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12월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09" i="9" l="1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F106" i="9"/>
  <c r="F96" i="9"/>
  <c r="C75" i="8"/>
  <c r="C68" i="8"/>
  <c r="D89" i="9" l="1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C61" i="8"/>
  <c r="C54" i="8"/>
  <c r="C47" i="8"/>
  <c r="C40" i="8"/>
  <c r="F86" i="9" l="1"/>
  <c r="F66" i="9"/>
  <c r="F76" i="9"/>
  <c r="F56" i="9"/>
  <c r="D49" i="9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3" i="6" l="1"/>
  <c r="H12" i="6"/>
  <c r="H11" i="6"/>
  <c r="H10" i="6"/>
  <c r="H9" i="6"/>
  <c r="H8" i="6"/>
  <c r="H5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<sst xmlns="http://schemas.openxmlformats.org/spreadsheetml/2006/main" count="831" uniqueCount="314">
  <si>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</si>
  <si>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</si>
  <si>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</si>
  <si>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</si>
  <si>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</si>
  <si>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</si>
  <si>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</si>
  <si>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</si>
  <si>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</si>
  <si>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</si>
  <si>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</si>
  <si>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</si>
  <si>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</si>
  <si>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</si>
  <si>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</si>
  <si>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</si>
  <si>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</si>
  <si>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</si>
  <si>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</si>
  <si>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</si>
  <si>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</si>
  <si>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</si>
  <si>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</si>
  <si>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</si>
  <si>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</si>
  <si>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</si>
  <si>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</si>
  <si>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</si>
  <si>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</si>
  <si>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</si>
  <si>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</si>
  <si>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</si>
  <si>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</si>
  <si>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</si>
  <si>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</si>
  <si>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</si>
  <si>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</si>
  <si>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</si>
  <si>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</si>
  <si>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</si>
  <si>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</si>
  <si>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</si>
  <si>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</si>
  <si>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</si>
  <si>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</si>
  <si>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</si>
  <si>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</si>
  <si>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</si>
  <si>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</si>
  <si>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</si>
  <si>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</si>
  <si>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</si>
  <si>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</si>
  <si>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</si>
  <si>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</si>
  <si>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</si>
  <si>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</si>
  <si>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</si>
  <si>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</si>
  <si>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</si>
  <si>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</si>
  <si>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</si>
  <si>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</si>
  <si>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</si>
  <si>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</si>
  <si>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</si>
  <si>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</si>
  <si>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</si>
  <si>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</si>
  <si>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</si>
  <si>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</si>
  <si>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</si>
  <si>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</si>
  <si>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</si>
  <si>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</si>
  <si>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</si>
  <si>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</si>
  <si>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</si>
  <si>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</si>
  <si>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</si>
  <si>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</si>
  <si>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</si>
  <si>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</si>
  <si>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</si>
  <si>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</si>
  <si>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</si>
  <si>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</si>
  <si>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</si>
  <si>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</si>
  <si>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</si>
  <si>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</si>
  <si>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</si>
  <si>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</si>
  <si>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</si>
  <si>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</si>
  <si>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</si>
  <si>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</si>
  <si>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</si>
  <si>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</si>
  <si>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</si>
  <si>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</si>
  <si>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</si>
  <si>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</si>
  <si>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</si>
  <si>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</si>
  <si>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</si>
  <si>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</si>
  <si>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</si>
  <si>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</si>
  <si>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</si>
  <si>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</si>
  <si>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</si>
  <si>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</si>
  <si>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</si>
  <si>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</si>
  <si>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</si>
  <si>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</si>
  <si>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</si>
  <si>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</si>
  <si>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</si>
  <si>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</si>
  <si>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</si>
  <si>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</si>
  <si>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</si>
  <si>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</si>
  <si>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</si>
  <si>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</si>
  <si>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</si>
  <si>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</si>
  <si>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</si>
  <si>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</si>
  <si>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</si>
  <si>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</si>
  <si>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</si>
  <si>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</si>
  <si>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</si>
  <si>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</si>
  <si>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</si>
  <si>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</si>
  <si>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</si>
  <si>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</si>
  <si>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</si>
  <si>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</si>
  <si>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</si>
  <si>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</si>
  <si>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</si>
  <si>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</si>
  <si>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</si>
  <si>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</si>
  <si>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</si>
  <si>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</si>
  <si>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</si>
  <si>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</si>
  <si>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</si>
  <si>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</si>
  <si>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</si>
  <si>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</si>
  <si>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</si>
  <si>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</si>
  <si>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</si>
  <si>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</si>
  <si>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</si>
  <si>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</si>
  <si>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</si>
  <si>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</si>
  <si>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일반</t>
    <phoneticPr fontId="4" type="noConversion"/>
  </si>
  <si>
    <t>분당야탑청소년수련관</t>
    <phoneticPr fontId="4" type="noConversion"/>
  </si>
  <si>
    <t>㈜동원환경시스템</t>
    <phoneticPr fontId="4" type="noConversion"/>
  </si>
  <si>
    <t>2023.10.4.</t>
    <phoneticPr fontId="40" type="noConversion"/>
  </si>
  <si>
    <t>2023.10.5.</t>
    <phoneticPr fontId="40" type="noConversion"/>
  </si>
  <si>
    <t>2023.12.5.</t>
    <phoneticPr fontId="4" type="noConversion"/>
  </si>
  <si>
    <t>1인 수의 계약</t>
    <phoneticPr fontId="4" type="noConversion"/>
  </si>
  <si>
    <t>소액수의</t>
    <phoneticPr fontId="4" type="noConversion"/>
  </si>
  <si>
    <t>1인 수의 계약</t>
    <phoneticPr fontId="4" type="noConversion"/>
  </si>
  <si>
    <t>전자계약</t>
    <phoneticPr fontId="4" type="noConversion"/>
  </si>
  <si>
    <t>소액수의</t>
    <phoneticPr fontId="4" type="noConversion"/>
  </si>
  <si>
    <t>1인 수의 계약</t>
    <phoneticPr fontId="4" type="noConversion"/>
  </si>
  <si>
    <t>1인 수의 계약</t>
    <phoneticPr fontId="4" type="noConversion"/>
  </si>
  <si>
    <t>전자계약</t>
    <phoneticPr fontId="4" type="noConversion"/>
  </si>
  <si>
    <t>1인 수의 계약</t>
    <phoneticPr fontId="4" type="noConversion"/>
  </si>
  <si>
    <t>분당야탑청소년수련관</t>
    <phoneticPr fontId="4" type="noConversion"/>
  </si>
  <si>
    <t>분당야탑청소년수련관</t>
    <phoneticPr fontId="4" type="noConversion"/>
  </si>
  <si>
    <t xml:space="preserve"> </t>
    <phoneticPr fontId="40" type="noConversion"/>
  </si>
  <si>
    <t xml:space="preserve">인공지능체험관 러닝존 교육용 노트북 임대 </t>
    <phoneticPr fontId="40" type="noConversion"/>
  </si>
  <si>
    <t xml:space="preserve">플러스정보통신 </t>
    <phoneticPr fontId="40" type="noConversion"/>
  </si>
  <si>
    <t>2023.12.5.</t>
    <phoneticPr fontId="40" type="noConversion"/>
  </si>
  <si>
    <t>2023년 청소년과 함께 만드는 Meta-Play 프로그램 용역</t>
    <phoneticPr fontId="40" type="noConversion"/>
  </si>
  <si>
    <t>엔닷라이트</t>
    <phoneticPr fontId="4" type="noConversion"/>
  </si>
  <si>
    <t>2023.3.14.</t>
    <phoneticPr fontId="40" type="noConversion"/>
  </si>
  <si>
    <t>2023.4.1.</t>
    <phoneticPr fontId="40" type="noConversion"/>
  </si>
  <si>
    <t>2023.12.31.</t>
    <phoneticPr fontId="40" type="noConversion"/>
  </si>
  <si>
    <t>2023.12.6.</t>
    <phoneticPr fontId="4" type="noConversion"/>
  </si>
  <si>
    <t xml:space="preserve">인공지능체험관 러닝존 교육용 노트북 임대 </t>
    <phoneticPr fontId="40" type="noConversion"/>
  </si>
  <si>
    <t xml:space="preserve">플러스정보통신 </t>
    <phoneticPr fontId="40" type="noConversion"/>
  </si>
  <si>
    <t>2023.10.4.</t>
    <phoneticPr fontId="40" type="noConversion"/>
  </si>
  <si>
    <t>2023년 데이터플로깅 ytlog 플랫폼 운영 용역</t>
    <phoneticPr fontId="40" type="noConversion"/>
  </si>
  <si>
    <t>분당야탑청소년수련관</t>
    <phoneticPr fontId="4" type="noConversion"/>
  </si>
  <si>
    <t>사단법인 이타서울</t>
    <phoneticPr fontId="40" type="noConversion"/>
  </si>
  <si>
    <t>2023.3.29.</t>
    <phoneticPr fontId="40" type="noConversion"/>
  </si>
  <si>
    <t>2023.3.29.</t>
    <phoneticPr fontId="40" type="noConversion"/>
  </si>
  <si>
    <t>2023.12.10.</t>
    <phoneticPr fontId="40" type="noConversion"/>
  </si>
  <si>
    <t>2023.12.10.</t>
    <phoneticPr fontId="40" type="noConversion"/>
  </si>
  <si>
    <t>2023.12.11.</t>
    <phoneticPr fontId="40" type="noConversion"/>
  </si>
  <si>
    <t>분당야탑청소년수련관</t>
    <phoneticPr fontId="4" type="noConversion"/>
  </si>
  <si>
    <t>2023년 데이터플로깅 ytlog 플랫폼 운영 용역</t>
    <phoneticPr fontId="40" type="noConversion"/>
  </si>
  <si>
    <t>사단법인 이타서울</t>
    <phoneticPr fontId="40" type="noConversion"/>
  </si>
  <si>
    <t>(연중)2023. 수련관 방역,소독 위탁관리 (6회차)</t>
    <phoneticPr fontId="4" type="noConversion"/>
  </si>
  <si>
    <t>(연중)2023. 수련관 방역,소독 위탁관리 (6회차)</t>
    <phoneticPr fontId="4" type="noConversion"/>
  </si>
  <si>
    <t>분당야탑청소년수련관</t>
    <phoneticPr fontId="4" type="noConversion"/>
  </si>
  <si>
    <t xml:space="preserve">인공지능체험관 콘텐츠 제작 설치 </t>
    <phoneticPr fontId="40" type="noConversion"/>
  </si>
  <si>
    <t>2023.9.21.</t>
    <phoneticPr fontId="40" type="noConversion"/>
  </si>
  <si>
    <t>2023.11.19.</t>
    <phoneticPr fontId="40" type="noConversion"/>
  </si>
  <si>
    <t>2023.12.1.</t>
    <phoneticPr fontId="40" type="noConversion"/>
  </si>
  <si>
    <t>주식회사 휴닛로보틱스</t>
    <phoneticPr fontId="40" type="noConversion"/>
  </si>
  <si>
    <t xml:space="preserve">인공지능체험관 콘텐츠 제작 설치 </t>
    <phoneticPr fontId="40" type="noConversion"/>
  </si>
  <si>
    <t>주식회사 휴닛로보틱스</t>
    <phoneticPr fontId="40" type="noConversion"/>
  </si>
  <si>
    <t>2023년 기계설비 성능점검 실시</t>
    <phoneticPr fontId="40" type="noConversion"/>
  </si>
  <si>
    <t>2023.11.23.</t>
    <phoneticPr fontId="40" type="noConversion"/>
  </si>
  <si>
    <t>2023.11.27.</t>
    <phoneticPr fontId="40" type="noConversion"/>
  </si>
  <si>
    <t>2023.12.15.</t>
    <phoneticPr fontId="40" type="noConversion"/>
  </si>
  <si>
    <t>2023.12.14.</t>
    <phoneticPr fontId="40" type="noConversion"/>
  </si>
  <si>
    <t>㈜동성앰앤이</t>
    <phoneticPr fontId="40" type="noConversion"/>
  </si>
  <si>
    <t>청소년방과후아카데미 유레카 과학체험교실 프로그램 용역</t>
    <phoneticPr fontId="40" type="noConversion"/>
  </si>
  <si>
    <t>분당야탑청소년수련관</t>
    <phoneticPr fontId="4" type="noConversion"/>
  </si>
  <si>
    <t>체험하자</t>
    <phoneticPr fontId="40" type="noConversion"/>
  </si>
  <si>
    <t>2023.11.13.</t>
    <phoneticPr fontId="40" type="noConversion"/>
  </si>
  <si>
    <t>2023.11.22.</t>
    <phoneticPr fontId="40" type="noConversion"/>
  </si>
  <si>
    <t>2023.12.14.</t>
    <phoneticPr fontId="40" type="noConversion"/>
  </si>
  <si>
    <t>2023.12.14.</t>
    <phoneticPr fontId="40" type="noConversion"/>
  </si>
  <si>
    <t>청소년방과후아카데미 코딩동아리 프로그램 용역 계약</t>
    <phoneticPr fontId="40" type="noConversion"/>
  </si>
  <si>
    <t>2023.8.17.</t>
    <phoneticPr fontId="40" type="noConversion"/>
  </si>
  <si>
    <t>2023.8.21.</t>
    <phoneticPr fontId="40" type="noConversion"/>
  </si>
  <si>
    <t>2023.12.18.</t>
    <phoneticPr fontId="40" type="noConversion"/>
  </si>
  <si>
    <t>2023.12.18.</t>
    <phoneticPr fontId="40" type="noConversion"/>
  </si>
  <si>
    <t>2023.12.19.</t>
    <phoneticPr fontId="40" type="noConversion"/>
  </si>
  <si>
    <t>융합메이커교육 협동조합</t>
    <phoneticPr fontId="40" type="noConversion"/>
  </si>
  <si>
    <t>당초16회에서 15회 진행</t>
    <phoneticPr fontId="40" type="noConversion"/>
  </si>
  <si>
    <t xml:space="preserve">지체상금 제외 </t>
    <phoneticPr fontId="40" type="noConversion"/>
  </si>
  <si>
    <t>계약현황</t>
    <phoneticPr fontId="4" type="noConversion"/>
  </si>
  <si>
    <t>2023. 경기이룸학교 [GO! 꼬마레이서!] 영상 제작</t>
    <phoneticPr fontId="4" type="noConversion"/>
  </si>
  <si>
    <t>2024년 정수기 비데 공기청정기 가습기 위탁관리</t>
    <phoneticPr fontId="4" type="noConversion"/>
  </si>
  <si>
    <t>2024년 수련관 방역 소독 위탁관리(연6회)</t>
    <phoneticPr fontId="4" type="noConversion"/>
  </si>
  <si>
    <t>2024년 복합기 임대차 위탁관리</t>
    <phoneticPr fontId="4" type="noConversion"/>
  </si>
  <si>
    <t xml:space="preserve">2024년 승강기 유지관리 위탁  </t>
    <phoneticPr fontId="4" type="noConversion"/>
  </si>
  <si>
    <t>2024년 소방 안전관리 위탁대행</t>
    <phoneticPr fontId="4" type="noConversion"/>
  </si>
  <si>
    <t>2024년 청소년방과후아카데미 복합기 위탁관리</t>
    <phoneticPr fontId="4" type="noConversion"/>
  </si>
  <si>
    <t>2024년 수직형 휠체어리프트 유지관리 위탁</t>
    <phoneticPr fontId="4" type="noConversion"/>
  </si>
  <si>
    <t>2024~2026년 인터넷전화 신청(1차)</t>
    <phoneticPr fontId="4" type="noConversion"/>
  </si>
  <si>
    <t>2024~2026년 인터넷망 신청(1차)</t>
    <phoneticPr fontId="4" type="noConversion"/>
  </si>
  <si>
    <t>2024년 무인경비시스템 위탁</t>
    <phoneticPr fontId="4" type="noConversion"/>
  </si>
  <si>
    <t>2023.12.27.</t>
    <phoneticPr fontId="40" type="noConversion"/>
  </si>
  <si>
    <t>1인 수의 계약</t>
    <phoneticPr fontId="4" type="noConversion"/>
  </si>
  <si>
    <t>2024.1.1. ~ 2024.12.31.</t>
    <phoneticPr fontId="4" type="noConversion"/>
  </si>
  <si>
    <t>2024.12.31.(예정)</t>
    <phoneticPr fontId="4" type="noConversion"/>
  </si>
  <si>
    <t>에스케이쉴더스㈜ 성남지점(홍원표)</t>
    <phoneticPr fontId="4" type="noConversion"/>
  </si>
  <si>
    <t>경기도 성남시 분당구 야탑로241, 5층(야탑동)</t>
    <phoneticPr fontId="4" type="noConversion"/>
  </si>
  <si>
    <t>주식회사 케이티(구현모)</t>
    <phoneticPr fontId="4" type="noConversion"/>
  </si>
  <si>
    <t>경기도 성남시 분당구 불정로90</t>
    <phoneticPr fontId="4" type="noConversion"/>
  </si>
  <si>
    <t>㈜신우프론티어(정한모)</t>
    <phoneticPr fontId="4" type="noConversion"/>
  </si>
  <si>
    <t>경기도 수원시 권선구 산업로156번길</t>
    <phoneticPr fontId="4" type="noConversion"/>
  </si>
  <si>
    <t>신도종합서비스(김영빈)</t>
    <phoneticPr fontId="4" type="noConversion"/>
  </si>
  <si>
    <t>경기도 성남시 분당구 야탑동 379-4번지</t>
    <phoneticPr fontId="4" type="noConversion"/>
  </si>
  <si>
    <t>㈜도솔방재(김옥순)</t>
    <phoneticPr fontId="4" type="noConversion"/>
  </si>
  <si>
    <t>경기도 성남시 분당구 벌말로40번길 5-1(야탑동)</t>
    <phoneticPr fontId="4" type="noConversion"/>
  </si>
  <si>
    <t>㈜경기엘리베이터(남궁용)</t>
    <phoneticPr fontId="4" type="noConversion"/>
  </si>
  <si>
    <t>경기도 성남시 분당구 매화로 49, 402(야탑동)</t>
    <phoneticPr fontId="4" type="noConversion"/>
  </si>
  <si>
    <t>㈜동원환경시스템(김동원)</t>
    <phoneticPr fontId="4" type="noConversion"/>
  </si>
  <si>
    <t>경기도 성남시 중원구 광명로 56, 302호(성남동)</t>
    <phoneticPr fontId="4" type="noConversion"/>
  </si>
  <si>
    <t>코웨이㈜(서장원)</t>
    <phoneticPr fontId="4" type="noConversion"/>
  </si>
  <si>
    <t>충남 공주시 유구읍 유구마곡사로 136-23</t>
    <phoneticPr fontId="4" type="noConversion"/>
  </si>
  <si>
    <t>다만(김정훈)</t>
    <phoneticPr fontId="4" type="noConversion"/>
  </si>
  <si>
    <t>성남시 중원구 둔촌대로 193(성남동)</t>
    <phoneticPr fontId="4" type="noConversion"/>
  </si>
  <si>
    <t>2023.12.14.</t>
    <phoneticPr fontId="40" type="noConversion"/>
  </si>
  <si>
    <t>2023.12.14. ~ 2023.12.22.</t>
    <phoneticPr fontId="4" type="noConversion"/>
  </si>
  <si>
    <t>2023.12.21.</t>
    <phoneticPr fontId="40" type="noConversion"/>
  </si>
  <si>
    <t>2023.12.22.</t>
    <phoneticPr fontId="40" type="noConversion"/>
  </si>
  <si>
    <t>2023.12.26.</t>
    <phoneticPr fontId="40" type="noConversion"/>
  </si>
  <si>
    <t>전자계약</t>
    <phoneticPr fontId="4" type="noConversion"/>
  </si>
  <si>
    <t>일반</t>
    <phoneticPr fontId="4" type="noConversion"/>
  </si>
  <si>
    <t>전자계약</t>
    <phoneticPr fontId="4" type="noConversion"/>
  </si>
  <si>
    <t>전자계약</t>
    <phoneticPr fontId="4" type="noConversion"/>
  </si>
  <si>
    <t>구현모</t>
    <phoneticPr fontId="4" type="noConversion"/>
  </si>
  <si>
    <t>홍원표</t>
    <phoneticPr fontId="4" type="noConversion"/>
  </si>
  <si>
    <t>구현모</t>
    <phoneticPr fontId="4" type="noConversion"/>
  </si>
  <si>
    <t>정한모</t>
    <phoneticPr fontId="4" type="noConversion"/>
  </si>
  <si>
    <t>김영빈</t>
    <phoneticPr fontId="4" type="noConversion"/>
  </si>
  <si>
    <t>김옥순</t>
    <phoneticPr fontId="4" type="noConversion"/>
  </si>
  <si>
    <t>남궁용</t>
    <phoneticPr fontId="4" type="noConversion"/>
  </si>
  <si>
    <t>김영빈</t>
    <phoneticPr fontId="4" type="noConversion"/>
  </si>
  <si>
    <t>김동원</t>
    <phoneticPr fontId="4" type="noConversion"/>
  </si>
  <si>
    <t>서장원</t>
    <phoneticPr fontId="4" type="noConversion"/>
  </si>
  <si>
    <t>김정훈</t>
    <phoneticPr fontId="4" type="noConversion"/>
  </si>
  <si>
    <t>해당사항없음</t>
    <phoneticPr fontId="4" type="noConversion"/>
  </si>
  <si>
    <t>해당사항없음</t>
    <phoneticPr fontId="4" type="noConversion"/>
  </si>
  <si>
    <t>(연중)2023. 승강기 위탁관리 - 12월분</t>
    <phoneticPr fontId="4" type="noConversion"/>
  </si>
  <si>
    <t>(연중)2023. 분당야탑청소년수련관 청소년방과후아카데미 위탁급식용역(단가계약) - 12월분</t>
    <phoneticPr fontId="4" type="noConversion"/>
  </si>
  <si>
    <t>(연중)2023년 무인경비시스템 위탁 - 12월분</t>
    <phoneticPr fontId="4" type="noConversion"/>
  </si>
  <si>
    <t>(연중)2023. 수직형 휠체어리프트 위탁관리 - 12월분</t>
    <phoneticPr fontId="4" type="noConversion"/>
  </si>
  <si>
    <t>(연중)2023년 소방안전관리 위탁대행 - 12월분</t>
    <phoneticPr fontId="4" type="noConversion"/>
  </si>
  <si>
    <t>(연중)2023년 인터넷전화용인터넷 및 대민용인터넷 사용신청(4차) - 11월분</t>
    <phoneticPr fontId="4" type="noConversion"/>
  </si>
  <si>
    <t>(연중)2023년 인터넷망 사용 신청(3차) - 11월분</t>
    <phoneticPr fontId="4" type="noConversion"/>
  </si>
  <si>
    <t>(연중)2023년 인터넷 전화 사용신청(4차) -11월분</t>
    <phoneticPr fontId="4" type="noConversion"/>
  </si>
  <si>
    <t>(연중)2023년 분당야탑청소년수련관 시설관리용역 - 12월분</t>
    <phoneticPr fontId="4" type="noConversion"/>
  </si>
  <si>
    <t>(연중)2023년 청소년방과후아카데미 복합기 위탁관리 - 12월분</t>
    <phoneticPr fontId="4" type="noConversion"/>
  </si>
  <si>
    <t>(연중)2023년 청소년방과후아카데미 복합기 위탁관리</t>
    <phoneticPr fontId="4" type="noConversion"/>
  </si>
  <si>
    <t xml:space="preserve">(연중)2023년 분당야탑청소년수련관 시설관리용역 </t>
    <phoneticPr fontId="4" type="noConversion"/>
  </si>
  <si>
    <t>(연중)2023년 인터넷 전화 사용신청(4차)</t>
    <phoneticPr fontId="4" type="noConversion"/>
  </si>
  <si>
    <t>(연중)2023년 인터넷망 사용 신청(3차)</t>
    <phoneticPr fontId="4" type="noConversion"/>
  </si>
  <si>
    <t xml:space="preserve">(연중)2023년 인터넷전화용인터넷 및 대민용인터넷 사용신청(4차) </t>
    <phoneticPr fontId="4" type="noConversion"/>
  </si>
  <si>
    <t xml:space="preserve">(연중)2023년 소방안전관리 위탁대행 </t>
    <phoneticPr fontId="4" type="noConversion"/>
  </si>
  <si>
    <t>(연중)2023. 수직형 휠체어리프트 위탁관리</t>
    <phoneticPr fontId="4" type="noConversion"/>
  </si>
  <si>
    <t>(연중)2023년 무인경비시스템 위탁</t>
    <phoneticPr fontId="4" type="noConversion"/>
  </si>
  <si>
    <t>(연중)2023. 분당야탑청소년수련관 청소년방과후아카데미 위탁급식용역(단가계약)</t>
    <phoneticPr fontId="4" type="noConversion"/>
  </si>
  <si>
    <t>(연중)2023. 승강기 위탁관리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</si>
</sst>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center" vertical="center" wrapText="1"/>
    </xf>
    <xf numFmtId="41" fontId="26" fillId="2" borderId="55" xfId="1" applyFont="1" applyFill="1" applyBorder="1" applyAlignment="1">
      <alignment horizontal="right" vertical="center" wrapText="1"/>
    </xf>
    <xf numFmtId="0" fontId="26" fillId="2" borderId="55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/>
    </xf>
    <xf numFmtId="41" fontId="26" fillId="3" borderId="55" xfId="1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5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vertical="center" shrinkToFit="1"/>
    </xf>
    <xf numFmtId="41" fontId="36" fillId="0" borderId="1" xfId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7" fillId="0" borderId="0" xfId="0" applyFont="1" applyBorder="1" applyAlignment="1">
      <alignment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6" fillId="0" borderId="1" xfId="0" applyNumberFormat="1" applyFont="1" applyFill="1" applyBorder="1" applyAlignment="1" applyProtection="1">
      <alignment horizontal="right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3" fillId="4" borderId="2" xfId="0" applyNumberFormat="1" applyFont="1" applyFill="1" applyBorder="1" applyAlignment="1">
      <alignment horizontal="left" vertical="center" shrinkToFit="1"/>
    </xf>
    <xf numFmtId="177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0" fontId="33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5" xfId="0" applyFont="1" applyFill="1" applyBorder="1" applyAlignment="1">
      <alignment horizontal="center" vertical="center" shrinkToFit="1"/>
    </xf>
    <xf numFmtId="0" fontId="0" fillId="0" borderId="0" xfId="0"/>
    <xf numFmtId="0" fontId="29" fillId="3" borderId="54" xfId="0" applyFont="1" applyFill="1" applyBorder="1" applyAlignment="1">
      <alignment horizontal="center" vertical="center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41" fontId="33" fillId="4" borderId="2" xfId="1" quotePrefix="1" applyFont="1" applyFill="1" applyBorder="1" applyAlignment="1">
      <alignment vertical="center" shrinkToFit="1"/>
    </xf>
    <xf numFmtId="179" fontId="33" fillId="4" borderId="12" xfId="0" applyNumberFormat="1" applyFont="1" applyFill="1" applyBorder="1" applyAlignment="1" applyProtection="1">
      <alignment horizontal="center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  <xf numFmtId="0" fontId="30" fillId="4" borderId="51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26" fillId="4" borderId="52" xfId="0" applyFont="1" applyFill="1" applyBorder="1" applyAlignment="1">
      <alignment horizontal="center" vertical="center" wrapText="1"/>
    </xf>
    <xf numFmtId="41" fontId="26" fillId="4" borderId="52" xfId="48" applyFont="1" applyFill="1" applyBorder="1" applyAlignment="1">
      <alignment vertical="center" wrapText="1"/>
    </xf>
    <xf numFmtId="41" fontId="26" fillId="4" borderId="52" xfId="48" applyFont="1" applyFill="1" applyBorder="1" applyAlignment="1">
      <alignment horizontal="center" vertical="center" wrapText="1"/>
    </xf>
    <xf numFmtId="41" fontId="29" fillId="4" borderId="52" xfId="8" applyNumberFormat="1" applyFont="1" applyFill="1" applyBorder="1" applyAlignment="1">
      <alignment horizontal="right" vertical="distributed"/>
    </xf>
    <xf numFmtId="0" fontId="0" fillId="4" borderId="53" xfId="0" applyFill="1" applyBorder="1"/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wrapText="1"/>
    </xf>
    <xf numFmtId="38" fontId="3" fillId="4" borderId="61" xfId="9" applyNumberFormat="1" applyFont="1" applyFill="1" applyBorder="1">
      <alignment vertical="center"/>
    </xf>
    <xf numFmtId="38" fontId="3" fillId="4" borderId="61" xfId="4" applyNumberFormat="1" applyFont="1" applyFill="1" applyBorder="1" applyAlignment="1">
      <alignment horizontal="right" vertical="center"/>
    </xf>
    <xf numFmtId="0" fontId="39" fillId="4" borderId="62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shrinkToFit="1"/>
    </xf>
    <xf numFmtId="0" fontId="26" fillId="4" borderId="51" xfId="0" applyFont="1" applyFill="1" applyBorder="1" applyAlignment="1">
      <alignment horizontal="center" vertical="center" wrapText="1"/>
    </xf>
    <xf numFmtId="41" fontId="26" fillId="4" borderId="52" xfId="1" applyFont="1" applyFill="1" applyBorder="1" applyAlignment="1">
      <alignment horizontal="right" vertical="center" wrapText="1"/>
    </xf>
    <xf numFmtId="0" fontId="26" fillId="4" borderId="52" xfId="0" applyFont="1" applyFill="1" applyBorder="1" applyAlignment="1">
      <alignment horizontal="center" vertical="center"/>
    </xf>
    <xf numFmtId="0" fontId="26" fillId="4" borderId="53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wrapText="1"/>
    </xf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17" fillId="0" borderId="2" xfId="0" applyNumberFormat="1" applyFont="1" applyBorder="1" applyAlignment="1">
      <alignment horizontal="center" vertical="center" wrapTex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27" fillId="4" borderId="2" xfId="0" applyFont="1" applyFill="1" applyBorder="1" applyAlignment="1">
      <alignment horizontal="left" vertical="center" shrinkToFit="1"/>
    </xf>
    <xf numFmtId="0" fontId="41" fillId="4" borderId="2" xfId="0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4" fillId="4" borderId="2" xfId="1" applyFont="1" applyFill="1" applyBorder="1" applyAlignment="1">
      <alignment vertical="center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130" zoomScaleNormal="13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58" t="s">
        <v>42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s="11" customFormat="1" ht="45" customHeight="1" thickBot="1" x14ac:dyDescent="0.2">
      <c r="A2" s="96" t="s">
        <v>159</v>
      </c>
      <c r="B2" s="76"/>
      <c r="C2" s="59"/>
      <c r="D2" s="74"/>
      <c r="E2" s="74"/>
      <c r="F2" s="75"/>
      <c r="G2" s="75"/>
      <c r="H2" s="75"/>
      <c r="I2" s="75"/>
      <c r="J2" s="159"/>
      <c r="K2" s="159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9" customFormat="1" ht="55.5" customHeight="1" thickTop="1" x14ac:dyDescent="0.15">
      <c r="A4" s="123"/>
      <c r="B4" s="124"/>
      <c r="C4" s="142" t="s">
        <v>292</v>
      </c>
      <c r="D4" s="124"/>
      <c r="E4" s="125"/>
      <c r="F4" s="126"/>
      <c r="G4" s="127"/>
      <c r="H4" s="128"/>
      <c r="I4" s="124"/>
      <c r="J4" s="124"/>
      <c r="K4" s="124"/>
      <c r="L4" s="129"/>
    </row>
    <row r="5" spans="1:12" x14ac:dyDescent="0.15">
      <c r="C5" t="s">
        <v>102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C7" sqref="C7"/>
    </sheetView>
  </sheetViews>
  <sheetFormatPr defaultRowHeight="13.5" x14ac:dyDescent="0.15"/>
  <cols>
    <col min="1" max="1" width="8.6640625" style="115" customWidth="1"/>
    <col min="2" max="2" width="8.77734375" style="115" customWidth="1"/>
    <col min="3" max="3" width="51.44140625" style="112" customWidth="1"/>
    <col min="4" max="4" width="10.88671875" style="115" customWidth="1"/>
    <col min="5" max="5" width="12.44140625" style="46" customWidth="1"/>
    <col min="6" max="8" width="12.44140625" style="115" customWidth="1"/>
    <col min="9" max="9" width="12.44140625" style="11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58" t="s">
        <v>54</v>
      </c>
      <c r="B1" s="158"/>
      <c r="C1" s="158"/>
      <c r="D1" s="158"/>
      <c r="E1" s="158"/>
      <c r="F1" s="158"/>
      <c r="G1" s="158"/>
      <c r="H1" s="158"/>
      <c r="I1" s="158"/>
    </row>
    <row r="2" spans="1:12" s="11" customFormat="1" ht="45" customHeight="1" thickBot="1" x14ac:dyDescent="0.2">
      <c r="A2" s="96" t="s">
        <v>159</v>
      </c>
      <c r="B2" s="76"/>
      <c r="C2" s="111"/>
      <c r="D2" s="109"/>
      <c r="E2" s="109"/>
      <c r="F2" s="108"/>
      <c r="G2" s="108"/>
      <c r="H2" s="108"/>
      <c r="I2" s="108"/>
      <c r="J2" s="159"/>
      <c r="K2" s="159"/>
      <c r="L2" s="8"/>
    </row>
    <row r="3" spans="1:12" ht="38.25" customHeight="1" thickBot="1" x14ac:dyDescent="0.2">
      <c r="A3" s="116" t="s">
        <v>24</v>
      </c>
      <c r="B3" s="117" t="s">
        <v>25</v>
      </c>
      <c r="C3" s="114" t="s">
        <v>93</v>
      </c>
      <c r="D3" s="118" t="s">
        <v>0</v>
      </c>
      <c r="E3" s="72" t="s">
        <v>94</v>
      </c>
      <c r="F3" s="118" t="s">
        <v>97</v>
      </c>
      <c r="G3" s="118" t="s">
        <v>27</v>
      </c>
      <c r="H3" s="118" t="s">
        <v>28</v>
      </c>
      <c r="I3" s="119" t="s">
        <v>1</v>
      </c>
    </row>
    <row r="4" spans="1:12" s="99" customFormat="1" ht="57" customHeight="1" thickTop="1" x14ac:dyDescent="0.15">
      <c r="A4" s="138"/>
      <c r="B4" s="125"/>
      <c r="C4" s="125" t="s">
        <v>292</v>
      </c>
      <c r="D4" s="125"/>
      <c r="E4" s="139"/>
      <c r="F4" s="140"/>
      <c r="G4" s="140"/>
      <c r="H4" s="140"/>
      <c r="I4" s="141"/>
    </row>
    <row r="5" spans="1:12" ht="16.5" customHeight="1" x14ac:dyDescent="0.15"/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1" customFormat="1" ht="45" customHeight="1" thickBot="1" x14ac:dyDescent="0.2">
      <c r="A2" s="96" t="s">
        <v>159</v>
      </c>
      <c r="B2" s="76"/>
      <c r="C2" s="59"/>
      <c r="D2" s="74"/>
      <c r="E2" s="74"/>
      <c r="F2" s="75"/>
      <c r="G2" s="75"/>
      <c r="H2" s="75"/>
      <c r="I2" s="75"/>
      <c r="J2" s="159"/>
      <c r="K2" s="159"/>
      <c r="L2" s="8"/>
    </row>
    <row r="3" spans="1:13" ht="54.7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32" customFormat="1" ht="54.75" customHeight="1" thickTop="1" thickBot="1" x14ac:dyDescent="0.2">
      <c r="A4" s="130"/>
      <c r="B4" s="131"/>
      <c r="C4" s="132" t="s">
        <v>293</v>
      </c>
      <c r="D4" s="131"/>
      <c r="E4" s="131"/>
      <c r="F4" s="133"/>
      <c r="G4" s="134"/>
      <c r="H4" s="134"/>
      <c r="I4" s="133"/>
      <c r="J4" s="131"/>
      <c r="K4" s="131"/>
      <c r="L4" s="131"/>
      <c r="M4" s="135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60" t="s">
        <v>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45" customHeight="1" thickBot="1" x14ac:dyDescent="0.2">
      <c r="A2" s="96" t="s">
        <v>159</v>
      </c>
      <c r="B2" s="76"/>
      <c r="C2" s="59"/>
      <c r="D2" s="74"/>
      <c r="E2" s="74"/>
      <c r="F2" s="75"/>
      <c r="G2" s="75"/>
      <c r="H2" s="75"/>
      <c r="I2" s="75"/>
      <c r="J2" s="159" t="s">
        <v>2</v>
      </c>
      <c r="K2" s="159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74</v>
      </c>
      <c r="E3" s="61" t="s">
        <v>75</v>
      </c>
      <c r="F3" s="61" t="s">
        <v>76</v>
      </c>
      <c r="G3" s="61" t="s">
        <v>77</v>
      </c>
      <c r="H3" s="61" t="s">
        <v>78</v>
      </c>
      <c r="I3" s="61" t="s">
        <v>79</v>
      </c>
      <c r="J3" s="61" t="s">
        <v>80</v>
      </c>
      <c r="K3" s="62" t="s">
        <v>1</v>
      </c>
    </row>
    <row r="4" spans="1:11" ht="47.25" customHeight="1" thickBot="1" x14ac:dyDescent="0.2">
      <c r="A4" s="63"/>
      <c r="B4" s="64"/>
      <c r="C4" s="65" t="s">
        <v>96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J17" sqref="J17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60" t="s">
        <v>81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45" customHeight="1" x14ac:dyDescent="0.15">
      <c r="A2" s="96" t="s">
        <v>159</v>
      </c>
      <c r="B2" s="76"/>
      <c r="C2" s="59"/>
      <c r="D2" s="74"/>
      <c r="E2" s="74"/>
      <c r="F2" s="75"/>
      <c r="G2" s="75"/>
      <c r="H2" s="75"/>
      <c r="I2" s="75"/>
      <c r="J2" s="159" t="s">
        <v>2</v>
      </c>
      <c r="K2" s="159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23"/>
      <c r="B4" s="24"/>
      <c r="C4" s="34" t="s">
        <v>96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zoomScale="115" zoomScaleNormal="115" workbookViewId="0">
      <selection activeCell="B4" sqref="B4:B24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2.109375" style="95" customWidth="1"/>
    <col min="4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61" t="s">
        <v>164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2" s="89" customFormat="1" ht="25.5" customHeight="1" x14ac:dyDescent="0.15">
      <c r="A2" s="81" t="s">
        <v>156</v>
      </c>
      <c r="B2" s="87"/>
      <c r="C2" s="88"/>
      <c r="D2" s="87"/>
      <c r="E2" s="88"/>
      <c r="F2" s="88"/>
      <c r="G2" s="88"/>
      <c r="H2" s="88"/>
      <c r="J2" s="84" t="s">
        <v>157</v>
      </c>
      <c r="K2" s="90"/>
      <c r="L2" s="90"/>
    </row>
    <row r="3" spans="1:12" ht="19.5" customHeight="1" x14ac:dyDescent="0.15">
      <c r="A3" s="91" t="s">
        <v>3</v>
      </c>
      <c r="B3" s="92" t="s">
        <v>83</v>
      </c>
      <c r="C3" s="92" t="s">
        <v>128</v>
      </c>
      <c r="D3" s="91" t="s">
        <v>129</v>
      </c>
      <c r="E3" s="92" t="s">
        <v>130</v>
      </c>
      <c r="F3" s="92" t="s">
        <v>131</v>
      </c>
      <c r="G3" s="92" t="s">
        <v>132</v>
      </c>
      <c r="H3" s="93" t="s">
        <v>41</v>
      </c>
      <c r="I3" s="92" t="s">
        <v>8</v>
      </c>
      <c r="J3" s="94" t="s">
        <v>5</v>
      </c>
    </row>
    <row r="4" spans="1:12" ht="19.5" customHeight="1" x14ac:dyDescent="0.15">
      <c r="A4" s="80" t="s">
        <v>133</v>
      </c>
      <c r="B4" s="102" t="s">
        <v>111</v>
      </c>
      <c r="C4" s="103" t="s">
        <v>134</v>
      </c>
      <c r="D4" s="104">
        <v>17865360</v>
      </c>
      <c r="E4" s="105" t="s">
        <v>100</v>
      </c>
      <c r="F4" s="105" t="s">
        <v>98</v>
      </c>
      <c r="G4" s="105" t="s">
        <v>135</v>
      </c>
      <c r="H4" s="105" t="s">
        <v>136</v>
      </c>
      <c r="I4" s="105" t="s">
        <v>137</v>
      </c>
      <c r="J4" s="103" t="s">
        <v>162</v>
      </c>
    </row>
    <row r="5" spans="1:12" ht="19.5" customHeight="1" x14ac:dyDescent="0.15">
      <c r="A5" s="80" t="s">
        <v>133</v>
      </c>
      <c r="B5" s="102" t="s">
        <v>303</v>
      </c>
      <c r="C5" s="103" t="s">
        <v>115</v>
      </c>
      <c r="D5" s="104">
        <v>1620000</v>
      </c>
      <c r="E5" s="105" t="s">
        <v>138</v>
      </c>
      <c r="F5" s="105" t="s">
        <v>98</v>
      </c>
      <c r="G5" s="105" t="s">
        <v>139</v>
      </c>
      <c r="H5" s="105" t="s">
        <v>135</v>
      </c>
      <c r="I5" s="105" t="s">
        <v>135</v>
      </c>
      <c r="J5" s="103"/>
    </row>
    <row r="6" spans="1:12" ht="19.5" customHeight="1" x14ac:dyDescent="0.15">
      <c r="A6" s="80" t="s">
        <v>133</v>
      </c>
      <c r="B6" s="102" t="s">
        <v>114</v>
      </c>
      <c r="C6" s="103" t="s">
        <v>115</v>
      </c>
      <c r="D6" s="104">
        <v>4860000</v>
      </c>
      <c r="E6" s="105" t="s">
        <v>141</v>
      </c>
      <c r="F6" s="105" t="s">
        <v>98</v>
      </c>
      <c r="G6" s="105" t="s">
        <v>142</v>
      </c>
      <c r="H6" s="105" t="s">
        <v>140</v>
      </c>
      <c r="I6" s="105" t="s">
        <v>137</v>
      </c>
      <c r="J6" s="103" t="s">
        <v>163</v>
      </c>
    </row>
    <row r="7" spans="1:12" ht="19.5" customHeight="1" x14ac:dyDescent="0.15">
      <c r="A7" s="80" t="s">
        <v>133</v>
      </c>
      <c r="B7" s="102" t="s">
        <v>302</v>
      </c>
      <c r="C7" s="103" t="s">
        <v>143</v>
      </c>
      <c r="D7" s="104">
        <v>962052540</v>
      </c>
      <c r="E7" s="105" t="s">
        <v>101</v>
      </c>
      <c r="F7" s="105" t="s">
        <v>98</v>
      </c>
      <c r="G7" s="105" t="s">
        <v>135</v>
      </c>
      <c r="H7" s="105" t="s">
        <v>135</v>
      </c>
      <c r="I7" s="105" t="s">
        <v>135</v>
      </c>
      <c r="J7" s="103"/>
    </row>
    <row r="8" spans="1:12" ht="19.5" customHeight="1" x14ac:dyDescent="0.15">
      <c r="A8" s="80" t="s">
        <v>133</v>
      </c>
      <c r="B8" s="102" t="s">
        <v>301</v>
      </c>
      <c r="C8" s="103" t="s">
        <v>117</v>
      </c>
      <c r="D8" s="104">
        <v>4441920</v>
      </c>
      <c r="E8" s="105" t="s">
        <v>99</v>
      </c>
      <c r="F8" s="105" t="s">
        <v>98</v>
      </c>
      <c r="G8" s="105" t="s">
        <v>142</v>
      </c>
      <c r="H8" s="105" t="s">
        <v>135</v>
      </c>
      <c r="I8" s="105" t="s">
        <v>135</v>
      </c>
      <c r="J8" s="103"/>
    </row>
    <row r="9" spans="1:12" ht="19.5" customHeight="1" x14ac:dyDescent="0.15">
      <c r="A9" s="80" t="s">
        <v>133</v>
      </c>
      <c r="B9" s="102" t="s">
        <v>300</v>
      </c>
      <c r="C9" s="103" t="s">
        <v>144</v>
      </c>
      <c r="D9" s="104">
        <v>7101600</v>
      </c>
      <c r="E9" s="105" t="s">
        <v>99</v>
      </c>
      <c r="F9" s="105" t="s">
        <v>98</v>
      </c>
      <c r="G9" s="105" t="s">
        <v>135</v>
      </c>
      <c r="H9" s="105" t="s">
        <v>135</v>
      </c>
      <c r="I9" s="105" t="s">
        <v>135</v>
      </c>
      <c r="J9" s="103"/>
    </row>
    <row r="10" spans="1:12" ht="19.5" customHeight="1" x14ac:dyDescent="0.15">
      <c r="A10" s="80" t="s">
        <v>133</v>
      </c>
      <c r="B10" s="102" t="s">
        <v>299</v>
      </c>
      <c r="C10" s="103" t="s">
        <v>117</v>
      </c>
      <c r="D10" s="104">
        <v>1518000</v>
      </c>
      <c r="E10" s="105" t="s">
        <v>145</v>
      </c>
      <c r="F10" s="105" t="s">
        <v>146</v>
      </c>
      <c r="G10" s="105" t="s">
        <v>147</v>
      </c>
      <c r="H10" s="105" t="s">
        <v>135</v>
      </c>
      <c r="I10" s="105" t="s">
        <v>135</v>
      </c>
      <c r="J10" s="103"/>
    </row>
    <row r="11" spans="1:12" ht="19.5" customHeight="1" x14ac:dyDescent="0.15">
      <c r="A11" s="80" t="s">
        <v>133</v>
      </c>
      <c r="B11" s="102" t="s">
        <v>298</v>
      </c>
      <c r="C11" s="103" t="s">
        <v>148</v>
      </c>
      <c r="D11" s="104">
        <v>4620000</v>
      </c>
      <c r="E11" s="105" t="s">
        <v>149</v>
      </c>
      <c r="F11" s="105" t="s">
        <v>98</v>
      </c>
      <c r="G11" s="105" t="s">
        <v>135</v>
      </c>
      <c r="H11" s="105" t="s">
        <v>135</v>
      </c>
      <c r="I11" s="105" t="s">
        <v>135</v>
      </c>
      <c r="J11" s="103"/>
    </row>
    <row r="12" spans="1:12" ht="19.5" customHeight="1" x14ac:dyDescent="0.15">
      <c r="A12" s="80" t="s">
        <v>133</v>
      </c>
      <c r="B12" s="102" t="s">
        <v>297</v>
      </c>
      <c r="C12" s="103" t="s">
        <v>120</v>
      </c>
      <c r="D12" s="104">
        <v>1452000</v>
      </c>
      <c r="E12" s="105" t="s">
        <v>149</v>
      </c>
      <c r="F12" s="105" t="s">
        <v>98</v>
      </c>
      <c r="G12" s="105" t="s">
        <v>142</v>
      </c>
      <c r="H12" s="105" t="s">
        <v>135</v>
      </c>
      <c r="I12" s="105" t="s">
        <v>135</v>
      </c>
      <c r="J12" s="103"/>
    </row>
    <row r="13" spans="1:12" ht="19.5" customHeight="1" x14ac:dyDescent="0.15">
      <c r="A13" s="80" t="s">
        <v>133</v>
      </c>
      <c r="B13" s="102" t="s">
        <v>296</v>
      </c>
      <c r="C13" s="103" t="s">
        <v>150</v>
      </c>
      <c r="D13" s="104">
        <v>3840000</v>
      </c>
      <c r="E13" s="105" t="s">
        <v>149</v>
      </c>
      <c r="F13" s="105" t="s">
        <v>98</v>
      </c>
      <c r="G13" s="105" t="s">
        <v>147</v>
      </c>
      <c r="H13" s="105" t="s">
        <v>135</v>
      </c>
      <c r="I13" s="105" t="s">
        <v>135</v>
      </c>
      <c r="J13" s="103"/>
    </row>
    <row r="14" spans="1:12" ht="19.5" customHeight="1" x14ac:dyDescent="0.15">
      <c r="A14" s="80" t="s">
        <v>133</v>
      </c>
      <c r="B14" s="102" t="s">
        <v>295</v>
      </c>
      <c r="C14" s="103" t="s">
        <v>151</v>
      </c>
      <c r="D14" s="104">
        <v>55200000</v>
      </c>
      <c r="E14" s="105" t="s">
        <v>152</v>
      </c>
      <c r="F14" s="105" t="s">
        <v>153</v>
      </c>
      <c r="G14" s="105" t="s">
        <v>154</v>
      </c>
      <c r="H14" s="105" t="s">
        <v>135</v>
      </c>
      <c r="I14" s="105" t="s">
        <v>135</v>
      </c>
      <c r="J14" s="103"/>
    </row>
    <row r="15" spans="1:12" ht="19.5" customHeight="1" x14ac:dyDescent="0.15">
      <c r="A15" s="80" t="s">
        <v>133</v>
      </c>
      <c r="B15" s="102" t="s">
        <v>294</v>
      </c>
      <c r="C15" s="102" t="s">
        <v>123</v>
      </c>
      <c r="D15" s="104">
        <v>7801200</v>
      </c>
      <c r="E15" s="105" t="s">
        <v>103</v>
      </c>
      <c r="F15" s="105" t="s">
        <v>146</v>
      </c>
      <c r="G15" s="105" t="s">
        <v>135</v>
      </c>
      <c r="H15" s="105" t="s">
        <v>135</v>
      </c>
      <c r="I15" s="105" t="s">
        <v>135</v>
      </c>
      <c r="J15" s="103"/>
    </row>
    <row r="16" spans="1:12" ht="19.5" customHeight="1" x14ac:dyDescent="0.15">
      <c r="A16" s="80" t="s">
        <v>133</v>
      </c>
      <c r="B16" s="102" t="s">
        <v>207</v>
      </c>
      <c r="C16" s="103" t="s">
        <v>124</v>
      </c>
      <c r="D16" s="104">
        <v>6300000</v>
      </c>
      <c r="E16" s="105" t="s">
        <v>103</v>
      </c>
      <c r="F16" s="105" t="s">
        <v>155</v>
      </c>
      <c r="G16" s="105" t="s">
        <v>142</v>
      </c>
      <c r="H16" s="105" t="s">
        <v>135</v>
      </c>
      <c r="I16" s="105" t="s">
        <v>135</v>
      </c>
      <c r="J16" s="103"/>
    </row>
    <row r="17" spans="1:10" ht="19.5" customHeight="1" x14ac:dyDescent="0.15">
      <c r="A17" s="80" t="s">
        <v>126</v>
      </c>
      <c r="B17" s="154" t="s">
        <v>183</v>
      </c>
      <c r="C17" s="155" t="s">
        <v>184</v>
      </c>
      <c r="D17" s="213">
        <v>2580000</v>
      </c>
      <c r="E17" s="156" t="s">
        <v>168</v>
      </c>
      <c r="F17" s="156" t="s">
        <v>169</v>
      </c>
      <c r="G17" s="156" t="s">
        <v>185</v>
      </c>
      <c r="H17" s="105" t="s">
        <v>135</v>
      </c>
      <c r="I17" s="105" t="s">
        <v>135</v>
      </c>
      <c r="J17" s="103"/>
    </row>
    <row r="18" spans="1:10" ht="19.5" customHeight="1" x14ac:dyDescent="0.15">
      <c r="A18" s="80" t="s">
        <v>126</v>
      </c>
      <c r="B18" s="154" t="s">
        <v>186</v>
      </c>
      <c r="C18" s="103" t="s">
        <v>187</v>
      </c>
      <c r="D18" s="104">
        <v>19200000</v>
      </c>
      <c r="E18" s="156" t="s">
        <v>188</v>
      </c>
      <c r="F18" s="156" t="s">
        <v>189</v>
      </c>
      <c r="G18" s="156" t="s">
        <v>190</v>
      </c>
      <c r="H18" s="156" t="s">
        <v>191</v>
      </c>
      <c r="I18" s="156" t="s">
        <v>191</v>
      </c>
      <c r="J18" s="103"/>
    </row>
    <row r="19" spans="1:10" ht="19.5" customHeight="1" x14ac:dyDescent="0.15">
      <c r="A19" s="80" t="s">
        <v>126</v>
      </c>
      <c r="B19" s="154" t="s">
        <v>192</v>
      </c>
      <c r="C19" s="103" t="s">
        <v>193</v>
      </c>
      <c r="D19" s="213">
        <v>2580000</v>
      </c>
      <c r="E19" s="156" t="s">
        <v>194</v>
      </c>
      <c r="F19" s="156" t="s">
        <v>169</v>
      </c>
      <c r="G19" s="156" t="s">
        <v>185</v>
      </c>
      <c r="H19" s="156" t="s">
        <v>185</v>
      </c>
      <c r="I19" s="156" t="s">
        <v>185</v>
      </c>
      <c r="J19" s="103"/>
    </row>
    <row r="20" spans="1:10" ht="19.5" customHeight="1" x14ac:dyDescent="0.15">
      <c r="A20" s="80" t="s">
        <v>196</v>
      </c>
      <c r="B20" s="154" t="s">
        <v>195</v>
      </c>
      <c r="C20" s="103" t="s">
        <v>197</v>
      </c>
      <c r="D20" s="213">
        <v>4400000</v>
      </c>
      <c r="E20" s="156" t="s">
        <v>198</v>
      </c>
      <c r="F20" s="156" t="s">
        <v>199</v>
      </c>
      <c r="G20" s="156" t="s">
        <v>200</v>
      </c>
      <c r="H20" s="156" t="s">
        <v>201</v>
      </c>
      <c r="I20" s="156" t="s">
        <v>202</v>
      </c>
      <c r="J20" s="103"/>
    </row>
    <row r="21" spans="1:10" ht="19.5" customHeight="1" x14ac:dyDescent="0.15">
      <c r="A21" s="80" t="s">
        <v>208</v>
      </c>
      <c r="B21" s="154" t="s">
        <v>209</v>
      </c>
      <c r="C21" s="103" t="s">
        <v>213</v>
      </c>
      <c r="D21" s="213">
        <v>103290000</v>
      </c>
      <c r="E21" s="156" t="s">
        <v>210</v>
      </c>
      <c r="F21" s="156" t="s">
        <v>210</v>
      </c>
      <c r="G21" s="156" t="s">
        <v>211</v>
      </c>
      <c r="H21" s="156" t="s">
        <v>212</v>
      </c>
      <c r="I21" s="156" t="s">
        <v>212</v>
      </c>
      <c r="J21" s="103"/>
    </row>
    <row r="22" spans="1:10" ht="19.5" customHeight="1" x14ac:dyDescent="0.15">
      <c r="A22" s="80" t="s">
        <v>181</v>
      </c>
      <c r="B22" s="154" t="s">
        <v>216</v>
      </c>
      <c r="C22" s="155" t="s">
        <v>221</v>
      </c>
      <c r="D22" s="213">
        <v>9800000</v>
      </c>
      <c r="E22" s="156" t="s">
        <v>217</v>
      </c>
      <c r="F22" s="156" t="s">
        <v>218</v>
      </c>
      <c r="G22" s="156" t="s">
        <v>219</v>
      </c>
      <c r="H22" s="156" t="s">
        <v>220</v>
      </c>
      <c r="I22" s="156" t="s">
        <v>220</v>
      </c>
      <c r="J22" s="103"/>
    </row>
    <row r="23" spans="1:10" ht="19.5" customHeight="1" x14ac:dyDescent="0.15">
      <c r="A23" s="80" t="s">
        <v>223</v>
      </c>
      <c r="B23" s="154" t="s">
        <v>222</v>
      </c>
      <c r="C23" s="155" t="s">
        <v>224</v>
      </c>
      <c r="D23" s="213">
        <v>7172000</v>
      </c>
      <c r="E23" s="156" t="s">
        <v>225</v>
      </c>
      <c r="F23" s="156" t="s">
        <v>226</v>
      </c>
      <c r="G23" s="156" t="s">
        <v>227</v>
      </c>
      <c r="H23" s="156" t="s">
        <v>228</v>
      </c>
      <c r="I23" s="156" t="s">
        <v>228</v>
      </c>
      <c r="J23" s="103"/>
    </row>
    <row r="24" spans="1:10" ht="19.5" customHeight="1" x14ac:dyDescent="0.15">
      <c r="A24" s="80" t="s">
        <v>126</v>
      </c>
      <c r="B24" s="154" t="s">
        <v>229</v>
      </c>
      <c r="C24" s="155" t="s">
        <v>235</v>
      </c>
      <c r="D24" s="104">
        <v>1600000</v>
      </c>
      <c r="E24" s="156" t="s">
        <v>230</v>
      </c>
      <c r="F24" s="156" t="s">
        <v>231</v>
      </c>
      <c r="G24" s="156" t="s">
        <v>232</v>
      </c>
      <c r="H24" s="156" t="s">
        <v>233</v>
      </c>
      <c r="I24" s="156" t="s">
        <v>234</v>
      </c>
      <c r="J24" s="103"/>
    </row>
    <row r="26" spans="1:10" x14ac:dyDescent="0.15">
      <c r="E26" s="45" t="s">
        <v>182</v>
      </c>
    </row>
  </sheetData>
  <mergeCells count="1">
    <mergeCell ref="A1:J1"/>
  </mergeCells>
  <phoneticPr fontId="4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3" zoomScaleNormal="100" workbookViewId="0">
      <selection activeCell="B34" sqref="B34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5" customWidth="1"/>
    <col min="4" max="8" width="12.21875" style="45" customWidth="1"/>
    <col min="9" max="9" width="16.33203125" style="101" customWidth="1"/>
    <col min="10" max="16384" width="8.88671875" style="32"/>
  </cols>
  <sheetData>
    <row r="1" spans="1:12" ht="39" customHeight="1" x14ac:dyDescent="0.15">
      <c r="A1" s="161" t="s">
        <v>6</v>
      </c>
      <c r="B1" s="161"/>
      <c r="C1" s="161"/>
      <c r="D1" s="161"/>
      <c r="E1" s="161"/>
      <c r="F1" s="161"/>
      <c r="G1" s="161"/>
      <c r="H1" s="161"/>
      <c r="I1" s="161"/>
    </row>
    <row r="2" spans="1:12" s="85" customFormat="1" ht="25.5" customHeight="1" x14ac:dyDescent="0.15">
      <c r="A2" s="81" t="s">
        <v>127</v>
      </c>
      <c r="B2" s="82"/>
      <c r="C2" s="97"/>
      <c r="D2" s="83"/>
      <c r="E2" s="83"/>
      <c r="F2" s="83"/>
      <c r="G2" s="83"/>
      <c r="H2" s="83"/>
      <c r="I2" s="100" t="s">
        <v>158</v>
      </c>
      <c r="L2" s="86"/>
    </row>
    <row r="3" spans="1:12" ht="22.5" customHeight="1" x14ac:dyDescent="0.15">
      <c r="A3" s="78" t="s">
        <v>125</v>
      </c>
      <c r="B3" s="77" t="s">
        <v>83</v>
      </c>
      <c r="C3" s="78" t="s">
        <v>104</v>
      </c>
      <c r="D3" s="79" t="s">
        <v>105</v>
      </c>
      <c r="E3" s="79" t="s">
        <v>106</v>
      </c>
      <c r="F3" s="79" t="s">
        <v>107</v>
      </c>
      <c r="G3" s="79" t="s">
        <v>108</v>
      </c>
      <c r="H3" s="79" t="s">
        <v>109</v>
      </c>
      <c r="I3" s="77" t="s">
        <v>110</v>
      </c>
    </row>
    <row r="4" spans="1:12" ht="25.5" customHeight="1" x14ac:dyDescent="0.15">
      <c r="A4" s="80" t="s">
        <v>126</v>
      </c>
      <c r="B4" s="102" t="s">
        <v>111</v>
      </c>
      <c r="C4" s="103" t="s">
        <v>112</v>
      </c>
      <c r="D4" s="104">
        <v>17865360</v>
      </c>
      <c r="E4" s="106">
        <v>16793330</v>
      </c>
      <c r="F4" s="106"/>
      <c r="G4" s="106"/>
      <c r="H4" s="106">
        <v>16793330</v>
      </c>
      <c r="I4" s="107" t="s">
        <v>161</v>
      </c>
    </row>
    <row r="5" spans="1:12" ht="25.5" customHeight="1" x14ac:dyDescent="0.15">
      <c r="A5" s="80" t="s">
        <v>126</v>
      </c>
      <c r="B5" s="102" t="s">
        <v>304</v>
      </c>
      <c r="C5" s="103" t="s">
        <v>113</v>
      </c>
      <c r="D5" s="104">
        <v>1620000</v>
      </c>
      <c r="E5" s="106"/>
      <c r="F5" s="106">
        <v>135000</v>
      </c>
      <c r="G5" s="104"/>
      <c r="H5" s="106">
        <f t="shared" ref="H5:H13" si="0">SUM(F5,G5)</f>
        <v>135000</v>
      </c>
      <c r="I5" s="80"/>
    </row>
    <row r="6" spans="1:12" ht="25.5" customHeight="1" x14ac:dyDescent="0.15">
      <c r="A6" s="80" t="s">
        <v>126</v>
      </c>
      <c r="B6" s="102" t="s">
        <v>114</v>
      </c>
      <c r="C6" s="103" t="s">
        <v>115</v>
      </c>
      <c r="D6" s="104">
        <v>4860000</v>
      </c>
      <c r="E6" s="106">
        <v>4860000</v>
      </c>
      <c r="F6" s="106"/>
      <c r="G6" s="104"/>
      <c r="H6" s="106">
        <v>4860000</v>
      </c>
      <c r="I6" s="80" t="s">
        <v>160</v>
      </c>
    </row>
    <row r="7" spans="1:12" ht="25.5" customHeight="1" x14ac:dyDescent="0.15">
      <c r="A7" s="80" t="s">
        <v>126</v>
      </c>
      <c r="B7" s="102" t="s">
        <v>305</v>
      </c>
      <c r="C7" s="103" t="s">
        <v>143</v>
      </c>
      <c r="D7" s="104">
        <v>962052540</v>
      </c>
      <c r="E7" s="106"/>
      <c r="F7" s="106">
        <v>148476680</v>
      </c>
      <c r="G7" s="104"/>
      <c r="H7" s="106">
        <v>148476680</v>
      </c>
      <c r="I7" s="80"/>
    </row>
    <row r="8" spans="1:12" ht="25.5" customHeight="1" x14ac:dyDescent="0.15">
      <c r="A8" s="80" t="s">
        <v>126</v>
      </c>
      <c r="B8" s="102" t="s">
        <v>306</v>
      </c>
      <c r="C8" s="103" t="s">
        <v>116</v>
      </c>
      <c r="D8" s="104">
        <v>4441920</v>
      </c>
      <c r="E8" s="106"/>
      <c r="F8" s="106">
        <v>110390</v>
      </c>
      <c r="G8" s="120"/>
      <c r="H8" s="106">
        <f t="shared" si="0"/>
        <v>110390</v>
      </c>
      <c r="I8" s="80"/>
    </row>
    <row r="9" spans="1:12" ht="25.5" customHeight="1" x14ac:dyDescent="0.15">
      <c r="A9" s="80" t="s">
        <v>126</v>
      </c>
      <c r="B9" s="102" t="s">
        <v>307</v>
      </c>
      <c r="C9" s="103" t="s">
        <v>117</v>
      </c>
      <c r="D9" s="104">
        <v>7101600</v>
      </c>
      <c r="E9" s="106"/>
      <c r="F9" s="106">
        <v>591800</v>
      </c>
      <c r="G9" s="104"/>
      <c r="H9" s="106">
        <f t="shared" si="0"/>
        <v>591800</v>
      </c>
      <c r="I9" s="80"/>
    </row>
    <row r="10" spans="1:12" ht="25.5" customHeight="1" x14ac:dyDescent="0.15">
      <c r="A10" s="80" t="s">
        <v>126</v>
      </c>
      <c r="B10" s="102" t="s">
        <v>308</v>
      </c>
      <c r="C10" s="103" t="s">
        <v>118</v>
      </c>
      <c r="D10" s="104">
        <v>1518000</v>
      </c>
      <c r="E10" s="106"/>
      <c r="F10" s="106">
        <v>103500</v>
      </c>
      <c r="G10" s="104"/>
      <c r="H10" s="106">
        <f t="shared" si="0"/>
        <v>103500</v>
      </c>
      <c r="I10" s="80"/>
    </row>
    <row r="11" spans="1:12" ht="25.5" customHeight="1" x14ac:dyDescent="0.15">
      <c r="A11" s="80" t="s">
        <v>126</v>
      </c>
      <c r="B11" s="102" t="s">
        <v>309</v>
      </c>
      <c r="C11" s="103" t="s">
        <v>119</v>
      </c>
      <c r="D11" s="104">
        <v>4620000</v>
      </c>
      <c r="E11" s="106"/>
      <c r="F11" s="106">
        <v>385000</v>
      </c>
      <c r="G11" s="120"/>
      <c r="H11" s="106">
        <f t="shared" si="0"/>
        <v>385000</v>
      </c>
      <c r="I11" s="80"/>
    </row>
    <row r="12" spans="1:12" ht="25.5" customHeight="1" x14ac:dyDescent="0.15">
      <c r="A12" s="80" t="s">
        <v>126</v>
      </c>
      <c r="B12" s="102" t="s">
        <v>310</v>
      </c>
      <c r="C12" s="103" t="s">
        <v>120</v>
      </c>
      <c r="D12" s="104">
        <v>1452000</v>
      </c>
      <c r="E12" s="106"/>
      <c r="F12" s="106">
        <v>121000</v>
      </c>
      <c r="G12" s="120"/>
      <c r="H12" s="106">
        <f t="shared" si="0"/>
        <v>121000</v>
      </c>
      <c r="I12" s="80"/>
    </row>
    <row r="13" spans="1:12" ht="25.5" customHeight="1" x14ac:dyDescent="0.15">
      <c r="A13" s="80" t="s">
        <v>126</v>
      </c>
      <c r="B13" s="102" t="s">
        <v>311</v>
      </c>
      <c r="C13" s="103" t="s">
        <v>121</v>
      </c>
      <c r="D13" s="104">
        <v>3840000</v>
      </c>
      <c r="E13" s="151"/>
      <c r="F13" s="152">
        <v>320000</v>
      </c>
      <c r="G13" s="120"/>
      <c r="H13" s="106">
        <f t="shared" si="0"/>
        <v>320000</v>
      </c>
      <c r="I13" s="121"/>
    </row>
    <row r="14" spans="1:12" ht="25.5" customHeight="1" x14ac:dyDescent="0.15">
      <c r="A14" s="80" t="s">
        <v>126</v>
      </c>
      <c r="B14" s="102" t="s">
        <v>312</v>
      </c>
      <c r="C14" s="103" t="s">
        <v>122</v>
      </c>
      <c r="D14" s="104">
        <v>55200000</v>
      </c>
      <c r="E14" s="105"/>
      <c r="F14" s="122">
        <v>3600000</v>
      </c>
      <c r="G14" s="120"/>
      <c r="H14" s="122">
        <v>3540000</v>
      </c>
      <c r="I14" s="121"/>
    </row>
    <row r="15" spans="1:12" ht="25.5" customHeight="1" x14ac:dyDescent="0.15">
      <c r="A15" s="80" t="s">
        <v>126</v>
      </c>
      <c r="B15" s="102" t="s">
        <v>313</v>
      </c>
      <c r="C15" s="103" t="s">
        <v>123</v>
      </c>
      <c r="D15" s="104">
        <v>7801200</v>
      </c>
      <c r="E15" s="105"/>
      <c r="F15" s="122">
        <v>650100</v>
      </c>
      <c r="G15" s="120"/>
      <c r="H15" s="153">
        <v>3600000</v>
      </c>
      <c r="I15" s="121"/>
    </row>
    <row r="16" spans="1:12" ht="25.5" customHeight="1" x14ac:dyDescent="0.15">
      <c r="A16" s="80" t="s">
        <v>166</v>
      </c>
      <c r="B16" s="102" t="s">
        <v>206</v>
      </c>
      <c r="C16" s="103" t="s">
        <v>167</v>
      </c>
      <c r="D16" s="104">
        <v>6300000</v>
      </c>
      <c r="E16" s="105"/>
      <c r="F16" s="122">
        <v>1050000</v>
      </c>
      <c r="G16" s="120"/>
      <c r="H16" s="122">
        <v>1050000</v>
      </c>
      <c r="I16" s="121"/>
    </row>
    <row r="17" spans="1:9" ht="25.5" customHeight="1" x14ac:dyDescent="0.15">
      <c r="A17" s="80" t="s">
        <v>126</v>
      </c>
      <c r="B17" s="154" t="s">
        <v>183</v>
      </c>
      <c r="C17" s="155" t="s">
        <v>184</v>
      </c>
      <c r="D17" s="213">
        <v>2580000</v>
      </c>
      <c r="E17" s="105"/>
      <c r="F17" s="122"/>
      <c r="G17" s="213">
        <v>2580000</v>
      </c>
      <c r="H17" s="213">
        <v>2580000</v>
      </c>
      <c r="I17" s="121"/>
    </row>
    <row r="18" spans="1:9" ht="25.5" customHeight="1" x14ac:dyDescent="0.15">
      <c r="A18" s="80" t="s">
        <v>126</v>
      </c>
      <c r="B18" s="154" t="s">
        <v>186</v>
      </c>
      <c r="C18" s="103" t="s">
        <v>187</v>
      </c>
      <c r="D18" s="104">
        <v>19200000</v>
      </c>
      <c r="E18" s="105"/>
      <c r="F18" s="122">
        <v>3250000</v>
      </c>
      <c r="G18" s="104"/>
      <c r="H18" s="122">
        <v>3250000</v>
      </c>
      <c r="I18" s="121"/>
    </row>
    <row r="19" spans="1:9" ht="25.5" customHeight="1" x14ac:dyDescent="0.15">
      <c r="A19" s="80" t="s">
        <v>180</v>
      </c>
      <c r="B19" s="154" t="s">
        <v>192</v>
      </c>
      <c r="C19" s="103" t="s">
        <v>193</v>
      </c>
      <c r="D19" s="213">
        <v>2580000</v>
      </c>
      <c r="E19" s="105"/>
      <c r="F19" s="122"/>
      <c r="G19" s="213">
        <v>2580000</v>
      </c>
      <c r="H19" s="213">
        <v>2580000</v>
      </c>
      <c r="I19" s="121"/>
    </row>
    <row r="20" spans="1:9" ht="25.5" customHeight="1" x14ac:dyDescent="0.15">
      <c r="A20" s="80" t="s">
        <v>203</v>
      </c>
      <c r="B20" s="154" t="s">
        <v>204</v>
      </c>
      <c r="C20" s="103" t="s">
        <v>205</v>
      </c>
      <c r="D20" s="213">
        <v>4400000</v>
      </c>
      <c r="E20" s="105"/>
      <c r="F20" s="122"/>
      <c r="G20" s="213">
        <v>4400000</v>
      </c>
      <c r="H20" s="213">
        <v>4400000</v>
      </c>
      <c r="I20" s="121"/>
    </row>
    <row r="21" spans="1:9" ht="25.5" customHeight="1" x14ac:dyDescent="0.15">
      <c r="A21" s="80" t="s">
        <v>126</v>
      </c>
      <c r="B21" s="154" t="s">
        <v>214</v>
      </c>
      <c r="C21" s="103" t="s">
        <v>215</v>
      </c>
      <c r="D21" s="213">
        <v>103290000</v>
      </c>
      <c r="E21" s="105"/>
      <c r="F21" s="122"/>
      <c r="G21" s="213">
        <v>101275850</v>
      </c>
      <c r="H21" s="213">
        <v>101275850</v>
      </c>
      <c r="I21" s="121" t="s">
        <v>237</v>
      </c>
    </row>
    <row r="22" spans="1:9" ht="25.5" customHeight="1" x14ac:dyDescent="0.15">
      <c r="A22" s="80" t="s">
        <v>126</v>
      </c>
      <c r="B22" s="154" t="s">
        <v>216</v>
      </c>
      <c r="C22" s="155" t="s">
        <v>221</v>
      </c>
      <c r="D22" s="213">
        <v>9800000</v>
      </c>
      <c r="E22" s="105"/>
      <c r="F22" s="122"/>
      <c r="G22" s="213">
        <v>9800000</v>
      </c>
      <c r="H22" s="213">
        <v>9800000</v>
      </c>
      <c r="I22" s="121"/>
    </row>
    <row r="23" spans="1:9" ht="25.5" customHeight="1" x14ac:dyDescent="0.15">
      <c r="A23" s="80" t="s">
        <v>223</v>
      </c>
      <c r="B23" s="154" t="s">
        <v>222</v>
      </c>
      <c r="C23" s="155" t="s">
        <v>224</v>
      </c>
      <c r="D23" s="213">
        <v>7172000</v>
      </c>
      <c r="E23" s="105"/>
      <c r="F23" s="122"/>
      <c r="G23" s="213">
        <v>7172000</v>
      </c>
      <c r="H23" s="213">
        <v>7172000</v>
      </c>
      <c r="I23" s="121"/>
    </row>
    <row r="24" spans="1:9" ht="25.5" customHeight="1" x14ac:dyDescent="0.15">
      <c r="A24" s="80" t="s">
        <v>126</v>
      </c>
      <c r="B24" s="154" t="s">
        <v>229</v>
      </c>
      <c r="C24" s="155" t="s">
        <v>235</v>
      </c>
      <c r="D24" s="104">
        <v>1600000</v>
      </c>
      <c r="E24" s="105"/>
      <c r="F24" s="122"/>
      <c r="G24" s="104">
        <v>1500000</v>
      </c>
      <c r="H24" s="104">
        <v>1500000</v>
      </c>
      <c r="I24" s="121" t="s">
        <v>236</v>
      </c>
    </row>
  </sheetData>
  <sortState ref="A5:I17">
    <sortCondition ref="A4"/>
  </sortState>
  <mergeCells count="1">
    <mergeCell ref="A1:I1"/>
  </mergeCells>
  <phoneticPr fontId="4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46" customWidth="1"/>
  </cols>
  <sheetData>
    <row r="1" spans="1:5" ht="39" customHeight="1" x14ac:dyDescent="0.15">
      <c r="A1" s="160" t="s">
        <v>238</v>
      </c>
      <c r="B1" s="160"/>
      <c r="C1" s="160"/>
      <c r="D1" s="160"/>
      <c r="E1" s="160"/>
    </row>
    <row r="2" spans="1:5" ht="26.25" thickBot="1" x14ac:dyDescent="0.2">
      <c r="A2" s="81" t="s">
        <v>127</v>
      </c>
      <c r="B2" s="13"/>
      <c r="C2" s="12"/>
      <c r="D2" s="12"/>
      <c r="E2" s="144" t="s">
        <v>30</v>
      </c>
    </row>
    <row r="3" spans="1:5" ht="29.25" customHeight="1" x14ac:dyDescent="0.15">
      <c r="A3" s="162" t="s">
        <v>31</v>
      </c>
      <c r="B3" s="14" t="s">
        <v>32</v>
      </c>
      <c r="C3" s="165" t="s">
        <v>239</v>
      </c>
      <c r="D3" s="166"/>
      <c r="E3" s="167"/>
    </row>
    <row r="4" spans="1:5" ht="29.25" customHeight="1" x14ac:dyDescent="0.15">
      <c r="A4" s="163"/>
      <c r="B4" s="15" t="s">
        <v>33</v>
      </c>
      <c r="C4" s="147">
        <v>400000</v>
      </c>
      <c r="D4" s="16" t="s">
        <v>34</v>
      </c>
      <c r="E4" s="145">
        <v>400000</v>
      </c>
    </row>
    <row r="5" spans="1:5" ht="29.25" customHeight="1" x14ac:dyDescent="0.15">
      <c r="A5" s="163"/>
      <c r="B5" s="15" t="s">
        <v>35</v>
      </c>
      <c r="C5" s="10">
        <f>(+E5/C4)*100%</f>
        <v>1</v>
      </c>
      <c r="D5" s="16" t="s">
        <v>11</v>
      </c>
      <c r="E5" s="145">
        <v>400000</v>
      </c>
    </row>
    <row r="6" spans="1:5" ht="29.25" customHeight="1" x14ac:dyDescent="0.15">
      <c r="A6" s="163"/>
      <c r="B6" s="15" t="s">
        <v>10</v>
      </c>
      <c r="C6" s="147" t="s">
        <v>272</v>
      </c>
      <c r="D6" s="16" t="s">
        <v>53</v>
      </c>
      <c r="E6" s="145" t="s">
        <v>273</v>
      </c>
    </row>
    <row r="7" spans="1:5" ht="29.25" customHeight="1" x14ac:dyDescent="0.15">
      <c r="A7" s="163"/>
      <c r="B7" s="15" t="s">
        <v>36</v>
      </c>
      <c r="C7" s="147" t="s">
        <v>69</v>
      </c>
      <c r="D7" s="16" t="s">
        <v>37</v>
      </c>
      <c r="E7" s="145" t="s">
        <v>170</v>
      </c>
    </row>
    <row r="8" spans="1:5" ht="29.25" customHeight="1" x14ac:dyDescent="0.15">
      <c r="A8" s="163"/>
      <c r="B8" s="15" t="s">
        <v>38</v>
      </c>
      <c r="C8" s="147" t="s">
        <v>165</v>
      </c>
      <c r="D8" s="16" t="s">
        <v>13</v>
      </c>
      <c r="E8" s="145" t="s">
        <v>270</v>
      </c>
    </row>
    <row r="9" spans="1:5" ht="29.25" customHeight="1" thickBot="1" x14ac:dyDescent="0.2">
      <c r="A9" s="164"/>
      <c r="B9" s="17" t="s">
        <v>39</v>
      </c>
      <c r="C9" s="147" t="s">
        <v>70</v>
      </c>
      <c r="D9" s="18" t="s">
        <v>40</v>
      </c>
      <c r="E9" s="145" t="s">
        <v>271</v>
      </c>
    </row>
    <row r="10" spans="1:5" s="11" customFormat="1" ht="29.25" customHeight="1" x14ac:dyDescent="0.15">
      <c r="A10" s="162" t="s">
        <v>31</v>
      </c>
      <c r="B10" s="14" t="s">
        <v>32</v>
      </c>
      <c r="C10" s="165" t="s">
        <v>240</v>
      </c>
      <c r="D10" s="166"/>
      <c r="E10" s="167"/>
    </row>
    <row r="11" spans="1:5" s="11" customFormat="1" ht="29.25" customHeight="1" x14ac:dyDescent="0.15">
      <c r="A11" s="163"/>
      <c r="B11" s="15" t="s">
        <v>33</v>
      </c>
      <c r="C11" s="147">
        <v>20412000</v>
      </c>
      <c r="D11" s="16" t="s">
        <v>34</v>
      </c>
      <c r="E11" s="145">
        <v>18024480</v>
      </c>
    </row>
    <row r="12" spans="1:5" s="11" customFormat="1" ht="29.25" customHeight="1" x14ac:dyDescent="0.15">
      <c r="A12" s="163"/>
      <c r="B12" s="15" t="s">
        <v>35</v>
      </c>
      <c r="C12" s="10">
        <f>(+E12/C11)*100%</f>
        <v>0.88303350970017636</v>
      </c>
      <c r="D12" s="16" t="s">
        <v>11</v>
      </c>
      <c r="E12" s="145">
        <v>18024480</v>
      </c>
    </row>
    <row r="13" spans="1:5" s="11" customFormat="1" ht="29.25" customHeight="1" x14ac:dyDescent="0.15">
      <c r="A13" s="163"/>
      <c r="B13" s="136" t="s">
        <v>10</v>
      </c>
      <c r="C13" s="147" t="s">
        <v>220</v>
      </c>
      <c r="D13" s="137" t="s">
        <v>53</v>
      </c>
      <c r="E13" s="145" t="s">
        <v>252</v>
      </c>
    </row>
    <row r="14" spans="1:5" s="11" customFormat="1" ht="29.25" customHeight="1" x14ac:dyDescent="0.15">
      <c r="A14" s="163"/>
      <c r="B14" s="15" t="s">
        <v>36</v>
      </c>
      <c r="C14" s="147" t="s">
        <v>171</v>
      </c>
      <c r="D14" s="16" t="s">
        <v>37</v>
      </c>
      <c r="E14" s="145" t="s">
        <v>253</v>
      </c>
    </row>
    <row r="15" spans="1:5" s="11" customFormat="1" ht="29.25" customHeight="1" x14ac:dyDescent="0.15">
      <c r="A15" s="163"/>
      <c r="B15" s="15" t="s">
        <v>38</v>
      </c>
      <c r="C15" s="147" t="s">
        <v>280</v>
      </c>
      <c r="D15" s="16" t="s">
        <v>13</v>
      </c>
      <c r="E15" s="145" t="s">
        <v>268</v>
      </c>
    </row>
    <row r="16" spans="1:5" s="11" customFormat="1" ht="29.25" customHeight="1" thickBot="1" x14ac:dyDescent="0.2">
      <c r="A16" s="164"/>
      <c r="B16" s="17" t="s">
        <v>39</v>
      </c>
      <c r="C16" s="147" t="s">
        <v>172</v>
      </c>
      <c r="D16" s="18" t="s">
        <v>40</v>
      </c>
      <c r="E16" s="145" t="s">
        <v>269</v>
      </c>
    </row>
    <row r="17" spans="1:5" s="11" customFormat="1" ht="29.25" customHeight="1" x14ac:dyDescent="0.15">
      <c r="A17" s="162" t="s">
        <v>31</v>
      </c>
      <c r="B17" s="14" t="s">
        <v>32</v>
      </c>
      <c r="C17" s="165" t="s">
        <v>241</v>
      </c>
      <c r="D17" s="166"/>
      <c r="E17" s="167"/>
    </row>
    <row r="18" spans="1:5" s="11" customFormat="1" ht="29.25" customHeight="1" x14ac:dyDescent="0.15">
      <c r="A18" s="163"/>
      <c r="B18" s="15" t="s">
        <v>33</v>
      </c>
      <c r="C18" s="147">
        <v>7055640</v>
      </c>
      <c r="D18" s="16" t="s">
        <v>34</v>
      </c>
      <c r="E18" s="145">
        <v>6300000</v>
      </c>
    </row>
    <row r="19" spans="1:5" s="11" customFormat="1" ht="29.25" customHeight="1" x14ac:dyDescent="0.15">
      <c r="A19" s="163"/>
      <c r="B19" s="15" t="s">
        <v>35</v>
      </c>
      <c r="C19" s="10">
        <f>(+E19/C18)*100%</f>
        <v>0.89290269911730191</v>
      </c>
      <c r="D19" s="16" t="s">
        <v>11</v>
      </c>
      <c r="E19" s="145">
        <v>6300000</v>
      </c>
    </row>
    <row r="20" spans="1:5" s="11" customFormat="1" ht="29.25" customHeight="1" x14ac:dyDescent="0.15">
      <c r="A20" s="163"/>
      <c r="B20" s="136" t="s">
        <v>10</v>
      </c>
      <c r="C20" s="147" t="s">
        <v>274</v>
      </c>
      <c r="D20" s="137" t="s">
        <v>53</v>
      </c>
      <c r="E20" s="145" t="s">
        <v>252</v>
      </c>
    </row>
    <row r="21" spans="1:5" s="11" customFormat="1" ht="29.25" customHeight="1" x14ac:dyDescent="0.15">
      <c r="A21" s="163"/>
      <c r="B21" s="15" t="s">
        <v>36</v>
      </c>
      <c r="C21" s="147" t="s">
        <v>173</v>
      </c>
      <c r="D21" s="16" t="s">
        <v>37</v>
      </c>
      <c r="E21" s="145" t="s">
        <v>253</v>
      </c>
    </row>
    <row r="22" spans="1:5" s="11" customFormat="1" ht="29.25" customHeight="1" x14ac:dyDescent="0.15">
      <c r="A22" s="163"/>
      <c r="B22" s="15" t="s">
        <v>38</v>
      </c>
      <c r="C22" s="147" t="s">
        <v>174</v>
      </c>
      <c r="D22" s="16" t="s">
        <v>13</v>
      </c>
      <c r="E22" s="145" t="s">
        <v>266</v>
      </c>
    </row>
    <row r="23" spans="1:5" s="11" customFormat="1" ht="29.25" customHeight="1" thickBot="1" x14ac:dyDescent="0.2">
      <c r="A23" s="164"/>
      <c r="B23" s="17" t="s">
        <v>39</v>
      </c>
      <c r="C23" s="147" t="s">
        <v>172</v>
      </c>
      <c r="D23" s="18" t="s">
        <v>40</v>
      </c>
      <c r="E23" s="145" t="s">
        <v>267</v>
      </c>
    </row>
    <row r="24" spans="1:5" s="11" customFormat="1" ht="29.25" customHeight="1" x14ac:dyDescent="0.15">
      <c r="A24" s="162" t="s">
        <v>31</v>
      </c>
      <c r="B24" s="14" t="s">
        <v>32</v>
      </c>
      <c r="C24" s="165" t="s">
        <v>242</v>
      </c>
      <c r="D24" s="166"/>
      <c r="E24" s="167"/>
    </row>
    <row r="25" spans="1:5" s="11" customFormat="1" ht="29.25" customHeight="1" x14ac:dyDescent="0.15">
      <c r="A25" s="163"/>
      <c r="B25" s="15" t="s">
        <v>33</v>
      </c>
      <c r="C25" s="147">
        <v>5040000</v>
      </c>
      <c r="D25" s="16" t="s">
        <v>34</v>
      </c>
      <c r="E25" s="145">
        <v>4860000</v>
      </c>
    </row>
    <row r="26" spans="1:5" s="11" customFormat="1" ht="29.25" customHeight="1" x14ac:dyDescent="0.15">
      <c r="A26" s="163"/>
      <c r="B26" s="15" t="s">
        <v>35</v>
      </c>
      <c r="C26" s="10">
        <f>(+E26/C25)*100%</f>
        <v>0.9642857142857143</v>
      </c>
      <c r="D26" s="16" t="s">
        <v>11</v>
      </c>
      <c r="E26" s="145">
        <v>4860000</v>
      </c>
    </row>
    <row r="27" spans="1:5" s="11" customFormat="1" ht="29.25" customHeight="1" x14ac:dyDescent="0.15">
      <c r="A27" s="163"/>
      <c r="B27" s="15" t="s">
        <v>10</v>
      </c>
      <c r="C27" s="147" t="s">
        <v>274</v>
      </c>
      <c r="D27" s="16" t="s">
        <v>53</v>
      </c>
      <c r="E27" s="145" t="s">
        <v>252</v>
      </c>
    </row>
    <row r="28" spans="1:5" s="11" customFormat="1" ht="29.25" customHeight="1" x14ac:dyDescent="0.15">
      <c r="A28" s="163"/>
      <c r="B28" s="15" t="s">
        <v>36</v>
      </c>
      <c r="C28" s="147" t="s">
        <v>171</v>
      </c>
      <c r="D28" s="16" t="s">
        <v>37</v>
      </c>
      <c r="E28" s="145" t="s">
        <v>253</v>
      </c>
    </row>
    <row r="29" spans="1:5" s="11" customFormat="1" ht="29.25" customHeight="1" x14ac:dyDescent="0.15">
      <c r="A29" s="163"/>
      <c r="B29" s="15" t="s">
        <v>38</v>
      </c>
      <c r="C29" s="147" t="s">
        <v>174</v>
      </c>
      <c r="D29" s="16" t="s">
        <v>13</v>
      </c>
      <c r="E29" s="145" t="s">
        <v>260</v>
      </c>
    </row>
    <row r="30" spans="1:5" s="11" customFormat="1" ht="29.25" customHeight="1" thickBot="1" x14ac:dyDescent="0.2">
      <c r="A30" s="164"/>
      <c r="B30" s="17" t="s">
        <v>39</v>
      </c>
      <c r="C30" s="147" t="s">
        <v>175</v>
      </c>
      <c r="D30" s="18" t="s">
        <v>40</v>
      </c>
      <c r="E30" s="145" t="s">
        <v>261</v>
      </c>
    </row>
    <row r="31" spans="1:5" s="11" customFormat="1" ht="29.25" customHeight="1" x14ac:dyDescent="0.15">
      <c r="A31" s="162" t="s">
        <v>31</v>
      </c>
      <c r="B31" s="14" t="s">
        <v>32</v>
      </c>
      <c r="C31" s="165" t="s">
        <v>243</v>
      </c>
      <c r="D31" s="166"/>
      <c r="E31" s="167"/>
    </row>
    <row r="32" spans="1:5" s="11" customFormat="1" ht="29.25" customHeight="1" x14ac:dyDescent="0.15">
      <c r="A32" s="163"/>
      <c r="B32" s="15" t="s">
        <v>33</v>
      </c>
      <c r="C32" s="147">
        <v>8323920</v>
      </c>
      <c r="D32" s="16" t="s">
        <v>34</v>
      </c>
      <c r="E32" s="145">
        <v>7801200</v>
      </c>
    </row>
    <row r="33" spans="1:5" s="11" customFormat="1" ht="29.25" customHeight="1" x14ac:dyDescent="0.15">
      <c r="A33" s="163"/>
      <c r="B33" s="15" t="s">
        <v>35</v>
      </c>
      <c r="C33" s="10">
        <f>(+E33/C32)*100%</f>
        <v>0.93720266412940056</v>
      </c>
      <c r="D33" s="16" t="s">
        <v>11</v>
      </c>
      <c r="E33" s="145">
        <v>7801200</v>
      </c>
    </row>
    <row r="34" spans="1:5" s="11" customFormat="1" ht="29.25" customHeight="1" x14ac:dyDescent="0.15">
      <c r="A34" s="163"/>
      <c r="B34" s="15" t="s">
        <v>10</v>
      </c>
      <c r="C34" s="147" t="s">
        <v>275</v>
      </c>
      <c r="D34" s="16" t="s">
        <v>53</v>
      </c>
      <c r="E34" s="145" t="s">
        <v>252</v>
      </c>
    </row>
    <row r="35" spans="1:5" s="11" customFormat="1" ht="29.25" customHeight="1" x14ac:dyDescent="0.15">
      <c r="A35" s="163"/>
      <c r="B35" s="15" t="s">
        <v>36</v>
      </c>
      <c r="C35" s="147" t="s">
        <v>176</v>
      </c>
      <c r="D35" s="16" t="s">
        <v>37</v>
      </c>
      <c r="E35" s="145" t="s">
        <v>253</v>
      </c>
    </row>
    <row r="36" spans="1:5" s="11" customFormat="1" ht="29.25" customHeight="1" x14ac:dyDescent="0.15">
      <c r="A36" s="163"/>
      <c r="B36" s="15" t="s">
        <v>38</v>
      </c>
      <c r="C36" s="147" t="s">
        <v>279</v>
      </c>
      <c r="D36" s="16" t="s">
        <v>13</v>
      </c>
      <c r="E36" s="145" t="s">
        <v>264</v>
      </c>
    </row>
    <row r="37" spans="1:5" s="11" customFormat="1" ht="29.25" customHeight="1" thickBot="1" x14ac:dyDescent="0.2">
      <c r="A37" s="164"/>
      <c r="B37" s="17" t="s">
        <v>39</v>
      </c>
      <c r="C37" s="147" t="s">
        <v>175</v>
      </c>
      <c r="D37" s="18" t="s">
        <v>40</v>
      </c>
      <c r="E37" s="145" t="s">
        <v>265</v>
      </c>
    </row>
    <row r="38" spans="1:5" s="115" customFormat="1" ht="29.25" customHeight="1" x14ac:dyDescent="0.15">
      <c r="A38" s="162" t="s">
        <v>31</v>
      </c>
      <c r="B38" s="14" t="s">
        <v>32</v>
      </c>
      <c r="C38" s="165" t="s">
        <v>244</v>
      </c>
      <c r="D38" s="166"/>
      <c r="E38" s="167"/>
    </row>
    <row r="39" spans="1:5" s="115" customFormat="1" ht="29.25" customHeight="1" x14ac:dyDescent="0.15">
      <c r="A39" s="163"/>
      <c r="B39" s="15" t="s">
        <v>33</v>
      </c>
      <c r="C39" s="147">
        <v>6390000</v>
      </c>
      <c r="D39" s="16" t="s">
        <v>34</v>
      </c>
      <c r="E39" s="145">
        <v>5854200</v>
      </c>
    </row>
    <row r="40" spans="1:5" s="115" customFormat="1" ht="29.25" customHeight="1" x14ac:dyDescent="0.15">
      <c r="A40" s="163"/>
      <c r="B40" s="15" t="s">
        <v>35</v>
      </c>
      <c r="C40" s="10">
        <f>(+E40/C39)*100%</f>
        <v>0.91615023474178403</v>
      </c>
      <c r="D40" s="16" t="s">
        <v>11</v>
      </c>
      <c r="E40" s="145">
        <v>5854200</v>
      </c>
    </row>
    <row r="41" spans="1:5" s="115" customFormat="1" ht="29.25" customHeight="1" x14ac:dyDescent="0.15">
      <c r="A41" s="163"/>
      <c r="B41" s="15" t="s">
        <v>10</v>
      </c>
      <c r="C41" s="147" t="s">
        <v>275</v>
      </c>
      <c r="D41" s="16" t="s">
        <v>53</v>
      </c>
      <c r="E41" s="145" t="s">
        <v>252</v>
      </c>
    </row>
    <row r="42" spans="1:5" s="115" customFormat="1" ht="29.25" customHeight="1" x14ac:dyDescent="0.15">
      <c r="A42" s="163"/>
      <c r="B42" s="15" t="s">
        <v>36</v>
      </c>
      <c r="C42" s="147" t="s">
        <v>171</v>
      </c>
      <c r="D42" s="16" t="s">
        <v>37</v>
      </c>
      <c r="E42" s="145" t="s">
        <v>253</v>
      </c>
    </row>
    <row r="43" spans="1:5" s="115" customFormat="1" ht="29.25" customHeight="1" x14ac:dyDescent="0.15">
      <c r="A43" s="163"/>
      <c r="B43" s="15" t="s">
        <v>38</v>
      </c>
      <c r="C43" s="147" t="s">
        <v>279</v>
      </c>
      <c r="D43" s="16" t="s">
        <v>13</v>
      </c>
      <c r="E43" s="145" t="s">
        <v>262</v>
      </c>
    </row>
    <row r="44" spans="1:5" s="115" customFormat="1" ht="29.25" customHeight="1" thickBot="1" x14ac:dyDescent="0.2">
      <c r="A44" s="164"/>
      <c r="B44" s="17" t="s">
        <v>39</v>
      </c>
      <c r="C44" s="147" t="s">
        <v>175</v>
      </c>
      <c r="D44" s="18" t="s">
        <v>40</v>
      </c>
      <c r="E44" s="145" t="s">
        <v>263</v>
      </c>
    </row>
    <row r="45" spans="1:5" s="115" customFormat="1" ht="29.25" customHeight="1" x14ac:dyDescent="0.15">
      <c r="A45" s="162" t="s">
        <v>31</v>
      </c>
      <c r="B45" s="14" t="s">
        <v>32</v>
      </c>
      <c r="C45" s="165" t="s">
        <v>245</v>
      </c>
      <c r="D45" s="166"/>
      <c r="E45" s="167"/>
    </row>
    <row r="46" spans="1:5" s="115" customFormat="1" ht="29.25" customHeight="1" x14ac:dyDescent="0.15">
      <c r="A46" s="163"/>
      <c r="B46" s="15" t="s">
        <v>33</v>
      </c>
      <c r="C46" s="147">
        <v>1680000</v>
      </c>
      <c r="D46" s="16" t="s">
        <v>34</v>
      </c>
      <c r="E46" s="145">
        <v>1620000</v>
      </c>
    </row>
    <row r="47" spans="1:5" s="115" customFormat="1" ht="29.25" customHeight="1" x14ac:dyDescent="0.15">
      <c r="A47" s="163"/>
      <c r="B47" s="15" t="s">
        <v>35</v>
      </c>
      <c r="C47" s="10">
        <f>(+E47/C46)*100%</f>
        <v>0.9642857142857143</v>
      </c>
      <c r="D47" s="16" t="s">
        <v>11</v>
      </c>
      <c r="E47" s="145">
        <v>1620000</v>
      </c>
    </row>
    <row r="48" spans="1:5" s="115" customFormat="1" ht="29.25" customHeight="1" x14ac:dyDescent="0.15">
      <c r="A48" s="163"/>
      <c r="B48" s="136" t="s">
        <v>10</v>
      </c>
      <c r="C48" s="147" t="s">
        <v>275</v>
      </c>
      <c r="D48" s="137" t="s">
        <v>53</v>
      </c>
      <c r="E48" s="145" t="s">
        <v>252</v>
      </c>
    </row>
    <row r="49" spans="1:5" s="115" customFormat="1" ht="29.25" customHeight="1" x14ac:dyDescent="0.15">
      <c r="A49" s="163"/>
      <c r="B49" s="15" t="s">
        <v>36</v>
      </c>
      <c r="C49" s="147" t="s">
        <v>177</v>
      </c>
      <c r="D49" s="16" t="s">
        <v>37</v>
      </c>
      <c r="E49" s="145" t="s">
        <v>253</v>
      </c>
    </row>
    <row r="50" spans="1:5" s="115" customFormat="1" ht="29.25" customHeight="1" x14ac:dyDescent="0.15">
      <c r="A50" s="163"/>
      <c r="B50" s="15" t="s">
        <v>38</v>
      </c>
      <c r="C50" s="147" t="s">
        <v>178</v>
      </c>
      <c r="D50" s="16" t="s">
        <v>13</v>
      </c>
      <c r="E50" s="145" t="s">
        <v>260</v>
      </c>
    </row>
    <row r="51" spans="1:5" s="115" customFormat="1" ht="29.25" customHeight="1" thickBot="1" x14ac:dyDescent="0.2">
      <c r="A51" s="164"/>
      <c r="B51" s="17" t="s">
        <v>39</v>
      </c>
      <c r="C51" s="147" t="s">
        <v>175</v>
      </c>
      <c r="D51" s="18" t="s">
        <v>40</v>
      </c>
      <c r="E51" s="145" t="s">
        <v>261</v>
      </c>
    </row>
    <row r="52" spans="1:5" s="115" customFormat="1" ht="29.25" customHeight="1" x14ac:dyDescent="0.15">
      <c r="A52" s="162" t="s">
        <v>31</v>
      </c>
      <c r="B52" s="14" t="s">
        <v>32</v>
      </c>
      <c r="C52" s="165" t="s">
        <v>246</v>
      </c>
      <c r="D52" s="166"/>
      <c r="E52" s="167"/>
    </row>
    <row r="53" spans="1:5" s="115" customFormat="1" ht="29.25" customHeight="1" x14ac:dyDescent="0.15">
      <c r="A53" s="163"/>
      <c r="B53" s="15" t="s">
        <v>33</v>
      </c>
      <c r="C53" s="147">
        <v>2270400</v>
      </c>
      <c r="D53" s="16" t="s">
        <v>34</v>
      </c>
      <c r="E53" s="145">
        <v>1998000</v>
      </c>
    </row>
    <row r="54" spans="1:5" s="115" customFormat="1" ht="29.25" customHeight="1" x14ac:dyDescent="0.15">
      <c r="A54" s="163"/>
      <c r="B54" s="15" t="s">
        <v>35</v>
      </c>
      <c r="C54" s="10">
        <f>(+E54/C53)*100%</f>
        <v>0.88002114164904865</v>
      </c>
      <c r="D54" s="16" t="s">
        <v>11</v>
      </c>
      <c r="E54" s="145">
        <v>1998000</v>
      </c>
    </row>
    <row r="55" spans="1:5" s="115" customFormat="1" ht="29.25" customHeight="1" x14ac:dyDescent="0.15">
      <c r="A55" s="163"/>
      <c r="B55" s="136" t="s">
        <v>10</v>
      </c>
      <c r="C55" s="147" t="s">
        <v>276</v>
      </c>
      <c r="D55" s="137" t="s">
        <v>53</v>
      </c>
      <c r="E55" s="145" t="s">
        <v>252</v>
      </c>
    </row>
    <row r="56" spans="1:5" s="115" customFormat="1" ht="29.25" customHeight="1" x14ac:dyDescent="0.15">
      <c r="A56" s="163"/>
      <c r="B56" s="15" t="s">
        <v>36</v>
      </c>
      <c r="C56" s="147" t="s">
        <v>171</v>
      </c>
      <c r="D56" s="16" t="s">
        <v>37</v>
      </c>
      <c r="E56" s="145" t="s">
        <v>253</v>
      </c>
    </row>
    <row r="57" spans="1:5" s="115" customFormat="1" ht="29.25" customHeight="1" x14ac:dyDescent="0.15">
      <c r="A57" s="163"/>
      <c r="B57" s="15" t="s">
        <v>38</v>
      </c>
      <c r="C57" s="147" t="s">
        <v>278</v>
      </c>
      <c r="D57" s="16" t="s">
        <v>13</v>
      </c>
      <c r="E57" s="145" t="s">
        <v>258</v>
      </c>
    </row>
    <row r="58" spans="1:5" s="115" customFormat="1" ht="29.25" customHeight="1" thickBot="1" x14ac:dyDescent="0.2">
      <c r="A58" s="164"/>
      <c r="B58" s="17" t="s">
        <v>39</v>
      </c>
      <c r="C58" s="147" t="s">
        <v>175</v>
      </c>
      <c r="D58" s="18" t="s">
        <v>40</v>
      </c>
      <c r="E58" s="145" t="s">
        <v>259</v>
      </c>
    </row>
    <row r="59" spans="1:5" s="115" customFormat="1" ht="29.25" customHeight="1" x14ac:dyDescent="0.15">
      <c r="A59" s="162" t="s">
        <v>31</v>
      </c>
      <c r="B59" s="14" t="s">
        <v>32</v>
      </c>
      <c r="C59" s="165" t="s">
        <v>247</v>
      </c>
      <c r="D59" s="166"/>
      <c r="E59" s="167"/>
    </row>
    <row r="60" spans="1:5" s="115" customFormat="1" ht="29.25" customHeight="1" x14ac:dyDescent="0.15">
      <c r="A60" s="163"/>
      <c r="B60" s="15" t="s">
        <v>33</v>
      </c>
      <c r="C60" s="147">
        <v>2938800</v>
      </c>
      <c r="D60" s="16" t="s">
        <v>34</v>
      </c>
      <c r="E60" s="145">
        <v>2938800</v>
      </c>
    </row>
    <row r="61" spans="1:5" s="115" customFormat="1" ht="29.25" customHeight="1" x14ac:dyDescent="0.15">
      <c r="A61" s="163"/>
      <c r="B61" s="15" t="s">
        <v>35</v>
      </c>
      <c r="C61" s="10">
        <f>(+E61/C60)*100%</f>
        <v>1</v>
      </c>
      <c r="D61" s="16" t="s">
        <v>11</v>
      </c>
      <c r="E61" s="145">
        <v>2938800</v>
      </c>
    </row>
    <row r="62" spans="1:5" s="115" customFormat="1" ht="29.25" customHeight="1" x14ac:dyDescent="0.15">
      <c r="A62" s="163"/>
      <c r="B62" s="15" t="s">
        <v>10</v>
      </c>
      <c r="C62" s="147" t="s">
        <v>250</v>
      </c>
      <c r="D62" s="16" t="s">
        <v>53</v>
      </c>
      <c r="E62" s="145" t="s">
        <v>252</v>
      </c>
    </row>
    <row r="63" spans="1:5" s="115" customFormat="1" ht="29.25" customHeight="1" x14ac:dyDescent="0.15">
      <c r="A63" s="163"/>
      <c r="B63" s="15" t="s">
        <v>36</v>
      </c>
      <c r="C63" s="147" t="s">
        <v>179</v>
      </c>
      <c r="D63" s="16" t="s">
        <v>37</v>
      </c>
      <c r="E63" s="145" t="s">
        <v>253</v>
      </c>
    </row>
    <row r="64" spans="1:5" s="115" customFormat="1" ht="29.25" customHeight="1" x14ac:dyDescent="0.15">
      <c r="A64" s="163"/>
      <c r="B64" s="15" t="s">
        <v>38</v>
      </c>
      <c r="C64" s="147" t="s">
        <v>174</v>
      </c>
      <c r="D64" s="16" t="s">
        <v>13</v>
      </c>
      <c r="E64" s="145" t="s">
        <v>256</v>
      </c>
    </row>
    <row r="65" spans="1:5" s="115" customFormat="1" ht="29.25" customHeight="1" thickBot="1" x14ac:dyDescent="0.2">
      <c r="A65" s="164"/>
      <c r="B65" s="17" t="s">
        <v>39</v>
      </c>
      <c r="C65" s="148" t="s">
        <v>175</v>
      </c>
      <c r="D65" s="18" t="s">
        <v>40</v>
      </c>
      <c r="E65" s="149" t="s">
        <v>257</v>
      </c>
    </row>
    <row r="66" spans="1:5" s="115" customFormat="1" ht="29.25" customHeight="1" x14ac:dyDescent="0.15">
      <c r="A66" s="162" t="s">
        <v>31</v>
      </c>
      <c r="B66" s="14" t="s">
        <v>32</v>
      </c>
      <c r="C66" s="165" t="s">
        <v>248</v>
      </c>
      <c r="D66" s="166"/>
      <c r="E66" s="167"/>
    </row>
    <row r="67" spans="1:5" s="115" customFormat="1" ht="29.25" customHeight="1" x14ac:dyDescent="0.15">
      <c r="A67" s="163"/>
      <c r="B67" s="15" t="s">
        <v>33</v>
      </c>
      <c r="C67" s="147">
        <v>6600000</v>
      </c>
      <c r="D67" s="16" t="s">
        <v>34</v>
      </c>
      <c r="E67" s="145">
        <v>6600000</v>
      </c>
    </row>
    <row r="68" spans="1:5" s="115" customFormat="1" ht="29.25" customHeight="1" x14ac:dyDescent="0.15">
      <c r="A68" s="163"/>
      <c r="B68" s="15" t="s">
        <v>35</v>
      </c>
      <c r="C68" s="10">
        <f>(+E68/C67)*100%</f>
        <v>1</v>
      </c>
      <c r="D68" s="16" t="s">
        <v>11</v>
      </c>
      <c r="E68" s="145">
        <v>6600000</v>
      </c>
    </row>
    <row r="69" spans="1:5" s="115" customFormat="1" ht="29.25" customHeight="1" x14ac:dyDescent="0.15">
      <c r="A69" s="163"/>
      <c r="B69" s="15" t="s">
        <v>10</v>
      </c>
      <c r="C69" s="147" t="s">
        <v>250</v>
      </c>
      <c r="D69" s="16" t="s">
        <v>53</v>
      </c>
      <c r="E69" s="145" t="s">
        <v>252</v>
      </c>
    </row>
    <row r="70" spans="1:5" s="115" customFormat="1" ht="29.25" customHeight="1" x14ac:dyDescent="0.15">
      <c r="A70" s="163"/>
      <c r="B70" s="15" t="s">
        <v>36</v>
      </c>
      <c r="C70" s="147" t="s">
        <v>69</v>
      </c>
      <c r="D70" s="16" t="s">
        <v>37</v>
      </c>
      <c r="E70" s="145" t="s">
        <v>253</v>
      </c>
    </row>
    <row r="71" spans="1:5" s="115" customFormat="1" ht="29.25" customHeight="1" x14ac:dyDescent="0.15">
      <c r="A71" s="163"/>
      <c r="B71" s="15" t="s">
        <v>38</v>
      </c>
      <c r="C71" s="147" t="s">
        <v>277</v>
      </c>
      <c r="D71" s="16" t="s">
        <v>13</v>
      </c>
      <c r="E71" s="145" t="s">
        <v>256</v>
      </c>
    </row>
    <row r="72" spans="1:5" s="115" customFormat="1" ht="29.25" customHeight="1" thickBot="1" x14ac:dyDescent="0.2">
      <c r="A72" s="164"/>
      <c r="B72" s="17" t="s">
        <v>39</v>
      </c>
      <c r="C72" s="148" t="s">
        <v>70</v>
      </c>
      <c r="D72" s="18" t="s">
        <v>40</v>
      </c>
      <c r="E72" s="149" t="s">
        <v>257</v>
      </c>
    </row>
    <row r="73" spans="1:5" s="115" customFormat="1" ht="29.25" customHeight="1" x14ac:dyDescent="0.15">
      <c r="A73" s="162" t="s">
        <v>31</v>
      </c>
      <c r="B73" s="14" t="s">
        <v>32</v>
      </c>
      <c r="C73" s="165" t="s">
        <v>249</v>
      </c>
      <c r="D73" s="166"/>
      <c r="E73" s="167"/>
    </row>
    <row r="74" spans="1:5" s="115" customFormat="1" ht="29.25" customHeight="1" x14ac:dyDescent="0.15">
      <c r="A74" s="163"/>
      <c r="B74" s="15" t="s">
        <v>33</v>
      </c>
      <c r="C74" s="147">
        <v>3840000</v>
      </c>
      <c r="D74" s="16" t="s">
        <v>34</v>
      </c>
      <c r="E74" s="145">
        <v>3840000</v>
      </c>
    </row>
    <row r="75" spans="1:5" s="115" customFormat="1" ht="29.25" customHeight="1" x14ac:dyDescent="0.15">
      <c r="A75" s="163"/>
      <c r="B75" s="15" t="s">
        <v>35</v>
      </c>
      <c r="C75" s="10">
        <f>(+E75/C74)*100%</f>
        <v>1</v>
      </c>
      <c r="D75" s="16" t="s">
        <v>11</v>
      </c>
      <c r="E75" s="145">
        <v>3840000</v>
      </c>
    </row>
    <row r="76" spans="1:5" s="115" customFormat="1" ht="29.25" customHeight="1" x14ac:dyDescent="0.15">
      <c r="A76" s="163"/>
      <c r="B76" s="15" t="s">
        <v>10</v>
      </c>
      <c r="C76" s="147" t="s">
        <v>250</v>
      </c>
      <c r="D76" s="16" t="s">
        <v>53</v>
      </c>
      <c r="E76" s="145" t="s">
        <v>252</v>
      </c>
    </row>
    <row r="77" spans="1:5" s="115" customFormat="1" ht="29.25" customHeight="1" x14ac:dyDescent="0.15">
      <c r="A77" s="163"/>
      <c r="B77" s="15" t="s">
        <v>36</v>
      </c>
      <c r="C77" s="147" t="s">
        <v>251</v>
      </c>
      <c r="D77" s="16" t="s">
        <v>37</v>
      </c>
      <c r="E77" s="145" t="s">
        <v>253</v>
      </c>
    </row>
    <row r="78" spans="1:5" s="115" customFormat="1" ht="29.25" customHeight="1" x14ac:dyDescent="0.15">
      <c r="A78" s="163"/>
      <c r="B78" s="15" t="s">
        <v>38</v>
      </c>
      <c r="C78" s="147" t="s">
        <v>165</v>
      </c>
      <c r="D78" s="16" t="s">
        <v>13</v>
      </c>
      <c r="E78" s="145" t="s">
        <v>254</v>
      </c>
    </row>
    <row r="79" spans="1:5" s="115" customFormat="1" ht="29.25" customHeight="1" thickBot="1" x14ac:dyDescent="0.2">
      <c r="A79" s="164"/>
      <c r="B79" s="17" t="s">
        <v>39</v>
      </c>
      <c r="C79" s="148" t="s">
        <v>70</v>
      </c>
      <c r="D79" s="18" t="s">
        <v>40</v>
      </c>
      <c r="E79" s="149" t="s">
        <v>255</v>
      </c>
    </row>
  </sheetData>
  <mergeCells count="23">
    <mergeCell ref="A66:A72"/>
    <mergeCell ref="C66:E66"/>
    <mergeCell ref="A73:A79"/>
    <mergeCell ref="C73:E73"/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59:A65"/>
    <mergeCell ref="C59:E59"/>
    <mergeCell ref="A38:A44"/>
    <mergeCell ref="C38:E38"/>
    <mergeCell ref="A45:A51"/>
    <mergeCell ref="C45:E45"/>
    <mergeCell ref="A52:A58"/>
    <mergeCell ref="C52:E5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46" zoomScale="85" zoomScaleNormal="85" workbookViewId="0">
      <selection activeCell="B10" sqref="B10:F10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0" t="s">
        <v>7</v>
      </c>
      <c r="B1" s="160"/>
      <c r="C1" s="160"/>
      <c r="D1" s="160"/>
      <c r="E1" s="160"/>
      <c r="F1" s="160"/>
    </row>
    <row r="2" spans="1:6" ht="26.25" thickBot="1" x14ac:dyDescent="0.2">
      <c r="A2" s="81" t="s">
        <v>127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85" t="str">
        <f>계약현황공개!C3</f>
        <v>2023. 경기이룸학교 [GO! 꼬마레이서!] 영상 제작</v>
      </c>
      <c r="C3" s="186"/>
      <c r="D3" s="186"/>
      <c r="E3" s="186"/>
      <c r="F3" s="187"/>
    </row>
    <row r="4" spans="1:6" s="11" customFormat="1" ht="30" customHeight="1" x14ac:dyDescent="0.15">
      <c r="A4" s="188" t="s">
        <v>17</v>
      </c>
      <c r="B4" s="191" t="s">
        <v>10</v>
      </c>
      <c r="C4" s="191" t="s">
        <v>53</v>
      </c>
      <c r="D4" s="35" t="s">
        <v>18</v>
      </c>
      <c r="E4" s="35" t="s">
        <v>11</v>
      </c>
      <c r="F4" s="38" t="s">
        <v>72</v>
      </c>
    </row>
    <row r="5" spans="1:6" s="11" customFormat="1" ht="30" customHeight="1" x14ac:dyDescent="0.15">
      <c r="A5" s="189"/>
      <c r="B5" s="192"/>
      <c r="C5" s="192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89"/>
      <c r="B6" s="202" t="str">
        <f>계약현황공개!C6</f>
        <v>2023.12.14.</v>
      </c>
      <c r="C6" s="203" t="str">
        <f>계약현황공개!E6</f>
        <v>2023.12.14. ~ 2023.12.22.</v>
      </c>
      <c r="D6" s="197">
        <f>계약현황공개!C4</f>
        <v>400000</v>
      </c>
      <c r="E6" s="197">
        <f>계약현황공개!E5</f>
        <v>400000</v>
      </c>
      <c r="F6" s="199">
        <f>E6/D6</f>
        <v>1</v>
      </c>
    </row>
    <row r="7" spans="1:6" s="11" customFormat="1" ht="30" customHeight="1" x14ac:dyDescent="0.15">
      <c r="A7" s="190"/>
      <c r="B7" s="194"/>
      <c r="C7" s="196"/>
      <c r="D7" s="198"/>
      <c r="E7" s="198"/>
      <c r="F7" s="200"/>
    </row>
    <row r="8" spans="1:6" s="11" customFormat="1" ht="30" customHeight="1" x14ac:dyDescent="0.15">
      <c r="A8" s="171" t="s">
        <v>13</v>
      </c>
      <c r="B8" s="36" t="s">
        <v>14</v>
      </c>
      <c r="C8" s="36" t="s">
        <v>23</v>
      </c>
      <c r="D8" s="173" t="s">
        <v>15</v>
      </c>
      <c r="E8" s="174"/>
      <c r="F8" s="175"/>
    </row>
    <row r="9" spans="1:6" s="11" customFormat="1" ht="30" customHeight="1" x14ac:dyDescent="0.15">
      <c r="A9" s="172"/>
      <c r="B9" s="21" t="str">
        <f>계약현황공개!E8</f>
        <v>다만(김정훈)</v>
      </c>
      <c r="C9" s="21" t="s">
        <v>291</v>
      </c>
      <c r="D9" s="201" t="str">
        <f>계약현황공개!E9</f>
        <v>성남시 중원구 둔촌대로 193(성남동)</v>
      </c>
      <c r="E9" s="177"/>
      <c r="F9" s="178"/>
    </row>
    <row r="10" spans="1:6" s="11" customFormat="1" ht="30" customHeight="1" x14ac:dyDescent="0.15">
      <c r="A10" s="37" t="s">
        <v>22</v>
      </c>
      <c r="B10" s="179" t="s">
        <v>71</v>
      </c>
      <c r="C10" s="180"/>
      <c r="D10" s="180"/>
      <c r="E10" s="180"/>
      <c r="F10" s="181"/>
    </row>
    <row r="11" spans="1:6" s="11" customFormat="1" ht="30" customHeight="1" x14ac:dyDescent="0.15">
      <c r="A11" s="37" t="s">
        <v>21</v>
      </c>
      <c r="B11" s="182" t="s">
        <v>126</v>
      </c>
      <c r="C11" s="183"/>
      <c r="D11" s="183"/>
      <c r="E11" s="183"/>
      <c r="F11" s="184"/>
    </row>
    <row r="12" spans="1:6" s="11" customFormat="1" ht="30" customHeight="1" thickBot="1" x14ac:dyDescent="0.2">
      <c r="A12" s="20" t="s">
        <v>16</v>
      </c>
      <c r="B12" s="168"/>
      <c r="C12" s="169"/>
      <c r="D12" s="169"/>
      <c r="E12" s="169"/>
      <c r="F12" s="170"/>
    </row>
    <row r="13" spans="1:6" s="11" customFormat="1" ht="30" customHeight="1" thickTop="1" x14ac:dyDescent="0.15">
      <c r="A13" s="19" t="s">
        <v>9</v>
      </c>
      <c r="B13" s="185" t="str">
        <f>계약현황공개!C10</f>
        <v>2024년 정수기 비데 공기청정기 가습기 위탁관리</v>
      </c>
      <c r="C13" s="186"/>
      <c r="D13" s="186"/>
      <c r="E13" s="186"/>
      <c r="F13" s="187"/>
    </row>
    <row r="14" spans="1:6" s="11" customFormat="1" ht="30" customHeight="1" x14ac:dyDescent="0.15">
      <c r="A14" s="188" t="s">
        <v>17</v>
      </c>
      <c r="B14" s="191" t="s">
        <v>10</v>
      </c>
      <c r="C14" s="191" t="s">
        <v>53</v>
      </c>
      <c r="D14" s="35" t="s">
        <v>18</v>
      </c>
      <c r="E14" s="35" t="s">
        <v>11</v>
      </c>
      <c r="F14" s="38" t="s">
        <v>72</v>
      </c>
    </row>
    <row r="15" spans="1:6" s="11" customFormat="1" ht="30" customHeight="1" x14ac:dyDescent="0.15">
      <c r="A15" s="189"/>
      <c r="B15" s="192"/>
      <c r="C15" s="192"/>
      <c r="D15" s="35" t="s">
        <v>19</v>
      </c>
      <c r="E15" s="35" t="s">
        <v>12</v>
      </c>
      <c r="F15" s="38" t="s">
        <v>20</v>
      </c>
    </row>
    <row r="16" spans="1:6" s="11" customFormat="1" ht="30" customHeight="1" x14ac:dyDescent="0.15">
      <c r="A16" s="189"/>
      <c r="B16" s="202" t="str">
        <f>계약현황공개!C13</f>
        <v>2023.12.14.</v>
      </c>
      <c r="C16" s="203" t="str">
        <f>계약현황공개!E13</f>
        <v>2024.1.1. ~ 2024.12.31.</v>
      </c>
      <c r="D16" s="197">
        <f>계약현황공개!C11</f>
        <v>20412000</v>
      </c>
      <c r="E16" s="197">
        <f>계약현황공개!E12</f>
        <v>18024480</v>
      </c>
      <c r="F16" s="199">
        <f>E16/D16</f>
        <v>0.88303350970017636</v>
      </c>
    </row>
    <row r="17" spans="1:6" s="11" customFormat="1" ht="30" customHeight="1" x14ac:dyDescent="0.15">
      <c r="A17" s="190"/>
      <c r="B17" s="194"/>
      <c r="C17" s="196"/>
      <c r="D17" s="198"/>
      <c r="E17" s="198"/>
      <c r="F17" s="200"/>
    </row>
    <row r="18" spans="1:6" s="11" customFormat="1" ht="30" customHeight="1" x14ac:dyDescent="0.15">
      <c r="A18" s="171" t="s">
        <v>13</v>
      </c>
      <c r="B18" s="73" t="s">
        <v>14</v>
      </c>
      <c r="C18" s="73" t="s">
        <v>23</v>
      </c>
      <c r="D18" s="173" t="s">
        <v>15</v>
      </c>
      <c r="E18" s="174"/>
      <c r="F18" s="175"/>
    </row>
    <row r="19" spans="1:6" s="11" customFormat="1" ht="30" customHeight="1" x14ac:dyDescent="0.15">
      <c r="A19" s="172"/>
      <c r="B19" s="21" t="str">
        <f>계약현황공개!E15</f>
        <v>코웨이㈜(서장원)</v>
      </c>
      <c r="C19" s="21" t="s">
        <v>290</v>
      </c>
      <c r="D19" s="201" t="str">
        <f>계약현황공개!E16</f>
        <v>충남 공주시 유구읍 유구마곡사로 136-23</v>
      </c>
      <c r="E19" s="177"/>
      <c r="F19" s="178"/>
    </row>
    <row r="20" spans="1:6" s="11" customFormat="1" ht="30" customHeight="1" x14ac:dyDescent="0.15">
      <c r="A20" s="37" t="s">
        <v>22</v>
      </c>
      <c r="B20" s="179" t="s">
        <v>71</v>
      </c>
      <c r="C20" s="180"/>
      <c r="D20" s="180"/>
      <c r="E20" s="180"/>
      <c r="F20" s="181"/>
    </row>
    <row r="21" spans="1:6" s="11" customFormat="1" ht="30" customHeight="1" x14ac:dyDescent="0.15">
      <c r="A21" s="37" t="s">
        <v>21</v>
      </c>
      <c r="B21" s="182" t="s">
        <v>126</v>
      </c>
      <c r="C21" s="183"/>
      <c r="D21" s="183"/>
      <c r="E21" s="183"/>
      <c r="F21" s="184"/>
    </row>
    <row r="22" spans="1:6" s="11" customFormat="1" ht="30" customHeight="1" thickBot="1" x14ac:dyDescent="0.2">
      <c r="A22" s="20" t="s">
        <v>16</v>
      </c>
      <c r="B22" s="168"/>
      <c r="C22" s="169"/>
      <c r="D22" s="169"/>
      <c r="E22" s="169"/>
      <c r="F22" s="170"/>
    </row>
    <row r="23" spans="1:6" s="11" customFormat="1" ht="30" customHeight="1" thickTop="1" x14ac:dyDescent="0.15">
      <c r="A23" s="19" t="s">
        <v>9</v>
      </c>
      <c r="B23" s="185" t="str">
        <f>계약현황공개!C17</f>
        <v>2024년 수련관 방역 소독 위탁관리(연6회)</v>
      </c>
      <c r="C23" s="186"/>
      <c r="D23" s="186"/>
      <c r="E23" s="186"/>
      <c r="F23" s="187"/>
    </row>
    <row r="24" spans="1:6" s="11" customFormat="1" ht="30" customHeight="1" x14ac:dyDescent="0.15">
      <c r="A24" s="188" t="s">
        <v>17</v>
      </c>
      <c r="B24" s="191" t="s">
        <v>10</v>
      </c>
      <c r="C24" s="191" t="s">
        <v>53</v>
      </c>
      <c r="D24" s="35" t="s">
        <v>18</v>
      </c>
      <c r="E24" s="35" t="s">
        <v>11</v>
      </c>
      <c r="F24" s="38" t="s">
        <v>72</v>
      </c>
    </row>
    <row r="25" spans="1:6" s="11" customFormat="1" ht="30" customHeight="1" x14ac:dyDescent="0.15">
      <c r="A25" s="189"/>
      <c r="B25" s="192"/>
      <c r="C25" s="192"/>
      <c r="D25" s="35" t="s">
        <v>19</v>
      </c>
      <c r="E25" s="35" t="s">
        <v>12</v>
      </c>
      <c r="F25" s="38" t="s">
        <v>20</v>
      </c>
    </row>
    <row r="26" spans="1:6" s="11" customFormat="1" ht="30" customHeight="1" x14ac:dyDescent="0.15">
      <c r="A26" s="189"/>
      <c r="B26" s="202" t="str">
        <f>계약현황공개!C20</f>
        <v>2023.12.21.</v>
      </c>
      <c r="C26" s="203" t="str">
        <f>계약현황공개!E20</f>
        <v>2024.1.1. ~ 2024.12.31.</v>
      </c>
      <c r="D26" s="197">
        <f>계약현황공개!C18</f>
        <v>7055640</v>
      </c>
      <c r="E26" s="197">
        <f>계약현황공개!E19</f>
        <v>6300000</v>
      </c>
      <c r="F26" s="199">
        <f>E26/D26</f>
        <v>0.89290269911730191</v>
      </c>
    </row>
    <row r="27" spans="1:6" s="11" customFormat="1" ht="30" customHeight="1" x14ac:dyDescent="0.15">
      <c r="A27" s="190"/>
      <c r="B27" s="194"/>
      <c r="C27" s="196"/>
      <c r="D27" s="198"/>
      <c r="E27" s="198"/>
      <c r="F27" s="200"/>
    </row>
    <row r="28" spans="1:6" s="11" customFormat="1" ht="30" customHeight="1" x14ac:dyDescent="0.15">
      <c r="A28" s="171" t="s">
        <v>13</v>
      </c>
      <c r="B28" s="98" t="s">
        <v>14</v>
      </c>
      <c r="C28" s="98" t="s">
        <v>23</v>
      </c>
      <c r="D28" s="173" t="s">
        <v>15</v>
      </c>
      <c r="E28" s="174"/>
      <c r="F28" s="175"/>
    </row>
    <row r="29" spans="1:6" s="11" customFormat="1" ht="30" customHeight="1" x14ac:dyDescent="0.15">
      <c r="A29" s="172"/>
      <c r="B29" s="21" t="str">
        <f>계약현황공개!E22</f>
        <v>㈜동원환경시스템(김동원)</v>
      </c>
      <c r="C29" s="21" t="s">
        <v>289</v>
      </c>
      <c r="D29" s="201" t="str">
        <f>계약현황공개!E23</f>
        <v>경기도 성남시 중원구 광명로 56, 302호(성남동)</v>
      </c>
      <c r="E29" s="177"/>
      <c r="F29" s="178"/>
    </row>
    <row r="30" spans="1:6" s="11" customFormat="1" ht="30" customHeight="1" x14ac:dyDescent="0.15">
      <c r="A30" s="37" t="s">
        <v>22</v>
      </c>
      <c r="B30" s="179" t="s">
        <v>71</v>
      </c>
      <c r="C30" s="180"/>
      <c r="D30" s="180"/>
      <c r="E30" s="180"/>
      <c r="F30" s="181"/>
    </row>
    <row r="31" spans="1:6" s="11" customFormat="1" ht="30" customHeight="1" x14ac:dyDescent="0.15">
      <c r="A31" s="37" t="s">
        <v>21</v>
      </c>
      <c r="B31" s="182" t="s">
        <v>126</v>
      </c>
      <c r="C31" s="183"/>
      <c r="D31" s="183"/>
      <c r="E31" s="183"/>
      <c r="F31" s="184"/>
    </row>
    <row r="32" spans="1:6" s="11" customFormat="1" ht="30" customHeight="1" thickBot="1" x14ac:dyDescent="0.2">
      <c r="A32" s="20" t="s">
        <v>16</v>
      </c>
      <c r="B32" s="168"/>
      <c r="C32" s="169"/>
      <c r="D32" s="169"/>
      <c r="E32" s="169"/>
      <c r="F32" s="170"/>
    </row>
    <row r="33" spans="1:6" s="11" customFormat="1" ht="30" customHeight="1" thickTop="1" x14ac:dyDescent="0.15">
      <c r="A33" s="19" t="s">
        <v>9</v>
      </c>
      <c r="B33" s="185" t="str">
        <f>계약현황공개!C24</f>
        <v>2024년 복합기 임대차 위탁관리</v>
      </c>
      <c r="C33" s="186"/>
      <c r="D33" s="186"/>
      <c r="E33" s="186"/>
      <c r="F33" s="187"/>
    </row>
    <row r="34" spans="1:6" s="11" customFormat="1" ht="30" customHeight="1" x14ac:dyDescent="0.15">
      <c r="A34" s="188" t="s">
        <v>17</v>
      </c>
      <c r="B34" s="191" t="s">
        <v>10</v>
      </c>
      <c r="C34" s="191" t="s">
        <v>53</v>
      </c>
      <c r="D34" s="35" t="s">
        <v>18</v>
      </c>
      <c r="E34" s="35" t="s">
        <v>11</v>
      </c>
      <c r="F34" s="38" t="s">
        <v>72</v>
      </c>
    </row>
    <row r="35" spans="1:6" s="11" customFormat="1" ht="30" customHeight="1" x14ac:dyDescent="0.15">
      <c r="A35" s="189"/>
      <c r="B35" s="192"/>
      <c r="C35" s="192"/>
      <c r="D35" s="35" t="s">
        <v>19</v>
      </c>
      <c r="E35" s="35" t="s">
        <v>12</v>
      </c>
      <c r="F35" s="38" t="s">
        <v>20</v>
      </c>
    </row>
    <row r="36" spans="1:6" s="11" customFormat="1" ht="30" customHeight="1" x14ac:dyDescent="0.15">
      <c r="A36" s="189"/>
      <c r="B36" s="202" t="str">
        <f>계약현황공개!C27</f>
        <v>2023.12.21.</v>
      </c>
      <c r="C36" s="203" t="str">
        <f>계약현황공개!E27</f>
        <v>2024.1.1. ~ 2024.12.31.</v>
      </c>
      <c r="D36" s="197">
        <f>계약현황공개!C25</f>
        <v>5040000</v>
      </c>
      <c r="E36" s="197">
        <f>계약현황공개!E26</f>
        <v>4860000</v>
      </c>
      <c r="F36" s="199">
        <f>E36/D36</f>
        <v>0.9642857142857143</v>
      </c>
    </row>
    <row r="37" spans="1:6" s="11" customFormat="1" ht="30" customHeight="1" x14ac:dyDescent="0.15">
      <c r="A37" s="190"/>
      <c r="B37" s="194"/>
      <c r="C37" s="196"/>
      <c r="D37" s="198"/>
      <c r="E37" s="198"/>
      <c r="F37" s="200"/>
    </row>
    <row r="38" spans="1:6" s="11" customFormat="1" ht="30" customHeight="1" x14ac:dyDescent="0.15">
      <c r="A38" s="171" t="s">
        <v>13</v>
      </c>
      <c r="B38" s="98" t="s">
        <v>14</v>
      </c>
      <c r="C38" s="98" t="s">
        <v>23</v>
      </c>
      <c r="D38" s="173" t="s">
        <v>15</v>
      </c>
      <c r="E38" s="174"/>
      <c r="F38" s="175"/>
    </row>
    <row r="39" spans="1:6" s="11" customFormat="1" ht="30" customHeight="1" x14ac:dyDescent="0.15">
      <c r="A39" s="172"/>
      <c r="B39" s="21" t="str">
        <f>계약현황공개!E29</f>
        <v>신도종합서비스(김영빈)</v>
      </c>
      <c r="C39" s="21" t="s">
        <v>288</v>
      </c>
      <c r="D39" s="201" t="str">
        <f>계약현황공개!E30</f>
        <v>경기도 성남시 분당구 야탑동 379-4번지</v>
      </c>
      <c r="E39" s="177"/>
      <c r="F39" s="178"/>
    </row>
    <row r="40" spans="1:6" s="11" customFormat="1" ht="30" customHeight="1" x14ac:dyDescent="0.15">
      <c r="A40" s="37" t="s">
        <v>22</v>
      </c>
      <c r="B40" s="179" t="s">
        <v>71</v>
      </c>
      <c r="C40" s="180"/>
      <c r="D40" s="180"/>
      <c r="E40" s="180"/>
      <c r="F40" s="181"/>
    </row>
    <row r="41" spans="1:6" s="11" customFormat="1" ht="30" customHeight="1" x14ac:dyDescent="0.15">
      <c r="A41" s="37" t="s">
        <v>21</v>
      </c>
      <c r="B41" s="182" t="s">
        <v>126</v>
      </c>
      <c r="C41" s="183"/>
      <c r="D41" s="183"/>
      <c r="E41" s="183"/>
      <c r="F41" s="184"/>
    </row>
    <row r="42" spans="1:6" s="11" customFormat="1" ht="30" customHeight="1" thickBot="1" x14ac:dyDescent="0.2">
      <c r="A42" s="20" t="s">
        <v>16</v>
      </c>
      <c r="B42" s="168"/>
      <c r="C42" s="169"/>
      <c r="D42" s="169"/>
      <c r="E42" s="169"/>
      <c r="F42" s="170"/>
    </row>
    <row r="43" spans="1:6" s="11" customFormat="1" ht="30" customHeight="1" thickTop="1" x14ac:dyDescent="0.15">
      <c r="A43" s="19" t="s">
        <v>9</v>
      </c>
      <c r="B43" s="185" t="str">
        <f>계약현황공개!C31</f>
        <v xml:space="preserve">2024년 승강기 유지관리 위탁  </v>
      </c>
      <c r="C43" s="186"/>
      <c r="D43" s="186"/>
      <c r="E43" s="186"/>
      <c r="F43" s="187"/>
    </row>
    <row r="44" spans="1:6" s="11" customFormat="1" ht="30" customHeight="1" x14ac:dyDescent="0.15">
      <c r="A44" s="188" t="s">
        <v>17</v>
      </c>
      <c r="B44" s="191" t="s">
        <v>10</v>
      </c>
      <c r="C44" s="191" t="s">
        <v>53</v>
      </c>
      <c r="D44" s="35" t="s">
        <v>18</v>
      </c>
      <c r="E44" s="35" t="s">
        <v>11</v>
      </c>
      <c r="F44" s="38" t="s">
        <v>72</v>
      </c>
    </row>
    <row r="45" spans="1:6" s="11" customFormat="1" ht="30" customHeight="1" x14ac:dyDescent="0.15">
      <c r="A45" s="189"/>
      <c r="B45" s="192"/>
      <c r="C45" s="192"/>
      <c r="D45" s="35" t="s">
        <v>19</v>
      </c>
      <c r="E45" s="35" t="s">
        <v>12</v>
      </c>
      <c r="F45" s="38" t="s">
        <v>20</v>
      </c>
    </row>
    <row r="46" spans="1:6" s="11" customFormat="1" ht="30" customHeight="1" x14ac:dyDescent="0.15">
      <c r="A46" s="189"/>
      <c r="B46" s="202" t="str">
        <f>계약현황공개!C34</f>
        <v>2023.12.22.</v>
      </c>
      <c r="C46" s="203" t="str">
        <f>계약현황공개!E34</f>
        <v>2024.1.1. ~ 2024.12.31.</v>
      </c>
      <c r="D46" s="197">
        <f>계약현황공개!C32</f>
        <v>8323920</v>
      </c>
      <c r="E46" s="197">
        <f>계약현황공개!E33</f>
        <v>7801200</v>
      </c>
      <c r="F46" s="199">
        <f>E46/D46</f>
        <v>0.93720266412940056</v>
      </c>
    </row>
    <row r="47" spans="1:6" s="11" customFormat="1" ht="30" customHeight="1" x14ac:dyDescent="0.15">
      <c r="A47" s="190"/>
      <c r="B47" s="194"/>
      <c r="C47" s="196"/>
      <c r="D47" s="198"/>
      <c r="E47" s="198"/>
      <c r="F47" s="200"/>
    </row>
    <row r="48" spans="1:6" s="11" customFormat="1" ht="30" customHeight="1" x14ac:dyDescent="0.15">
      <c r="A48" s="171" t="s">
        <v>13</v>
      </c>
      <c r="B48" s="110" t="s">
        <v>14</v>
      </c>
      <c r="C48" s="110" t="s">
        <v>23</v>
      </c>
      <c r="D48" s="173" t="s">
        <v>15</v>
      </c>
      <c r="E48" s="174"/>
      <c r="F48" s="175"/>
    </row>
    <row r="49" spans="1:6" s="11" customFormat="1" ht="30" customHeight="1" x14ac:dyDescent="0.15">
      <c r="A49" s="172"/>
      <c r="B49" s="21" t="str">
        <f>계약현황공개!E36</f>
        <v>㈜경기엘리베이터(남궁용)</v>
      </c>
      <c r="C49" s="21" t="s">
        <v>287</v>
      </c>
      <c r="D49" s="201" t="str">
        <f>계약현황공개!E37</f>
        <v>경기도 성남시 분당구 매화로 49, 402(야탑동)</v>
      </c>
      <c r="E49" s="177"/>
      <c r="F49" s="178"/>
    </row>
    <row r="50" spans="1:6" s="11" customFormat="1" ht="30" customHeight="1" x14ac:dyDescent="0.15">
      <c r="A50" s="37" t="s">
        <v>22</v>
      </c>
      <c r="B50" s="179" t="s">
        <v>71</v>
      </c>
      <c r="C50" s="180"/>
      <c r="D50" s="180"/>
      <c r="E50" s="180"/>
      <c r="F50" s="181"/>
    </row>
    <row r="51" spans="1:6" s="11" customFormat="1" ht="30" customHeight="1" x14ac:dyDescent="0.15">
      <c r="A51" s="37" t="s">
        <v>21</v>
      </c>
      <c r="B51" s="182" t="s">
        <v>126</v>
      </c>
      <c r="C51" s="183"/>
      <c r="D51" s="183"/>
      <c r="E51" s="183"/>
      <c r="F51" s="184"/>
    </row>
    <row r="52" spans="1:6" s="11" customFormat="1" ht="30" customHeight="1" thickBot="1" x14ac:dyDescent="0.2">
      <c r="A52" s="20" t="s">
        <v>16</v>
      </c>
      <c r="B52" s="168"/>
      <c r="C52" s="169"/>
      <c r="D52" s="169"/>
      <c r="E52" s="169"/>
      <c r="F52" s="170"/>
    </row>
    <row r="53" spans="1:6" s="115" customFormat="1" ht="30" customHeight="1" thickTop="1" x14ac:dyDescent="0.15">
      <c r="A53" s="19" t="s">
        <v>9</v>
      </c>
      <c r="B53" s="185" t="str">
        <f>계약현황공개!C38</f>
        <v>2024년 소방 안전관리 위탁대행</v>
      </c>
      <c r="C53" s="186"/>
      <c r="D53" s="186"/>
      <c r="E53" s="186"/>
      <c r="F53" s="187"/>
    </row>
    <row r="54" spans="1:6" s="115" customFormat="1" ht="30" customHeight="1" x14ac:dyDescent="0.15">
      <c r="A54" s="188" t="s">
        <v>17</v>
      </c>
      <c r="B54" s="191" t="s">
        <v>10</v>
      </c>
      <c r="C54" s="191" t="s">
        <v>53</v>
      </c>
      <c r="D54" s="35" t="s">
        <v>18</v>
      </c>
      <c r="E54" s="35" t="s">
        <v>11</v>
      </c>
      <c r="F54" s="38" t="s">
        <v>72</v>
      </c>
    </row>
    <row r="55" spans="1:6" s="115" customFormat="1" ht="30" customHeight="1" x14ac:dyDescent="0.15">
      <c r="A55" s="189"/>
      <c r="B55" s="192"/>
      <c r="C55" s="192"/>
      <c r="D55" s="35" t="s">
        <v>19</v>
      </c>
      <c r="E55" s="35" t="s">
        <v>12</v>
      </c>
      <c r="F55" s="38" t="s">
        <v>20</v>
      </c>
    </row>
    <row r="56" spans="1:6" s="115" customFormat="1" ht="30" customHeight="1" x14ac:dyDescent="0.15">
      <c r="A56" s="189"/>
      <c r="B56" s="193" t="str">
        <f>계약현황공개!C41</f>
        <v>2023.12.22.</v>
      </c>
      <c r="C56" s="195" t="str">
        <f>계약현황공개!E41</f>
        <v>2024.1.1. ~ 2024.12.31.</v>
      </c>
      <c r="D56" s="197">
        <f>계약현황공개!C39</f>
        <v>6390000</v>
      </c>
      <c r="E56" s="197">
        <f>계약현황공개!E40</f>
        <v>5854200</v>
      </c>
      <c r="F56" s="199">
        <f>E56/D56</f>
        <v>0.91615023474178403</v>
      </c>
    </row>
    <row r="57" spans="1:6" s="115" customFormat="1" ht="30" customHeight="1" x14ac:dyDescent="0.15">
      <c r="A57" s="190"/>
      <c r="B57" s="194"/>
      <c r="C57" s="196"/>
      <c r="D57" s="198"/>
      <c r="E57" s="198"/>
      <c r="F57" s="200"/>
    </row>
    <row r="58" spans="1:6" s="115" customFormat="1" ht="30" customHeight="1" x14ac:dyDescent="0.15">
      <c r="A58" s="171" t="s">
        <v>13</v>
      </c>
      <c r="B58" s="143" t="s">
        <v>14</v>
      </c>
      <c r="C58" s="143" t="s">
        <v>23</v>
      </c>
      <c r="D58" s="173" t="s">
        <v>15</v>
      </c>
      <c r="E58" s="174"/>
      <c r="F58" s="175"/>
    </row>
    <row r="59" spans="1:6" s="115" customFormat="1" ht="30" customHeight="1" x14ac:dyDescent="0.15">
      <c r="A59" s="172"/>
      <c r="B59" s="150" t="str">
        <f>계약현황공개!E43</f>
        <v>㈜도솔방재(김옥순)</v>
      </c>
      <c r="C59" s="21" t="s">
        <v>286</v>
      </c>
      <c r="D59" s="176" t="str">
        <f>계약현황공개!E44</f>
        <v>경기도 성남시 분당구 벌말로40번길 5-1(야탑동)</v>
      </c>
      <c r="E59" s="177"/>
      <c r="F59" s="178"/>
    </row>
    <row r="60" spans="1:6" s="115" customFormat="1" ht="30" customHeight="1" x14ac:dyDescent="0.15">
      <c r="A60" s="37" t="s">
        <v>22</v>
      </c>
      <c r="B60" s="179" t="s">
        <v>71</v>
      </c>
      <c r="C60" s="180"/>
      <c r="D60" s="180"/>
      <c r="E60" s="180"/>
      <c r="F60" s="181"/>
    </row>
    <row r="61" spans="1:6" s="115" customFormat="1" ht="30" customHeight="1" x14ac:dyDescent="0.15">
      <c r="A61" s="37" t="s">
        <v>21</v>
      </c>
      <c r="B61" s="182" t="s">
        <v>126</v>
      </c>
      <c r="C61" s="183"/>
      <c r="D61" s="183"/>
      <c r="E61" s="183"/>
      <c r="F61" s="184"/>
    </row>
    <row r="62" spans="1:6" s="115" customFormat="1" ht="30" customHeight="1" thickBot="1" x14ac:dyDescent="0.2">
      <c r="A62" s="20" t="s">
        <v>16</v>
      </c>
      <c r="B62" s="168"/>
      <c r="C62" s="169"/>
      <c r="D62" s="169"/>
      <c r="E62" s="169"/>
      <c r="F62" s="170"/>
    </row>
    <row r="63" spans="1:6" s="115" customFormat="1" ht="30" customHeight="1" thickTop="1" x14ac:dyDescent="0.15">
      <c r="A63" s="19" t="s">
        <v>9</v>
      </c>
      <c r="B63" s="185" t="str">
        <f>계약현황공개!C45</f>
        <v>2024년 청소년방과후아카데미 복합기 위탁관리</v>
      </c>
      <c r="C63" s="186"/>
      <c r="D63" s="186"/>
      <c r="E63" s="186"/>
      <c r="F63" s="187"/>
    </row>
    <row r="64" spans="1:6" s="115" customFormat="1" ht="30" customHeight="1" x14ac:dyDescent="0.15">
      <c r="A64" s="188" t="s">
        <v>17</v>
      </c>
      <c r="B64" s="191" t="s">
        <v>10</v>
      </c>
      <c r="C64" s="191" t="s">
        <v>53</v>
      </c>
      <c r="D64" s="35" t="s">
        <v>18</v>
      </c>
      <c r="E64" s="35" t="s">
        <v>11</v>
      </c>
      <c r="F64" s="38" t="s">
        <v>72</v>
      </c>
    </row>
    <row r="65" spans="1:6" s="115" customFormat="1" ht="30" customHeight="1" x14ac:dyDescent="0.15">
      <c r="A65" s="189"/>
      <c r="B65" s="192"/>
      <c r="C65" s="192"/>
      <c r="D65" s="35" t="s">
        <v>19</v>
      </c>
      <c r="E65" s="35" t="s">
        <v>12</v>
      </c>
      <c r="F65" s="38" t="s">
        <v>20</v>
      </c>
    </row>
    <row r="66" spans="1:6" s="115" customFormat="1" ht="30" customHeight="1" x14ac:dyDescent="0.15">
      <c r="A66" s="189"/>
      <c r="B66" s="193" t="str">
        <f>계약현황공개!C48</f>
        <v>2023.12.22.</v>
      </c>
      <c r="C66" s="195" t="str">
        <f>계약현황공개!E48</f>
        <v>2024.1.1. ~ 2024.12.31.</v>
      </c>
      <c r="D66" s="197">
        <f>계약현황공개!C46</f>
        <v>1680000</v>
      </c>
      <c r="E66" s="197">
        <f>계약현황공개!E47</f>
        <v>1620000</v>
      </c>
      <c r="F66" s="199">
        <f>E66/D66</f>
        <v>0.9642857142857143</v>
      </c>
    </row>
    <row r="67" spans="1:6" s="115" customFormat="1" ht="30" customHeight="1" x14ac:dyDescent="0.15">
      <c r="A67" s="190"/>
      <c r="B67" s="194"/>
      <c r="C67" s="196"/>
      <c r="D67" s="198"/>
      <c r="E67" s="198"/>
      <c r="F67" s="200"/>
    </row>
    <row r="68" spans="1:6" s="115" customFormat="1" ht="30" customHeight="1" x14ac:dyDescent="0.15">
      <c r="A68" s="171" t="s">
        <v>13</v>
      </c>
      <c r="B68" s="143" t="s">
        <v>14</v>
      </c>
      <c r="C68" s="143" t="s">
        <v>23</v>
      </c>
      <c r="D68" s="173" t="s">
        <v>15</v>
      </c>
      <c r="E68" s="174"/>
      <c r="F68" s="175"/>
    </row>
    <row r="69" spans="1:6" s="115" customFormat="1" ht="30" customHeight="1" x14ac:dyDescent="0.15">
      <c r="A69" s="172"/>
      <c r="B69" s="150" t="str">
        <f>계약현황공개!E50</f>
        <v>신도종합서비스(김영빈)</v>
      </c>
      <c r="C69" s="21" t="s">
        <v>285</v>
      </c>
      <c r="D69" s="176" t="str">
        <f>계약현황공개!E51</f>
        <v>경기도 성남시 분당구 야탑동 379-4번지</v>
      </c>
      <c r="E69" s="177"/>
      <c r="F69" s="178"/>
    </row>
    <row r="70" spans="1:6" s="115" customFormat="1" ht="30" customHeight="1" x14ac:dyDescent="0.15">
      <c r="A70" s="37" t="s">
        <v>22</v>
      </c>
      <c r="B70" s="179" t="s">
        <v>71</v>
      </c>
      <c r="C70" s="180"/>
      <c r="D70" s="180"/>
      <c r="E70" s="180"/>
      <c r="F70" s="181"/>
    </row>
    <row r="71" spans="1:6" s="115" customFormat="1" ht="30" customHeight="1" x14ac:dyDescent="0.15">
      <c r="A71" s="37" t="s">
        <v>21</v>
      </c>
      <c r="B71" s="182" t="s">
        <v>126</v>
      </c>
      <c r="C71" s="183"/>
      <c r="D71" s="183"/>
      <c r="E71" s="183"/>
      <c r="F71" s="184"/>
    </row>
    <row r="72" spans="1:6" s="115" customFormat="1" ht="30" customHeight="1" thickBot="1" x14ac:dyDescent="0.2">
      <c r="A72" s="20" t="s">
        <v>16</v>
      </c>
      <c r="B72" s="168"/>
      <c r="C72" s="169"/>
      <c r="D72" s="169"/>
      <c r="E72" s="169"/>
      <c r="F72" s="170"/>
    </row>
    <row r="73" spans="1:6" s="115" customFormat="1" ht="30" customHeight="1" thickTop="1" x14ac:dyDescent="0.15">
      <c r="A73" s="19" t="s">
        <v>9</v>
      </c>
      <c r="B73" s="185" t="str">
        <f>계약현황공개!C52</f>
        <v>2024년 수직형 휠체어리프트 유지관리 위탁</v>
      </c>
      <c r="C73" s="186"/>
      <c r="D73" s="186"/>
      <c r="E73" s="186"/>
      <c r="F73" s="187"/>
    </row>
    <row r="74" spans="1:6" s="115" customFormat="1" ht="30" customHeight="1" x14ac:dyDescent="0.15">
      <c r="A74" s="188" t="s">
        <v>17</v>
      </c>
      <c r="B74" s="191" t="s">
        <v>10</v>
      </c>
      <c r="C74" s="191" t="s">
        <v>53</v>
      </c>
      <c r="D74" s="35" t="s">
        <v>18</v>
      </c>
      <c r="E74" s="35" t="s">
        <v>11</v>
      </c>
      <c r="F74" s="38" t="s">
        <v>72</v>
      </c>
    </row>
    <row r="75" spans="1:6" s="115" customFormat="1" ht="30" customHeight="1" x14ac:dyDescent="0.15">
      <c r="A75" s="189"/>
      <c r="B75" s="192"/>
      <c r="C75" s="192"/>
      <c r="D75" s="35" t="s">
        <v>19</v>
      </c>
      <c r="E75" s="35" t="s">
        <v>12</v>
      </c>
      <c r="F75" s="38" t="s">
        <v>20</v>
      </c>
    </row>
    <row r="76" spans="1:6" s="115" customFormat="1" ht="30" customHeight="1" x14ac:dyDescent="0.15">
      <c r="A76" s="189"/>
      <c r="B76" s="193" t="str">
        <f>계약현황공개!C55</f>
        <v>2023.12.26.</v>
      </c>
      <c r="C76" s="195" t="str">
        <f>계약현황공개!E55</f>
        <v>2024.1.1. ~ 2024.12.31.</v>
      </c>
      <c r="D76" s="197">
        <f>계약현황공개!C53</f>
        <v>2270400</v>
      </c>
      <c r="E76" s="197">
        <f>계약현황공개!E54</f>
        <v>1998000</v>
      </c>
      <c r="F76" s="199">
        <f>E76/D76</f>
        <v>0.88002114164904865</v>
      </c>
    </row>
    <row r="77" spans="1:6" s="115" customFormat="1" ht="30" customHeight="1" x14ac:dyDescent="0.15">
      <c r="A77" s="190"/>
      <c r="B77" s="194"/>
      <c r="C77" s="196"/>
      <c r="D77" s="198"/>
      <c r="E77" s="198"/>
      <c r="F77" s="200"/>
    </row>
    <row r="78" spans="1:6" s="115" customFormat="1" ht="30" customHeight="1" x14ac:dyDescent="0.15">
      <c r="A78" s="171" t="s">
        <v>13</v>
      </c>
      <c r="B78" s="143" t="s">
        <v>14</v>
      </c>
      <c r="C78" s="143" t="s">
        <v>23</v>
      </c>
      <c r="D78" s="173" t="s">
        <v>15</v>
      </c>
      <c r="E78" s="174"/>
      <c r="F78" s="175"/>
    </row>
    <row r="79" spans="1:6" s="115" customFormat="1" ht="30" customHeight="1" x14ac:dyDescent="0.15">
      <c r="A79" s="172"/>
      <c r="B79" s="150" t="str">
        <f>계약현황공개!E57</f>
        <v>㈜신우프론티어(정한모)</v>
      </c>
      <c r="C79" s="21" t="s">
        <v>284</v>
      </c>
      <c r="D79" s="176" t="str">
        <f>계약현황공개!E58</f>
        <v>경기도 수원시 권선구 산업로156번길</v>
      </c>
      <c r="E79" s="177"/>
      <c r="F79" s="178"/>
    </row>
    <row r="80" spans="1:6" s="115" customFormat="1" ht="30" customHeight="1" x14ac:dyDescent="0.15">
      <c r="A80" s="37" t="s">
        <v>22</v>
      </c>
      <c r="B80" s="179" t="s">
        <v>71</v>
      </c>
      <c r="C80" s="180"/>
      <c r="D80" s="180"/>
      <c r="E80" s="180"/>
      <c r="F80" s="181"/>
    </row>
    <row r="81" spans="1:6" s="115" customFormat="1" ht="30" customHeight="1" x14ac:dyDescent="0.15">
      <c r="A81" s="37" t="s">
        <v>21</v>
      </c>
      <c r="B81" s="182" t="s">
        <v>126</v>
      </c>
      <c r="C81" s="183"/>
      <c r="D81" s="183"/>
      <c r="E81" s="183"/>
      <c r="F81" s="184"/>
    </row>
    <row r="82" spans="1:6" s="115" customFormat="1" ht="30" customHeight="1" thickBot="1" x14ac:dyDescent="0.2">
      <c r="A82" s="20" t="s">
        <v>16</v>
      </c>
      <c r="B82" s="168"/>
      <c r="C82" s="169"/>
      <c r="D82" s="169"/>
      <c r="E82" s="169"/>
      <c r="F82" s="170"/>
    </row>
    <row r="83" spans="1:6" s="115" customFormat="1" ht="30" customHeight="1" thickTop="1" x14ac:dyDescent="0.15">
      <c r="A83" s="19" t="s">
        <v>9</v>
      </c>
      <c r="B83" s="185" t="str">
        <f>계약현황공개!C59</f>
        <v>2024~2026년 인터넷전화 신청(1차)</v>
      </c>
      <c r="C83" s="186"/>
      <c r="D83" s="186"/>
      <c r="E83" s="186"/>
      <c r="F83" s="187"/>
    </row>
    <row r="84" spans="1:6" s="115" customFormat="1" ht="30" customHeight="1" x14ac:dyDescent="0.15">
      <c r="A84" s="188" t="s">
        <v>17</v>
      </c>
      <c r="B84" s="191" t="s">
        <v>10</v>
      </c>
      <c r="C84" s="191" t="s">
        <v>53</v>
      </c>
      <c r="D84" s="35" t="s">
        <v>18</v>
      </c>
      <c r="E84" s="35" t="s">
        <v>11</v>
      </c>
      <c r="F84" s="38" t="s">
        <v>72</v>
      </c>
    </row>
    <row r="85" spans="1:6" s="115" customFormat="1" ht="30" customHeight="1" x14ac:dyDescent="0.15">
      <c r="A85" s="189"/>
      <c r="B85" s="192"/>
      <c r="C85" s="192"/>
      <c r="D85" s="35" t="s">
        <v>19</v>
      </c>
      <c r="E85" s="35" t="s">
        <v>12</v>
      </c>
      <c r="F85" s="38" t="s">
        <v>20</v>
      </c>
    </row>
    <row r="86" spans="1:6" s="115" customFormat="1" ht="30" customHeight="1" x14ac:dyDescent="0.15">
      <c r="A86" s="189"/>
      <c r="B86" s="193" t="str">
        <f>계약현황공개!C62</f>
        <v>2023.12.27.</v>
      </c>
      <c r="C86" s="195" t="str">
        <f>계약현황공개!E62</f>
        <v>2024.1.1. ~ 2024.12.31.</v>
      </c>
      <c r="D86" s="197">
        <f>계약현황공개!C60</f>
        <v>2938800</v>
      </c>
      <c r="E86" s="197">
        <f>계약현황공개!E61</f>
        <v>2938800</v>
      </c>
      <c r="F86" s="199">
        <f>E86/D86</f>
        <v>1</v>
      </c>
    </row>
    <row r="87" spans="1:6" s="115" customFormat="1" ht="30" customHeight="1" x14ac:dyDescent="0.15">
      <c r="A87" s="190"/>
      <c r="B87" s="194"/>
      <c r="C87" s="196"/>
      <c r="D87" s="198"/>
      <c r="E87" s="198"/>
      <c r="F87" s="200"/>
    </row>
    <row r="88" spans="1:6" s="115" customFormat="1" ht="30" customHeight="1" x14ac:dyDescent="0.15">
      <c r="A88" s="171" t="s">
        <v>13</v>
      </c>
      <c r="B88" s="143" t="s">
        <v>14</v>
      </c>
      <c r="C88" s="143" t="s">
        <v>23</v>
      </c>
      <c r="D88" s="173" t="s">
        <v>15</v>
      </c>
      <c r="E88" s="174"/>
      <c r="F88" s="175"/>
    </row>
    <row r="89" spans="1:6" s="115" customFormat="1" ht="30" customHeight="1" x14ac:dyDescent="0.15">
      <c r="A89" s="172"/>
      <c r="B89" s="150" t="str">
        <f>계약현황공개!E64</f>
        <v>주식회사 케이티(구현모)</v>
      </c>
      <c r="C89" s="21" t="s">
        <v>283</v>
      </c>
      <c r="D89" s="176" t="str">
        <f>계약현황공개!E65</f>
        <v>경기도 성남시 분당구 불정로90</v>
      </c>
      <c r="E89" s="177"/>
      <c r="F89" s="178"/>
    </row>
    <row r="90" spans="1:6" s="115" customFormat="1" ht="30" customHeight="1" x14ac:dyDescent="0.15">
      <c r="A90" s="37" t="s">
        <v>22</v>
      </c>
      <c r="B90" s="179" t="s">
        <v>71</v>
      </c>
      <c r="C90" s="180"/>
      <c r="D90" s="180"/>
      <c r="E90" s="180"/>
      <c r="F90" s="181"/>
    </row>
    <row r="91" spans="1:6" s="115" customFormat="1" ht="30" customHeight="1" x14ac:dyDescent="0.15">
      <c r="A91" s="37" t="s">
        <v>21</v>
      </c>
      <c r="B91" s="182" t="s">
        <v>126</v>
      </c>
      <c r="C91" s="183"/>
      <c r="D91" s="183"/>
      <c r="E91" s="183"/>
      <c r="F91" s="184"/>
    </row>
    <row r="92" spans="1:6" s="115" customFormat="1" ht="30" customHeight="1" thickBot="1" x14ac:dyDescent="0.2">
      <c r="A92" s="20" t="s">
        <v>16</v>
      </c>
      <c r="B92" s="168"/>
      <c r="C92" s="169"/>
      <c r="D92" s="169"/>
      <c r="E92" s="169"/>
      <c r="F92" s="170"/>
    </row>
    <row r="93" spans="1:6" s="115" customFormat="1" ht="30" customHeight="1" thickTop="1" x14ac:dyDescent="0.15">
      <c r="A93" s="19" t="s">
        <v>9</v>
      </c>
      <c r="B93" s="185" t="str">
        <f>계약현황공개!C66</f>
        <v>2024~2026년 인터넷망 신청(1차)</v>
      </c>
      <c r="C93" s="186"/>
      <c r="D93" s="186"/>
      <c r="E93" s="186"/>
      <c r="F93" s="187"/>
    </row>
    <row r="94" spans="1:6" s="115" customFormat="1" ht="30" customHeight="1" x14ac:dyDescent="0.15">
      <c r="A94" s="188" t="s">
        <v>17</v>
      </c>
      <c r="B94" s="191" t="s">
        <v>10</v>
      </c>
      <c r="C94" s="191" t="s">
        <v>53</v>
      </c>
      <c r="D94" s="35" t="s">
        <v>18</v>
      </c>
      <c r="E94" s="35" t="s">
        <v>11</v>
      </c>
      <c r="F94" s="38" t="s">
        <v>72</v>
      </c>
    </row>
    <row r="95" spans="1:6" s="115" customFormat="1" ht="30" customHeight="1" x14ac:dyDescent="0.15">
      <c r="A95" s="189"/>
      <c r="B95" s="192"/>
      <c r="C95" s="192"/>
      <c r="D95" s="35" t="s">
        <v>19</v>
      </c>
      <c r="E95" s="35" t="s">
        <v>12</v>
      </c>
      <c r="F95" s="38" t="s">
        <v>20</v>
      </c>
    </row>
    <row r="96" spans="1:6" s="115" customFormat="1" ht="30" customHeight="1" x14ac:dyDescent="0.15">
      <c r="A96" s="189"/>
      <c r="B96" s="193" t="str">
        <f>계약현황공개!C69</f>
        <v>2023.12.27.</v>
      </c>
      <c r="C96" s="195" t="str">
        <f>계약현황공개!E69</f>
        <v>2024.1.1. ~ 2024.12.31.</v>
      </c>
      <c r="D96" s="197">
        <f>계약현황공개!C67</f>
        <v>6600000</v>
      </c>
      <c r="E96" s="197">
        <f>계약현황공개!E68</f>
        <v>6600000</v>
      </c>
      <c r="F96" s="199">
        <f>E96/D96</f>
        <v>1</v>
      </c>
    </row>
    <row r="97" spans="1:6" s="115" customFormat="1" ht="30" customHeight="1" x14ac:dyDescent="0.15">
      <c r="A97" s="190"/>
      <c r="B97" s="194"/>
      <c r="C97" s="196"/>
      <c r="D97" s="198"/>
      <c r="E97" s="198"/>
      <c r="F97" s="200"/>
    </row>
    <row r="98" spans="1:6" s="115" customFormat="1" ht="30" customHeight="1" x14ac:dyDescent="0.15">
      <c r="A98" s="171" t="s">
        <v>13</v>
      </c>
      <c r="B98" s="157" t="s">
        <v>14</v>
      </c>
      <c r="C98" s="157" t="s">
        <v>23</v>
      </c>
      <c r="D98" s="173" t="s">
        <v>15</v>
      </c>
      <c r="E98" s="174"/>
      <c r="F98" s="175"/>
    </row>
    <row r="99" spans="1:6" s="115" customFormat="1" ht="30" customHeight="1" x14ac:dyDescent="0.15">
      <c r="A99" s="172"/>
      <c r="B99" s="150" t="str">
        <f>계약현황공개!E71</f>
        <v>주식회사 케이티(구현모)</v>
      </c>
      <c r="C99" s="21" t="s">
        <v>281</v>
      </c>
      <c r="D99" s="176" t="str">
        <f>계약현황공개!E72</f>
        <v>경기도 성남시 분당구 불정로90</v>
      </c>
      <c r="E99" s="177"/>
      <c r="F99" s="178"/>
    </row>
    <row r="100" spans="1:6" s="115" customFormat="1" ht="30" customHeight="1" x14ac:dyDescent="0.15">
      <c r="A100" s="37" t="s">
        <v>22</v>
      </c>
      <c r="B100" s="179" t="s">
        <v>71</v>
      </c>
      <c r="C100" s="180"/>
      <c r="D100" s="180"/>
      <c r="E100" s="180"/>
      <c r="F100" s="181"/>
    </row>
    <row r="101" spans="1:6" s="115" customFormat="1" ht="30" customHeight="1" x14ac:dyDescent="0.15">
      <c r="A101" s="37" t="s">
        <v>21</v>
      </c>
      <c r="B101" s="182" t="s">
        <v>126</v>
      </c>
      <c r="C101" s="183"/>
      <c r="D101" s="183"/>
      <c r="E101" s="183"/>
      <c r="F101" s="184"/>
    </row>
    <row r="102" spans="1:6" s="115" customFormat="1" ht="30" customHeight="1" thickBot="1" x14ac:dyDescent="0.2">
      <c r="A102" s="20" t="s">
        <v>16</v>
      </c>
      <c r="B102" s="168"/>
      <c r="C102" s="169"/>
      <c r="D102" s="169"/>
      <c r="E102" s="169"/>
      <c r="F102" s="170"/>
    </row>
    <row r="103" spans="1:6" s="115" customFormat="1" ht="30" customHeight="1" thickTop="1" x14ac:dyDescent="0.15">
      <c r="A103" s="19" t="s">
        <v>9</v>
      </c>
      <c r="B103" s="185" t="str">
        <f>계약현황공개!C73</f>
        <v>2024년 무인경비시스템 위탁</v>
      </c>
      <c r="C103" s="186"/>
      <c r="D103" s="186"/>
      <c r="E103" s="186"/>
      <c r="F103" s="187"/>
    </row>
    <row r="104" spans="1:6" s="115" customFormat="1" ht="30" customHeight="1" x14ac:dyDescent="0.15">
      <c r="A104" s="188" t="s">
        <v>17</v>
      </c>
      <c r="B104" s="191" t="s">
        <v>10</v>
      </c>
      <c r="C104" s="191" t="s">
        <v>53</v>
      </c>
      <c r="D104" s="35" t="s">
        <v>18</v>
      </c>
      <c r="E104" s="35" t="s">
        <v>11</v>
      </c>
      <c r="F104" s="38" t="s">
        <v>72</v>
      </c>
    </row>
    <row r="105" spans="1:6" s="115" customFormat="1" ht="30" customHeight="1" x14ac:dyDescent="0.15">
      <c r="A105" s="189"/>
      <c r="B105" s="192"/>
      <c r="C105" s="192"/>
      <c r="D105" s="35" t="s">
        <v>19</v>
      </c>
      <c r="E105" s="35" t="s">
        <v>12</v>
      </c>
      <c r="F105" s="38" t="s">
        <v>20</v>
      </c>
    </row>
    <row r="106" spans="1:6" s="115" customFormat="1" ht="30" customHeight="1" x14ac:dyDescent="0.15">
      <c r="A106" s="189"/>
      <c r="B106" s="193" t="str">
        <f>계약현황공개!C76</f>
        <v>2023.12.27.</v>
      </c>
      <c r="C106" s="195" t="str">
        <f>계약현황공개!E76</f>
        <v>2024.1.1. ~ 2024.12.31.</v>
      </c>
      <c r="D106" s="197">
        <f>계약현황공개!C74</f>
        <v>3840000</v>
      </c>
      <c r="E106" s="197">
        <f>계약현황공개!E75</f>
        <v>3840000</v>
      </c>
      <c r="F106" s="199">
        <f>E106/D106</f>
        <v>1</v>
      </c>
    </row>
    <row r="107" spans="1:6" s="115" customFormat="1" ht="30" customHeight="1" x14ac:dyDescent="0.15">
      <c r="A107" s="190"/>
      <c r="B107" s="194"/>
      <c r="C107" s="196"/>
      <c r="D107" s="198"/>
      <c r="E107" s="198"/>
      <c r="F107" s="200"/>
    </row>
    <row r="108" spans="1:6" s="115" customFormat="1" ht="30" customHeight="1" x14ac:dyDescent="0.15">
      <c r="A108" s="171" t="s">
        <v>13</v>
      </c>
      <c r="B108" s="157" t="s">
        <v>14</v>
      </c>
      <c r="C108" s="157" t="s">
        <v>23</v>
      </c>
      <c r="D108" s="173" t="s">
        <v>15</v>
      </c>
      <c r="E108" s="174"/>
      <c r="F108" s="175"/>
    </row>
    <row r="109" spans="1:6" s="115" customFormat="1" ht="30" customHeight="1" x14ac:dyDescent="0.15">
      <c r="A109" s="172"/>
      <c r="B109" s="150" t="str">
        <f>계약현황공개!E78</f>
        <v>에스케이쉴더스㈜ 성남지점(홍원표)</v>
      </c>
      <c r="C109" s="21" t="s">
        <v>282</v>
      </c>
      <c r="D109" s="176" t="str">
        <f>계약현황공개!E79</f>
        <v>경기도 성남시 분당구 야탑로241, 5층(야탑동)</v>
      </c>
      <c r="E109" s="177"/>
      <c r="F109" s="178"/>
    </row>
    <row r="110" spans="1:6" s="115" customFormat="1" ht="30" customHeight="1" x14ac:dyDescent="0.15">
      <c r="A110" s="37" t="s">
        <v>22</v>
      </c>
      <c r="B110" s="179" t="s">
        <v>71</v>
      </c>
      <c r="C110" s="180"/>
      <c r="D110" s="180"/>
      <c r="E110" s="180"/>
      <c r="F110" s="181"/>
    </row>
    <row r="111" spans="1:6" s="115" customFormat="1" ht="30" customHeight="1" x14ac:dyDescent="0.15">
      <c r="A111" s="37" t="s">
        <v>21</v>
      </c>
      <c r="B111" s="182" t="s">
        <v>126</v>
      </c>
      <c r="C111" s="183"/>
      <c r="D111" s="183"/>
      <c r="E111" s="183"/>
      <c r="F111" s="184"/>
    </row>
    <row r="112" spans="1:6" s="115" customFormat="1" ht="30" customHeight="1" thickBot="1" x14ac:dyDescent="0.2">
      <c r="A112" s="20" t="s">
        <v>16</v>
      </c>
      <c r="B112" s="168"/>
      <c r="C112" s="169"/>
      <c r="D112" s="169"/>
      <c r="E112" s="169"/>
      <c r="F112" s="170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52:F52"/>
    <mergeCell ref="A48:A49"/>
    <mergeCell ref="D48:F48"/>
    <mergeCell ref="D49:F49"/>
    <mergeCell ref="B50:F50"/>
    <mergeCell ref="B51:F51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7" sqref="G17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0" t="s">
        <v>62</v>
      </c>
      <c r="B1" s="160"/>
      <c r="C1" s="160"/>
      <c r="D1" s="160"/>
      <c r="E1" s="160"/>
      <c r="F1" s="160"/>
      <c r="G1" s="160"/>
      <c r="H1" s="160"/>
      <c r="I1" s="160"/>
    </row>
    <row r="2" spans="1:9" ht="26.25" thickBot="1" x14ac:dyDescent="0.2">
      <c r="A2" s="204" t="s">
        <v>159</v>
      </c>
      <c r="B2" s="204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211" t="s">
        <v>3</v>
      </c>
      <c r="B3" s="209" t="s">
        <v>4</v>
      </c>
      <c r="C3" s="209" t="s">
        <v>52</v>
      </c>
      <c r="D3" s="209" t="s">
        <v>64</v>
      </c>
      <c r="E3" s="205" t="s">
        <v>67</v>
      </c>
      <c r="F3" s="206"/>
      <c r="G3" s="205" t="s">
        <v>68</v>
      </c>
      <c r="H3" s="206"/>
      <c r="I3" s="207" t="s">
        <v>63</v>
      </c>
    </row>
    <row r="4" spans="1:9" ht="28.5" customHeight="1" x14ac:dyDescent="0.15">
      <c r="A4" s="212"/>
      <c r="B4" s="210"/>
      <c r="C4" s="210"/>
      <c r="D4" s="210"/>
      <c r="E4" s="22" t="s">
        <v>65</v>
      </c>
      <c r="F4" s="22" t="s">
        <v>66</v>
      </c>
      <c r="G4" s="22" t="s">
        <v>65</v>
      </c>
      <c r="H4" s="22" t="s">
        <v>66</v>
      </c>
      <c r="I4" s="208"/>
    </row>
    <row r="5" spans="1:9" ht="28.5" customHeight="1" thickBot="1" x14ac:dyDescent="0.2">
      <c r="A5" s="39"/>
      <c r="B5" s="40" t="s">
        <v>95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2024-01-16T04:43:03Z</dcterms:modified>
</cp:coreProperties>
</file>