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AppData\Local\Temp\handy8\00000000000000000100\"/>
    </mc:Choice>
  </mc:AlternateContent>
  <xr:revisionPtr revIDLastSave="0" documentId="13_ncr:1_{A84828FB-FBC4-49F8-88DB-6F62FE17E9F2}" xr6:coauthVersionLast="47" xr6:coauthVersionMax="47" xr10:uidLastSave="{00000000-0000-0000-0000-000000000000}"/>
  <bookViews>
    <workbookView xWindow="525" yWindow="420" windowWidth="26370" windowHeight="1560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3" i="23" l="1"/>
  <c r="C53" i="23"/>
  <c r="I13" i="6"/>
  <c r="D78" i="36"/>
  <c r="B78" i="36"/>
  <c r="E76" i="36"/>
  <c r="D76" i="36"/>
  <c r="B76" i="36"/>
  <c r="B73" i="36"/>
  <c r="E61" i="23"/>
  <c r="C61" i="23"/>
  <c r="F76" i="36" l="1"/>
  <c r="D68" i="36" l="1"/>
  <c r="B68" i="36"/>
  <c r="E66" i="36"/>
  <c r="D66" i="36"/>
  <c r="B66" i="36"/>
  <c r="B63" i="36"/>
  <c r="D58" i="36"/>
  <c r="B58" i="36"/>
  <c r="E56" i="36"/>
  <c r="D56" i="36"/>
  <c r="B56" i="36"/>
  <c r="B53" i="36"/>
  <c r="D48" i="36"/>
  <c r="B48" i="36"/>
  <c r="E46" i="36"/>
  <c r="D46" i="36"/>
  <c r="B46" i="36"/>
  <c r="B43" i="36"/>
  <c r="D38" i="36"/>
  <c r="B38" i="36"/>
  <c r="E36" i="36"/>
  <c r="D36" i="36"/>
  <c r="B36" i="36"/>
  <c r="B33" i="36"/>
  <c r="E45" i="23"/>
  <c r="C45" i="23"/>
  <c r="E37" i="23"/>
  <c r="C37" i="23"/>
  <c r="F56" i="36" l="1"/>
  <c r="F66" i="36"/>
  <c r="F46" i="36"/>
  <c r="F36" i="36"/>
  <c r="E29" i="23" l="1"/>
  <c r="C29" i="23"/>
  <c r="I17" i="6"/>
  <c r="I16" i="6"/>
  <c r="I15" i="6"/>
  <c r="I14" i="6"/>
  <c r="D8" i="36"/>
  <c r="C13" i="23" l="1"/>
  <c r="E13" i="23"/>
  <c r="C21" i="23"/>
  <c r="E21" i="23"/>
  <c r="C5" i="23"/>
  <c r="B13" i="36"/>
  <c r="B16" i="36"/>
  <c r="D16" i="36"/>
  <c r="E16" i="36"/>
  <c r="B18" i="36"/>
  <c r="D18" i="36"/>
  <c r="B23" i="36"/>
  <c r="B26" i="36"/>
  <c r="D26" i="36"/>
  <c r="E26" i="36"/>
  <c r="B28" i="36"/>
  <c r="D28" i="36"/>
  <c r="B6" i="36"/>
  <c r="F26" i="36" l="1"/>
  <c r="F16" i="36"/>
  <c r="B8" i="36" l="1"/>
  <c r="E5" i="23"/>
  <c r="I5" i="6" l="1"/>
  <c r="E6" i="36" l="1"/>
  <c r="D6" i="36"/>
  <c r="B3" i="36"/>
  <c r="F6" i="36" l="1"/>
  <c r="I6" i="6"/>
  <c r="I11" i="6" l="1"/>
  <c r="I8" i="6" l="1"/>
  <c r="I4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<sst xmlns="http://schemas.openxmlformats.org/spreadsheetml/2006/main" count="598" uniqueCount="239">
  <si>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</si>
  <si>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</si>
  <si>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</si>
  <si>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</si>
  <si>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</si>
  <si>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</si>
  <si>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</si>
  <si>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</si>
  <si>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</si>
  <si>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</si>
  <si>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</si>
  <si>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</si>
  <si>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</si>
  <si>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</si>
  <si>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</si>
  <si>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</si>
  <si>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</si>
  <si>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</si>
  <si>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</si>
  <si>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  <phoneticPr fontId="8" type="noConversion"/>
  </si>
  <si>
    <t>분당판교청소년수련관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</si>
  <si>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</si>
  <si>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</si>
  <si>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</si>
  <si>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</si>
  <si>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</si>
  <si>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</si>
  <si>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</si>
  <si>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</si>
  <si>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</si>
  <si>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</si>
  <si>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</si>
  <si>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</si>
  <si>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분당판교청소년수련관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</si>
  <si>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</si>
  <si>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</si>
  <si>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</si>
  <si>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</si>
  <si>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</si>
  <si>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</si>
  <si>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</si>
  <si>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</si>
  <si>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</si>
  <si>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</si>
  <si>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</si>
  <si>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</si>
  <si>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</si>
  <si>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</si>
  <si>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</si>
  <si>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</si>
  <si>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</si>
  <si>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</si>
  <si>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</si>
  <si>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</si>
  <si>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</si>
  <si>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</si>
  <si>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</si>
  <si>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</si>
  <si>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</si>
  <si>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</si>
  <si>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</si>
  <si>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</si>
  <si>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</si>
  <si>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</si>
  <si>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</si>
  <si>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</si>
  <si>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</si>
  <si>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</si>
  <si>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</si>
  <si>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</si>
  <si>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</si>
  <si>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</si>
  <si>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</si>
  <si>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</si>
  <si>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</si>
  <si>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</si>
  <si>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</si>
  <si>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</si>
  <si>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</si>
  <si>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</si>
  <si>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</si>
  <si>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</si>
  <si>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</si>
  <si>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분당판교청소년수련관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</si>
  <si>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</si>
  <si>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</si>
  <si>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</si>
  <si>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</si>
  <si>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</si>
  <si>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</si>
  <si>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</si>
  <si>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</si>
  <si>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</si>
  <si>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</si>
  <si>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</si>
  <si>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</si>
  <si>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</si>
  <si>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</si>
  <si>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</si>
  <si>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</si>
  <si>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</si>
  <si>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</si>
  <si>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</si>
  <si>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</si>
  <si>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</si>
  <si>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</si>
  <si>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</si>
  <si>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</si>
  <si>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</si>
  <si>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</si>
  <si>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</si>
  <si>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</si>
  <si>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</si>
  <si>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</si>
  <si>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</si>
  <si>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분당판교청소년수련관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</si>
  <si>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</si>
  <si>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</si>
  <si>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</si>
  <si>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</si>
  <si>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</si>
  <si>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</si>
  <si>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</si>
  <si>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분당판교청소년수련관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</si>
  <si>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</si>
  <si>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</si>
  <si>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</si>
  <si>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</si>
  <si>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</si>
  <si>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</si>
  <si>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</si>
  <si>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</si>
  <si>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</si>
  <si>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</si>
  <si>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분당판교청소년수련관
청소년방과후아카데미 위탁급식 용역</t>
  </si>
  <si>
    <t>㈜행복도시락 성남점</t>
  </si>
  <si>
    <t>분당판교청소년수련관 
청소년방과후 아카데미 셔틀버스 용역</t>
  </si>
  <si>
    <t>본부</t>
  </si>
  <si>
    <t>분당판교청소년수련관 
청소년방과후아카데미 위탁급식 용역</t>
  </si>
  <si>
    <t>2024년</t>
    <phoneticPr fontId="8" type="noConversion"/>
  </si>
  <si>
    <t>2024년 소방안전관리 위탁대행</t>
    <phoneticPr fontId="8" type="noConversion"/>
  </si>
  <si>
    <t>성남소방전기㈜</t>
    <phoneticPr fontId="8" type="noConversion"/>
  </si>
  <si>
    <t>주식회사 에스원</t>
    <phoneticPr fontId="8" type="noConversion"/>
  </si>
  <si>
    <t>2024년 인터넷망</t>
    <phoneticPr fontId="8" type="noConversion"/>
  </si>
  <si>
    <t>2024년 복합기 임대차 계약</t>
    <phoneticPr fontId="8" type="noConversion"/>
  </si>
  <si>
    <t>2024년 무인경비시스템 위탁관리</t>
    <phoneticPr fontId="8" type="noConversion"/>
  </si>
  <si>
    <t>2024년 인터넷 전화</t>
    <phoneticPr fontId="8" type="noConversion"/>
  </si>
  <si>
    <t>2024년 복합기 임대차 계약(방과후아카데미)</t>
    <phoneticPr fontId="8" type="noConversion"/>
  </si>
  <si>
    <t>2024년 수련관 승강기 위탁관리(수련관)</t>
    <phoneticPr fontId="8" type="noConversion"/>
  </si>
  <si>
    <t>2024년 수영장 승강기 위탁관리(수영장)</t>
    <phoneticPr fontId="8" type="noConversion"/>
  </si>
  <si>
    <t>2024년 정수기,비데,공기청정기 
위탁관리</t>
    <phoneticPr fontId="8" type="noConversion"/>
  </si>
  <si>
    <t>2024년도 시설관리용역 계약</t>
    <phoneticPr fontId="8" type="noConversion"/>
  </si>
  <si>
    <t>주식회사 경성인터내셔널</t>
    <phoneticPr fontId="8" type="noConversion"/>
  </si>
  <si>
    <t>수의총액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</si>
  <si>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</si>
  <si>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</si>
  <si>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</si>
  <si>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지방자치단체를 당사자로 하는 계약에 관한 법률 시행령 제25조1항에 의한 수의계약</t>
  </si>
  <si>
    <t>계약기간</t>
  </si>
  <si>
    <t>대표자</t>
  </si>
  <si>
    <t>수의계약사유</t>
  </si>
  <si>
    <t>최초계약금액</t>
    <phoneticPr fontId="8" type="noConversion"/>
  </si>
  <si>
    <t>- 해당사항없음 -</t>
  </si>
  <si>
    <t>이치준</t>
    <phoneticPr fontId="8" type="noConversion"/>
  </si>
  <si>
    <t>031-729-9633</t>
    <phoneticPr fontId="8" type="noConversion"/>
  </si>
  <si>
    <t>본부</t>
    <phoneticPr fontId="8" type="noConversion"/>
  </si>
  <si>
    <t>2024~2025 셔틀버스 임차 용역</t>
    <phoneticPr fontId="8" type="noConversion"/>
  </si>
  <si>
    <t>주식회사 크루버스</t>
    <phoneticPr fontId="8" type="noConversion"/>
  </si>
  <si>
    <t>2024~2025년 셔틀버스 임차 용역</t>
    <phoneticPr fontId="8" type="noConversion"/>
  </si>
  <si>
    <t>㈜용성국제여행사</t>
    <phoneticPr fontId="8" type="noConversion"/>
  </si>
  <si>
    <t>경기도 성남시 수정구 수정로 172</t>
    <phoneticPr fontId="8" type="noConversion"/>
  </si>
  <si>
    <t>권동혁</t>
    <phoneticPr fontId="8" type="noConversion"/>
  </si>
  <si>
    <t>2024년 UN청소년 환경총회 영상제작</t>
    <phoneticPr fontId="8" type="noConversion"/>
  </si>
  <si>
    <t>C.O.C 사회가치실현 프로젝트 스포크가드 제작</t>
    <phoneticPr fontId="8" type="noConversion"/>
  </si>
  <si>
    <t>2024년 성남시청소년어울림마당 폐막행사 행사장비 임차</t>
    <phoneticPr fontId="8" type="noConversion"/>
  </si>
  <si>
    <t>2024. 판교25통 꿈 네트워크 [힐링로드] 축제 행사장비 임차</t>
    <phoneticPr fontId="8" type="noConversion"/>
  </si>
  <si>
    <t>2024.10.7.</t>
    <phoneticPr fontId="8" type="noConversion"/>
  </si>
  <si>
    <t>11월 물품 발주계획</t>
    <phoneticPr fontId="8" type="noConversion"/>
  </si>
  <si>
    <t>11월 용역 발주계획</t>
    <phoneticPr fontId="8" type="noConversion"/>
  </si>
  <si>
    <t>11월 공사 발주계획</t>
    <phoneticPr fontId="8" type="noConversion"/>
  </si>
  <si>
    <t>11월</t>
    <phoneticPr fontId="8" type="noConversion"/>
  </si>
  <si>
    <t>2인용 수영장 사물함 구입</t>
    <phoneticPr fontId="8" type="noConversion"/>
  </si>
  <si>
    <t>495*500*1901mm, 4인용</t>
    <phoneticPr fontId="8" type="noConversion"/>
  </si>
  <si>
    <t>4인용 수영장 사물함 구입</t>
    <phoneticPr fontId="8" type="noConversion"/>
  </si>
  <si>
    <t>320*600*2101mm, 2인용</t>
    <phoneticPr fontId="8" type="noConversion"/>
  </si>
  <si>
    <t>개</t>
    <phoneticPr fontId="8" type="noConversion"/>
  </si>
  <si>
    <t>이찬형</t>
    <phoneticPr fontId="8" type="noConversion"/>
  </si>
  <si>
    <t>031-729-9613</t>
    <phoneticPr fontId="8" type="noConversion"/>
  </si>
  <si>
    <t>2024년 UN청소년 환경총회 홍보 책자 및 물품 구입</t>
    <phoneticPr fontId="8" type="noConversion"/>
  </si>
  <si>
    <t>2024년 UN청소년 환경총회 행사물품 임차</t>
    <phoneticPr fontId="8" type="noConversion"/>
  </si>
  <si>
    <t>2024년 UN청소년 환경총회 포토박스 임차</t>
    <phoneticPr fontId="8" type="noConversion"/>
  </si>
  <si>
    <t>11월 청소년방과후아카데미 특성화프로젝트 주말특별체험활동 차량 임차</t>
    <phoneticPr fontId="8" type="noConversion"/>
  </si>
  <si>
    <t>심고은</t>
    <phoneticPr fontId="8" type="noConversion"/>
  </si>
  <si>
    <t>031-729-9643</t>
    <phoneticPr fontId="8" type="noConversion"/>
  </si>
  <si>
    <t>일반단가</t>
    <phoneticPr fontId="8" type="noConversion"/>
  </si>
  <si>
    <t>10월 준공검사현황</t>
    <phoneticPr fontId="8" type="noConversion"/>
  </si>
  <si>
    <t>2024년 방역 및 소독 위탁</t>
    <phoneticPr fontId="8" type="noConversion"/>
  </si>
  <si>
    <t>주식회사 문일종합관리</t>
    <phoneticPr fontId="8" type="noConversion"/>
  </si>
  <si>
    <t>5회</t>
    <phoneticPr fontId="8" type="noConversion"/>
  </si>
  <si>
    <t>10월 대금지급현황</t>
    <phoneticPr fontId="8" type="noConversion"/>
  </si>
  <si>
    <t>10회</t>
    <phoneticPr fontId="8" type="noConversion"/>
  </si>
  <si>
    <t>10월 계약현황 공개</t>
    <phoneticPr fontId="8" type="noConversion"/>
  </si>
  <si>
    <t>2024.10.2.</t>
    <phoneticPr fontId="8" type="noConversion"/>
  </si>
  <si>
    <t>2024.10.5.</t>
    <phoneticPr fontId="8" type="noConversion"/>
  </si>
  <si>
    <t>2024.12.17.</t>
    <phoneticPr fontId="8" type="noConversion"/>
  </si>
  <si>
    <t>주식회사 마큐라</t>
    <phoneticPr fontId="8" type="noConversion"/>
  </si>
  <si>
    <t>서울특별시 서초구 논현로87-0(양재동) 삼호물산빌딩 B동 1203호</t>
    <phoneticPr fontId="8" type="noConversion"/>
  </si>
  <si>
    <t>청소년방과후아카데미 코딩공작소 프로그램</t>
    <phoneticPr fontId="8" type="noConversion"/>
  </si>
  <si>
    <t>2024.12.2.</t>
    <phoneticPr fontId="8" type="noConversion"/>
  </si>
  <si>
    <t>융합메이커교육 협동조합</t>
    <phoneticPr fontId="8" type="noConversion"/>
  </si>
  <si>
    <t>경기도 성남시 분당구 야탑로28-0(야탑동) 무당프라자 310호</t>
    <phoneticPr fontId="8" type="noConversion"/>
  </si>
  <si>
    <t>10월 청소년방과후아카데미 주말체험 활동 차량 임차</t>
    <phoneticPr fontId="8" type="noConversion"/>
  </si>
  <si>
    <t>2024.10.16.</t>
    <phoneticPr fontId="8" type="noConversion"/>
  </si>
  <si>
    <t>2024.10.19.</t>
    <phoneticPr fontId="8" type="noConversion"/>
  </si>
  <si>
    <t>2024.10.21.</t>
    <phoneticPr fontId="8" type="noConversion"/>
  </si>
  <si>
    <t>2024.10.22.</t>
    <phoneticPr fontId="8" type="noConversion"/>
  </si>
  <si>
    <t>2024.10.25.</t>
    <phoneticPr fontId="8" type="noConversion"/>
  </si>
  <si>
    <t>씨오씨랩</t>
    <phoneticPr fontId="8" type="noConversion"/>
  </si>
  <si>
    <t>서울특별시 마포구 매봉산로 18, 602호 중장년기술창업 4호(상암동 마포창업복지관)</t>
    <phoneticPr fontId="8" type="noConversion"/>
  </si>
  <si>
    <t>2024. 판교25통 꿈 네트워크 [힐링로드] 축제 VR트럭 임차</t>
    <phoneticPr fontId="8" type="noConversion"/>
  </si>
  <si>
    <t>2024.10.26.</t>
    <phoneticPr fontId="8" type="noConversion"/>
  </si>
  <si>
    <t>엔브이필름(NVFILM)</t>
    <phoneticPr fontId="8" type="noConversion"/>
  </si>
  <si>
    <t>서울특별시 송파구 정의로7길 13 B1022</t>
    <phoneticPr fontId="8" type="noConversion"/>
  </si>
  <si>
    <t>2024.10.24.</t>
    <phoneticPr fontId="8" type="noConversion"/>
  </si>
  <si>
    <t>마케팅스토리</t>
    <phoneticPr fontId="8" type="noConversion"/>
  </si>
  <si>
    <t>경기도 성남시 중원구 사기막골로164-0(상대원동) 엘리스빌딩 905호</t>
    <phoneticPr fontId="8" type="noConversion"/>
  </si>
  <si>
    <t>2024. 하반기 물탱크 청소</t>
    <phoneticPr fontId="8" type="noConversion"/>
  </si>
  <si>
    <t>2024.11.3.</t>
    <phoneticPr fontId="8" type="noConversion"/>
  </si>
  <si>
    <t>㈜문일종합관리</t>
    <phoneticPr fontId="8" type="noConversion"/>
  </si>
  <si>
    <t>경기도 성남시 수정구 수진동 3034-1번지</t>
    <phoneticPr fontId="8" type="noConversion"/>
  </si>
  <si>
    <t>홍효은</t>
    <phoneticPr fontId="8" type="noConversion"/>
  </si>
  <si>
    <t>김명자</t>
    <phoneticPr fontId="8" type="noConversion"/>
  </si>
  <si>
    <t>2024.10.5.~12.17.</t>
    <phoneticPr fontId="8" type="noConversion"/>
  </si>
  <si>
    <t>2024.10.7.~12.2.</t>
    <phoneticPr fontId="8" type="noConversion"/>
  </si>
  <si>
    <t>김태희</t>
    <phoneticPr fontId="8" type="noConversion"/>
  </si>
  <si>
    <t>2024.10.22.~10.25.</t>
    <phoneticPr fontId="8" type="noConversion"/>
  </si>
  <si>
    <t>장승우</t>
    <phoneticPr fontId="8" type="noConversion"/>
  </si>
  <si>
    <t>강석훈</t>
    <phoneticPr fontId="8" type="noConversion"/>
  </si>
  <si>
    <t>신희남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</si>
</sst>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39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8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285">
    <xf numFmtId="0" fontId="0" fillId="0" borderId="0" xfId="0"/>
    <xf numFmtId="0" fontId="0" fillId="0" borderId="0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3" fillId="0" borderId="2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3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3" fillId="0" borderId="0" xfId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right" vertical="center"/>
    </xf>
    <xf numFmtId="0" fontId="23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left" vertical="center"/>
    </xf>
    <xf numFmtId="0" fontId="7" fillId="0" borderId="2" xfId="0" quotePrefix="1" applyFont="1" applyBorder="1" applyAlignment="1">
      <alignment horizontal="center" vertical="center" wrapText="1"/>
    </xf>
    <xf numFmtId="177" fontId="13" fillId="2" borderId="2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/>
    </xf>
    <xf numFmtId="41" fontId="22" fillId="0" borderId="0" xfId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49" fontId="13" fillId="2" borderId="25" xfId="0" applyNumberFormat="1" applyFont="1" applyFill="1" applyBorder="1" applyAlignment="1" applyProtection="1">
      <alignment horizontal="center" vertical="center"/>
    </xf>
    <xf numFmtId="49" fontId="19" fillId="2" borderId="25" xfId="0" applyNumberFormat="1" applyFont="1" applyFill="1" applyBorder="1" applyAlignment="1" applyProtection="1">
      <alignment horizontal="center" vertical="center"/>
    </xf>
    <xf numFmtId="41" fontId="19" fillId="2" borderId="25" xfId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2" fillId="2" borderId="25" xfId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6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31" fillId="0" borderId="30" xfId="0" applyFont="1" applyBorder="1" applyAlignment="1" applyProtection="1">
      <alignment horizontal="center" vertical="center" wrapText="1"/>
    </xf>
    <xf numFmtId="179" fontId="32" fillId="0" borderId="30" xfId="0" applyNumberFormat="1" applyFont="1" applyBorder="1" applyAlignment="1" applyProtection="1">
      <alignment horizontal="center" vertical="center" wrapText="1"/>
    </xf>
    <xf numFmtId="0" fontId="32" fillId="0" borderId="30" xfId="0" applyFont="1" applyBorder="1" applyAlignment="1" applyProtection="1">
      <alignment horizontal="center" vertical="center"/>
    </xf>
    <xf numFmtId="176" fontId="31" fillId="0" borderId="30" xfId="0" applyNumberFormat="1" applyFont="1" applyBorder="1" applyAlignment="1" applyProtection="1">
      <alignment horizontal="center" vertical="center"/>
    </xf>
    <xf numFmtId="0" fontId="31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/>
    </xf>
    <xf numFmtId="180" fontId="15" fillId="3" borderId="25" xfId="0" applyNumberFormat="1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30" fillId="0" borderId="30" xfId="0" applyFont="1" applyBorder="1" applyAlignment="1" applyProtection="1">
      <alignment horizontal="center" vertical="center" shrinkToFit="1"/>
    </xf>
    <xf numFmtId="0" fontId="29" fillId="0" borderId="30" xfId="0" applyFont="1" applyBorder="1" applyAlignment="1" applyProtection="1">
      <alignment horizontal="center" vertical="center" shrinkToFit="1"/>
    </xf>
    <xf numFmtId="4" fontId="29" fillId="0" borderId="30" xfId="0" applyNumberFormat="1" applyFont="1" applyFill="1" applyBorder="1" applyAlignment="1" applyProtection="1">
      <alignment horizontal="center" vertical="center" shrinkToFit="1"/>
    </xf>
    <xf numFmtId="178" fontId="29" fillId="0" borderId="30" xfId="0" applyNumberFormat="1" applyFont="1" applyFill="1" applyBorder="1" applyAlignment="1" applyProtection="1">
      <alignment horizontal="center" vertical="center" shrinkToFit="1"/>
    </xf>
    <xf numFmtId="0" fontId="29" fillId="0" borderId="30" xfId="0" quotePrefix="1" applyNumberFormat="1" applyFont="1" applyFill="1" applyBorder="1" applyAlignment="1" applyProtection="1">
      <alignment horizontal="center" vertical="center" shrinkToFit="1"/>
    </xf>
    <xf numFmtId="0" fontId="29" fillId="0" borderId="31" xfId="0" applyNumberFormat="1" applyFont="1" applyFill="1" applyBorder="1" applyAlignment="1" applyProtection="1">
      <alignment horizontal="center" vertical="center" wrapText="1" shrinkToFit="1"/>
    </xf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41" fontId="26" fillId="0" borderId="2" xfId="1" applyFont="1" applyBorder="1" applyAlignment="1">
      <alignment horizontal="center" vertical="center" shrinkToFit="1"/>
    </xf>
    <xf numFmtId="9" fontId="26" fillId="0" borderId="35" xfId="1" applyNumberFormat="1" applyFont="1" applyBorder="1" applyAlignment="1">
      <alignment horizontal="center" vertical="center" shrinkToFit="1"/>
    </xf>
    <xf numFmtId="41" fontId="13" fillId="0" borderId="2" xfId="1" applyFont="1" applyFill="1" applyBorder="1" applyAlignment="1" applyProtection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4" borderId="0" xfId="0" applyFill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41" fontId="35" fillId="0" borderId="36" xfId="1" applyFont="1" applyFill="1" applyBorder="1" applyAlignment="1">
      <alignment horizontal="right" vertical="center" wrapText="1"/>
    </xf>
    <xf numFmtId="0" fontId="35" fillId="4" borderId="0" xfId="0" applyFont="1" applyFill="1"/>
    <xf numFmtId="41" fontId="13" fillId="0" borderId="2" xfId="19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1" fontId="13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left" vertical="center" wrapText="1" shrinkToFi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0" fontId="37" fillId="4" borderId="30" xfId="0" applyFont="1" applyFill="1" applyBorder="1" applyAlignment="1">
      <alignment horizontal="center" vertical="center" wrapText="1"/>
    </xf>
    <xf numFmtId="0" fontId="37" fillId="4" borderId="30" xfId="0" applyFont="1" applyFill="1" applyBorder="1" applyAlignment="1">
      <alignment horizontal="center" vertical="center" shrinkToFit="1"/>
    </xf>
    <xf numFmtId="0" fontId="15" fillId="4" borderId="31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 applyProtection="1">
      <alignment horizontal="center" vertical="center"/>
    </xf>
    <xf numFmtId="41" fontId="35" fillId="0" borderId="44" xfId="1" applyFont="1" applyFill="1" applyBorder="1" applyAlignment="1">
      <alignment horizontal="right" vertical="center" wrapText="1"/>
    </xf>
    <xf numFmtId="3" fontId="23" fillId="0" borderId="45" xfId="0" applyNumberFormat="1" applyFont="1" applyFill="1" applyBorder="1" applyAlignment="1">
      <alignment horizontal="right" vertical="center" wrapTex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7" fillId="2" borderId="4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0" fontId="35" fillId="0" borderId="47" xfId="14" applyFont="1" applyFill="1" applyBorder="1" applyAlignment="1">
      <alignment horizontal="left" vertical="center" wrapText="1" shrinkToFit="1"/>
    </xf>
    <xf numFmtId="41" fontId="13" fillId="0" borderId="30" xfId="19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41" fontId="13" fillId="0" borderId="2" xfId="34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3" fillId="0" borderId="30" xfId="34" applyFont="1" applyFill="1" applyBorder="1" applyAlignment="1" applyProtection="1">
      <alignment horizontal="center" vertical="center"/>
    </xf>
    <xf numFmtId="41" fontId="13" fillId="0" borderId="30" xfId="1" applyFont="1" applyFill="1" applyBorder="1" applyAlignment="1" applyProtection="1">
      <alignment horizontal="center" vertical="center"/>
    </xf>
    <xf numFmtId="182" fontId="15" fillId="4" borderId="2" xfId="0" applyNumberFormat="1" applyFont="1" applyFill="1" applyBorder="1" applyAlignment="1">
      <alignment horizontal="center" vertical="center" shrinkToFit="1"/>
    </xf>
    <xf numFmtId="0" fontId="15" fillId="0" borderId="2" xfId="0" quotePrefix="1" applyFont="1" applyFill="1" applyBorder="1" applyAlignment="1">
      <alignment horizontal="center" vertical="center" shrinkToFit="1"/>
    </xf>
    <xf numFmtId="41" fontId="15" fillId="4" borderId="2" xfId="214" applyFont="1" applyFill="1" applyBorder="1" applyAlignment="1">
      <alignment horizontal="center" vertical="center" shrinkToFit="1"/>
    </xf>
    <xf numFmtId="0" fontId="15" fillId="4" borderId="2" xfId="0" quotePrefix="1" applyFont="1" applyFill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 shrinkToFit="1"/>
    </xf>
    <xf numFmtId="0" fontId="13" fillId="0" borderId="50" xfId="0" applyFont="1" applyFill="1" applyBorder="1" applyAlignment="1">
      <alignment horizontal="center" vertical="center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41" fontId="13" fillId="0" borderId="20" xfId="19" applyFont="1" applyFill="1" applyBorder="1" applyAlignment="1" applyProtection="1">
      <alignment horizontal="center" vertical="center"/>
    </xf>
    <xf numFmtId="14" fontId="13" fillId="0" borderId="20" xfId="0" applyNumberFormat="1" applyFont="1" applyFill="1" applyBorder="1" applyAlignment="1">
      <alignment horizontal="center" vertical="center"/>
    </xf>
    <xf numFmtId="49" fontId="34" fillId="0" borderId="49" xfId="0" applyNumberFormat="1" applyFont="1" applyFill="1" applyBorder="1" applyAlignment="1" applyProtection="1">
      <alignment horizontal="center" vertical="center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left" vertical="center" wrapText="1"/>
    </xf>
    <xf numFmtId="0" fontId="15" fillId="0" borderId="5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37" fillId="0" borderId="30" xfId="0" quotePrefix="1" applyFont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41" fontId="15" fillId="0" borderId="20" xfId="1" applyFont="1" applyFill="1" applyBorder="1" applyAlignment="1">
      <alignment horizontal="center" vertical="center" wrapText="1"/>
    </xf>
    <xf numFmtId="0" fontId="0" fillId="0" borderId="0" xfId="0"/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center" vertical="center" wrapText="1"/>
    </xf>
    <xf numFmtId="0" fontId="36" fillId="4" borderId="2" xfId="0" quotePrefix="1" applyFont="1" applyFill="1" applyBorder="1" applyAlignment="1">
      <alignment horizontal="center" vertical="center" wrapText="1"/>
    </xf>
    <xf numFmtId="176" fontId="13" fillId="0" borderId="38" xfId="0" quotePrefix="1" applyNumberFormat="1" applyFont="1" applyFill="1" applyBorder="1" applyAlignment="1">
      <alignment horizontal="left" vertical="center" wrapText="1" shrinkToFit="1"/>
    </xf>
    <xf numFmtId="0" fontId="13" fillId="0" borderId="57" xfId="0" applyFont="1" applyFill="1" applyBorder="1" applyAlignment="1">
      <alignment horizontal="center" vertical="center"/>
    </xf>
    <xf numFmtId="14" fontId="13" fillId="0" borderId="38" xfId="0" applyNumberFormat="1" applyFont="1" applyFill="1" applyBorder="1" applyAlignment="1">
      <alignment horizontal="center" vertical="center"/>
    </xf>
    <xf numFmtId="41" fontId="13" fillId="0" borderId="38" xfId="19" applyFont="1" applyFill="1" applyBorder="1" applyAlignment="1" applyProtection="1">
      <alignment horizontal="center" vertical="center"/>
    </xf>
    <xf numFmtId="49" fontId="34" fillId="0" borderId="58" xfId="0" applyNumberFormat="1" applyFont="1" applyFill="1" applyBorder="1" applyAlignment="1" applyProtection="1">
      <alignment horizontal="center" vertical="center"/>
    </xf>
    <xf numFmtId="0" fontId="15" fillId="4" borderId="37" xfId="0" applyFont="1" applyFill="1" applyBorder="1" applyAlignment="1">
      <alignment horizontal="center" vertical="center"/>
    </xf>
    <xf numFmtId="181" fontId="37" fillId="0" borderId="27" xfId="0" applyNumberFormat="1" applyFont="1" applyFill="1" applyBorder="1" applyAlignment="1">
      <alignment horizontal="center" vertical="center" shrinkToFit="1"/>
    </xf>
    <xf numFmtId="177" fontId="13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23" fillId="0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3" fontId="23" fillId="0" borderId="45" xfId="0" applyNumberFormat="1" applyFont="1" applyFill="1" applyBorder="1" applyAlignment="1">
      <alignment horizontal="right" vertical="center" wrapTex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7" fillId="2" borderId="4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176" fontId="13" fillId="0" borderId="30" xfId="0" quotePrefix="1" applyNumberFormat="1" applyFont="1" applyFill="1" applyBorder="1" applyAlignment="1">
      <alignment horizontal="left" vertical="center" wrapText="1" shrinkToFit="1"/>
    </xf>
    <xf numFmtId="177" fontId="13" fillId="0" borderId="30" xfId="0" applyNumberFormat="1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3" fillId="0" borderId="48" xfId="0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 applyProtection="1">
      <alignment horizontal="center" vertical="center"/>
    </xf>
    <xf numFmtId="0" fontId="13" fillId="0" borderId="31" xfId="0" applyNumberFormat="1" applyFont="1" applyFill="1" applyBorder="1" applyAlignment="1" applyProtection="1">
      <alignment horizontal="center" vertical="center" wrapText="1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15" fillId="0" borderId="2" xfId="0" quotePrefix="1" applyFont="1" applyBorder="1" applyAlignment="1">
      <alignment horizontal="left" vertical="center" wrapText="1"/>
    </xf>
    <xf numFmtId="0" fontId="15" fillId="0" borderId="30" xfId="0" quotePrefix="1" applyFont="1" applyBorder="1" applyAlignment="1">
      <alignment horizontal="left" vertical="center" wrapText="1"/>
    </xf>
    <xf numFmtId="181" fontId="37" fillId="0" borderId="29" xfId="0" applyNumberFormat="1" applyFont="1" applyFill="1" applyBorder="1" applyAlignment="1">
      <alignment horizontal="center" vertical="center" shrinkToFit="1"/>
    </xf>
    <xf numFmtId="182" fontId="15" fillId="4" borderId="30" xfId="0" applyNumberFormat="1" applyFont="1" applyFill="1" applyBorder="1" applyAlignment="1">
      <alignment horizontal="center" vertical="center" shrinkToFit="1"/>
    </xf>
    <xf numFmtId="0" fontId="15" fillId="0" borderId="30" xfId="0" quotePrefix="1" applyFont="1" applyFill="1" applyBorder="1" applyAlignment="1">
      <alignment horizontal="center" vertical="center" shrinkToFit="1"/>
    </xf>
    <xf numFmtId="41" fontId="15" fillId="4" borderId="30" xfId="214" applyFont="1" applyFill="1" applyBorder="1" applyAlignment="1">
      <alignment horizontal="center" vertical="center" shrinkToFit="1"/>
    </xf>
    <xf numFmtId="0" fontId="15" fillId="4" borderId="30" xfId="0" quotePrefix="1" applyFont="1" applyFill="1" applyBorder="1" applyAlignment="1">
      <alignment horizontal="center" vertical="center" shrinkToFit="1"/>
    </xf>
    <xf numFmtId="0" fontId="15" fillId="4" borderId="30" xfId="0" applyFont="1" applyFill="1" applyBorder="1" applyAlignment="1">
      <alignment horizontal="center" vertical="center" shrinkToFit="1"/>
    </xf>
    <xf numFmtId="0" fontId="37" fillId="4" borderId="27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shrinkToFit="1"/>
    </xf>
    <xf numFmtId="38" fontId="37" fillId="4" borderId="2" xfId="17" applyNumberFormat="1" applyFont="1" applyFill="1" applyBorder="1" applyAlignment="1">
      <alignment horizontal="center" vertical="center" shrinkToFit="1"/>
    </xf>
    <xf numFmtId="0" fontId="37" fillId="4" borderId="2" xfId="0" quotePrefix="1" applyFont="1" applyFill="1" applyBorder="1" applyAlignment="1">
      <alignment horizontal="center" vertical="center" shrinkToFit="1"/>
    </xf>
    <xf numFmtId="0" fontId="37" fillId="4" borderId="28" xfId="0" applyFont="1" applyFill="1" applyBorder="1" applyAlignment="1">
      <alignment horizontal="center" vertical="center"/>
    </xf>
    <xf numFmtId="0" fontId="37" fillId="4" borderId="29" xfId="0" applyFont="1" applyFill="1" applyBorder="1" applyAlignment="1">
      <alignment horizontal="center" vertical="center" wrapText="1"/>
    </xf>
    <xf numFmtId="0" fontId="15" fillId="4" borderId="30" xfId="0" quotePrefix="1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41" fontId="37" fillId="4" borderId="2" xfId="18" applyFont="1" applyFill="1" applyBorder="1" applyAlignment="1">
      <alignment horizontal="right" vertical="center" shrinkToFit="1"/>
    </xf>
    <xf numFmtId="41" fontId="15" fillId="4" borderId="30" xfId="1" applyFont="1" applyFill="1" applyBorder="1" applyAlignment="1">
      <alignment horizontal="right" vertical="center" shrinkToFi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quotePrefix="1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24" fillId="2" borderId="54" xfId="0" applyFont="1" applyFill="1" applyBorder="1" applyAlignment="1">
      <alignment horizontal="center" vertical="center" wrapText="1"/>
    </xf>
    <xf numFmtId="0" fontId="24" fillId="2" borderId="55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0" fontId="26" fillId="0" borderId="41" xfId="0" quotePrefix="1" applyFont="1" applyBorder="1" applyAlignment="1">
      <alignment horizontal="center" vertical="center" wrapText="1" shrinkToFit="1"/>
    </xf>
    <xf numFmtId="0" fontId="26" fillId="0" borderId="42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wrapText="1" shrinkToFit="1"/>
    </xf>
    <xf numFmtId="0" fontId="26" fillId="0" borderId="42" xfId="0" quotePrefix="1" applyFont="1" applyBorder="1" applyAlignment="1">
      <alignment horizontal="center" vertical="center" shrinkToFit="1"/>
    </xf>
    <xf numFmtId="0" fontId="26" fillId="0" borderId="43" xfId="0" quotePrefix="1" applyFont="1" applyBorder="1" applyAlignment="1">
      <alignment horizontal="center" vertical="center" shrinkToFi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6" xfId="0" quotePrefix="1" applyFont="1" applyBorder="1" applyAlignment="1">
      <alignment horizontal="left" vertical="center" wrapText="1"/>
    </xf>
    <xf numFmtId="0" fontId="25" fillId="0" borderId="5" xfId="0" quotePrefix="1" applyFont="1" applyBorder="1" applyAlignment="1">
      <alignment horizontal="left" vertical="center" wrapText="1"/>
    </xf>
    <xf numFmtId="0" fontId="25" fillId="0" borderId="18" xfId="0" quotePrefix="1" applyFont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horizontal="center" vertical="center"/>
    </xf>
    <xf numFmtId="49" fontId="12" fillId="2" borderId="22" xfId="0" applyNumberFormat="1" applyFont="1" applyFill="1" applyBorder="1" applyAlignment="1" applyProtection="1">
      <alignment horizontal="center" vertical="center"/>
    </xf>
    <xf numFmtId="49" fontId="12" fillId="2" borderId="21" xfId="0" applyNumberFormat="1" applyFont="1" applyFill="1" applyBorder="1" applyAlignment="1" applyProtection="1">
      <alignment horizontal="center" vertical="center"/>
    </xf>
    <xf numFmtId="49" fontId="12" fillId="2" borderId="20" xfId="0" applyNumberFormat="1" applyFont="1" applyFill="1" applyBorder="1" applyAlignment="1" applyProtection="1">
      <alignment horizontal="center" vertical="center"/>
    </xf>
    <xf numFmtId="0" fontId="12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NumberFormat="1" applyFont="1" applyFill="1" applyBorder="1" applyAlignment="1" applyProtection="1">
      <alignment horizontal="center" vertical="center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5"/>
  <sheetViews>
    <sheetView tabSelected="1" zoomScaleNormal="100" workbookViewId="0">
      <selection sqref="A1:L1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43" t="s">
        <v>177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</row>
    <row r="2" spans="1:12" ht="26.25" thickBot="1" x14ac:dyDescent="0.2">
      <c r="A2" s="244" t="s">
        <v>19</v>
      </c>
      <c r="B2" s="244"/>
      <c r="C2" s="244"/>
      <c r="D2" s="26"/>
      <c r="E2" s="26"/>
      <c r="F2" s="26"/>
      <c r="G2" s="26"/>
      <c r="H2" s="7"/>
      <c r="I2" s="26"/>
      <c r="J2" s="26"/>
      <c r="K2" s="26"/>
      <c r="L2" s="26"/>
    </row>
    <row r="3" spans="1:12" ht="24.75" customHeight="1" x14ac:dyDescent="0.15">
      <c r="A3" s="57" t="s">
        <v>84</v>
      </c>
      <c r="B3" s="58" t="s">
        <v>85</v>
      </c>
      <c r="C3" s="58" t="s">
        <v>86</v>
      </c>
      <c r="D3" s="58" t="s">
        <v>87</v>
      </c>
      <c r="E3" s="58" t="s">
        <v>88</v>
      </c>
      <c r="F3" s="58" t="s">
        <v>89</v>
      </c>
      <c r="G3" s="58" t="s">
        <v>90</v>
      </c>
      <c r="H3" s="58" t="s">
        <v>91</v>
      </c>
      <c r="I3" s="59" t="s">
        <v>92</v>
      </c>
      <c r="J3" s="59" t="s">
        <v>93</v>
      </c>
      <c r="K3" s="59" t="s">
        <v>94</v>
      </c>
      <c r="L3" s="60" t="s">
        <v>7</v>
      </c>
    </row>
    <row r="4" spans="1:12" s="103" customFormat="1" ht="24.75" customHeight="1" x14ac:dyDescent="0.15">
      <c r="A4" s="232" t="s">
        <v>139</v>
      </c>
      <c r="B4" s="233" t="s">
        <v>180</v>
      </c>
      <c r="C4" s="181" t="s">
        <v>183</v>
      </c>
      <c r="D4" s="234" t="s">
        <v>194</v>
      </c>
      <c r="E4" s="235" t="s">
        <v>182</v>
      </c>
      <c r="F4" s="236">
        <v>45</v>
      </c>
      <c r="G4" s="234" t="s">
        <v>185</v>
      </c>
      <c r="H4" s="241">
        <v>21015</v>
      </c>
      <c r="I4" s="234" t="s">
        <v>19</v>
      </c>
      <c r="J4" s="234" t="s">
        <v>186</v>
      </c>
      <c r="K4" s="234" t="s">
        <v>187</v>
      </c>
      <c r="L4" s="237"/>
    </row>
    <row r="5" spans="1:12" s="89" customFormat="1" ht="24.75" customHeight="1" thickBot="1" x14ac:dyDescent="0.2">
      <c r="A5" s="238" t="s">
        <v>139</v>
      </c>
      <c r="B5" s="115" t="s">
        <v>180</v>
      </c>
      <c r="C5" s="239" t="s">
        <v>181</v>
      </c>
      <c r="D5" s="240" t="s">
        <v>194</v>
      </c>
      <c r="E5" s="231" t="s">
        <v>184</v>
      </c>
      <c r="F5" s="240">
        <v>180</v>
      </c>
      <c r="G5" s="240" t="s">
        <v>185</v>
      </c>
      <c r="H5" s="242">
        <v>76860</v>
      </c>
      <c r="I5" s="116" t="s">
        <v>19</v>
      </c>
      <c r="J5" s="116" t="s">
        <v>186</v>
      </c>
      <c r="K5" s="116" t="s">
        <v>187</v>
      </c>
      <c r="L5" s="117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I28" sqref="I28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2.77734375" style="1" bestFit="1" customWidth="1"/>
    <col min="7" max="7" width="9.5546875" style="1" customWidth="1"/>
    <col min="8" max="8" width="12.77734375" style="1" bestFit="1" customWidth="1"/>
    <col min="9" max="9" width="16.109375" style="3" customWidth="1"/>
    <col min="10" max="16384" width="8.88671875" style="12"/>
  </cols>
  <sheetData>
    <row r="1" spans="1:9" ht="25.5" x14ac:dyDescent="0.15">
      <c r="A1" s="246" t="s">
        <v>82</v>
      </c>
      <c r="B1" s="246"/>
      <c r="C1" s="246"/>
      <c r="D1" s="246"/>
      <c r="E1" s="246"/>
      <c r="F1" s="246"/>
      <c r="G1" s="246"/>
      <c r="H1" s="246"/>
      <c r="I1" s="246"/>
    </row>
    <row r="2" spans="1:9" ht="25.5" x14ac:dyDescent="0.15">
      <c r="A2" s="278" t="s">
        <v>21</v>
      </c>
      <c r="B2" s="278"/>
      <c r="C2" s="20"/>
      <c r="D2" s="20"/>
      <c r="E2" s="20"/>
      <c r="F2" s="20"/>
      <c r="G2" s="20"/>
      <c r="H2" s="20"/>
      <c r="I2" s="25" t="s">
        <v>81</v>
      </c>
    </row>
    <row r="3" spans="1:9" ht="26.25" customHeight="1" x14ac:dyDescent="0.15">
      <c r="A3" s="283" t="s">
        <v>80</v>
      </c>
      <c r="B3" s="281" t="s">
        <v>79</v>
      </c>
      <c r="C3" s="281" t="s">
        <v>78</v>
      </c>
      <c r="D3" s="281" t="s">
        <v>77</v>
      </c>
      <c r="E3" s="279" t="s">
        <v>76</v>
      </c>
      <c r="F3" s="280"/>
      <c r="G3" s="279" t="s">
        <v>75</v>
      </c>
      <c r="H3" s="280"/>
      <c r="I3" s="281" t="s">
        <v>74</v>
      </c>
    </row>
    <row r="4" spans="1:9" ht="28.5" customHeight="1" x14ac:dyDescent="0.15">
      <c r="A4" s="284"/>
      <c r="B4" s="282"/>
      <c r="C4" s="282"/>
      <c r="D4" s="282"/>
      <c r="E4" s="24" t="s">
        <v>73</v>
      </c>
      <c r="F4" s="24" t="s">
        <v>77</v>
      </c>
      <c r="G4" s="24" t="s">
        <v>73</v>
      </c>
      <c r="H4" s="24" t="s">
        <v>77</v>
      </c>
      <c r="I4" s="282"/>
    </row>
    <row r="5" spans="1:9" ht="28.5" customHeight="1" x14ac:dyDescent="0.15">
      <c r="A5" s="2"/>
      <c r="B5" s="23" t="s">
        <v>126</v>
      </c>
      <c r="C5" s="6"/>
      <c r="D5" s="6"/>
      <c r="E5" s="84"/>
      <c r="F5" s="6"/>
      <c r="G5" s="84"/>
      <c r="H5" s="6"/>
      <c r="I5" s="6"/>
    </row>
  </sheetData>
  <mergeCells count="9">
    <mergeCell ref="A1:I1"/>
    <mergeCell ref="A2:B2"/>
    <mergeCell ref="E3:F3"/>
    <mergeCell ref="G3:H3"/>
    <mergeCell ref="I3:I4"/>
    <mergeCell ref="D3:D4"/>
    <mergeCell ref="C3:C4"/>
    <mergeCell ref="B3:B4"/>
    <mergeCell ref="A3:A4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7"/>
  <sheetViews>
    <sheetView zoomScale="115" zoomScaleNormal="115" workbookViewId="0">
      <selection activeCell="H5" sqref="H5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43" t="s">
        <v>178</v>
      </c>
      <c r="B1" s="243"/>
      <c r="C1" s="243"/>
      <c r="D1" s="243"/>
      <c r="E1" s="243"/>
      <c r="F1" s="243"/>
      <c r="G1" s="243"/>
      <c r="H1" s="243"/>
      <c r="I1" s="243"/>
    </row>
    <row r="2" spans="1:12" ht="26.25" thickBot="1" x14ac:dyDescent="0.2">
      <c r="A2" s="245" t="s">
        <v>123</v>
      </c>
      <c r="B2" s="244"/>
      <c r="C2" s="244"/>
      <c r="D2" s="26"/>
      <c r="E2" s="26"/>
      <c r="F2" s="26"/>
      <c r="G2" s="26"/>
      <c r="H2" s="26"/>
      <c r="I2" s="26"/>
    </row>
    <row r="3" spans="1:12" ht="24" customHeight="1" x14ac:dyDescent="0.15">
      <c r="A3" s="61" t="s">
        <v>95</v>
      </c>
      <c r="B3" s="62" t="s">
        <v>96</v>
      </c>
      <c r="C3" s="63" t="s">
        <v>97</v>
      </c>
      <c r="D3" s="63" t="s">
        <v>98</v>
      </c>
      <c r="E3" s="64" t="s">
        <v>99</v>
      </c>
      <c r="F3" s="63" t="s">
        <v>100</v>
      </c>
      <c r="G3" s="63" t="s">
        <v>101</v>
      </c>
      <c r="H3" s="63" t="s">
        <v>102</v>
      </c>
      <c r="I3" s="65" t="s">
        <v>103</v>
      </c>
    </row>
    <row r="4" spans="1:12" ht="24" customHeight="1" x14ac:dyDescent="0.15">
      <c r="A4" s="192">
        <v>2024</v>
      </c>
      <c r="B4" s="136" t="s">
        <v>180</v>
      </c>
      <c r="C4" s="224" t="s">
        <v>188</v>
      </c>
      <c r="D4" s="137" t="s">
        <v>153</v>
      </c>
      <c r="E4" s="138">
        <v>15300</v>
      </c>
      <c r="F4" s="139" t="s">
        <v>19</v>
      </c>
      <c r="G4" s="140" t="s">
        <v>163</v>
      </c>
      <c r="H4" s="140" t="s">
        <v>164</v>
      </c>
      <c r="I4" s="88"/>
    </row>
    <row r="5" spans="1:12" s="107" customFormat="1" ht="24" customHeight="1" x14ac:dyDescent="0.15">
      <c r="A5" s="192">
        <v>2024</v>
      </c>
      <c r="B5" s="136" t="s">
        <v>180</v>
      </c>
      <c r="C5" s="224" t="s">
        <v>189</v>
      </c>
      <c r="D5" s="137" t="s">
        <v>153</v>
      </c>
      <c r="E5" s="138">
        <v>17550</v>
      </c>
      <c r="F5" s="139" t="s">
        <v>19</v>
      </c>
      <c r="G5" s="140" t="s">
        <v>163</v>
      </c>
      <c r="H5" s="140" t="s">
        <v>164</v>
      </c>
      <c r="I5" s="191"/>
      <c r="J5" s="108"/>
      <c r="K5" s="109"/>
      <c r="L5" s="108"/>
    </row>
    <row r="6" spans="1:12" s="107" customFormat="1" ht="24" customHeight="1" x14ac:dyDescent="0.15">
      <c r="A6" s="192">
        <v>2024</v>
      </c>
      <c r="B6" s="136" t="s">
        <v>180</v>
      </c>
      <c r="C6" s="224" t="s">
        <v>190</v>
      </c>
      <c r="D6" s="137" t="s">
        <v>153</v>
      </c>
      <c r="E6" s="138">
        <v>2000</v>
      </c>
      <c r="F6" s="139" t="s">
        <v>19</v>
      </c>
      <c r="G6" s="140" t="s">
        <v>163</v>
      </c>
      <c r="H6" s="140" t="s">
        <v>164</v>
      </c>
      <c r="I6" s="191"/>
      <c r="J6" s="108"/>
      <c r="K6" s="109"/>
      <c r="L6" s="108"/>
    </row>
    <row r="7" spans="1:12" s="107" customFormat="1" ht="24" customHeight="1" thickBot="1" x14ac:dyDescent="0.2">
      <c r="A7" s="226">
        <v>2024</v>
      </c>
      <c r="B7" s="227" t="s">
        <v>180</v>
      </c>
      <c r="C7" s="225" t="s">
        <v>191</v>
      </c>
      <c r="D7" s="228" t="s">
        <v>153</v>
      </c>
      <c r="E7" s="229">
        <v>600</v>
      </c>
      <c r="F7" s="230" t="s">
        <v>19</v>
      </c>
      <c r="G7" s="231" t="s">
        <v>192</v>
      </c>
      <c r="H7" s="231" t="s">
        <v>193</v>
      </c>
      <c r="I7" s="117"/>
      <c r="J7" s="108"/>
      <c r="K7" s="109"/>
      <c r="L7" s="108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D20" sqref="D20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43" t="s">
        <v>179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</row>
    <row r="2" spans="1:13" ht="26.25" thickBot="1" x14ac:dyDescent="0.2">
      <c r="A2" s="244" t="s">
        <v>83</v>
      </c>
      <c r="B2" s="244"/>
      <c r="C2" s="244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7.75" customHeight="1" x14ac:dyDescent="0.15">
      <c r="A3" s="61" t="s">
        <v>84</v>
      </c>
      <c r="B3" s="62" t="s">
        <v>85</v>
      </c>
      <c r="C3" s="63" t="s">
        <v>104</v>
      </c>
      <c r="D3" s="63" t="s">
        <v>105</v>
      </c>
      <c r="E3" s="63" t="s">
        <v>87</v>
      </c>
      <c r="F3" s="62" t="s">
        <v>106</v>
      </c>
      <c r="G3" s="62" t="s">
        <v>107</v>
      </c>
      <c r="H3" s="62" t="s">
        <v>108</v>
      </c>
      <c r="I3" s="62" t="s">
        <v>109</v>
      </c>
      <c r="J3" s="63" t="s">
        <v>92</v>
      </c>
      <c r="K3" s="63" t="s">
        <v>93</v>
      </c>
      <c r="L3" s="63" t="s">
        <v>94</v>
      </c>
      <c r="M3" s="65" t="s">
        <v>110</v>
      </c>
    </row>
    <row r="4" spans="1:13" s="86" customFormat="1" ht="27.75" customHeight="1" x14ac:dyDescent="0.15">
      <c r="A4" s="151" t="s">
        <v>139</v>
      </c>
      <c r="B4" s="152" t="s">
        <v>180</v>
      </c>
      <c r="C4" s="185" t="s">
        <v>162</v>
      </c>
      <c r="D4" s="153"/>
      <c r="E4" s="153"/>
      <c r="F4" s="160"/>
      <c r="G4" s="160"/>
      <c r="H4" s="160"/>
      <c r="I4" s="160"/>
      <c r="J4" s="153"/>
      <c r="K4" s="153"/>
      <c r="L4" s="153"/>
      <c r="M4" s="154"/>
    </row>
    <row r="5" spans="1:13" s="86" customFormat="1" ht="27.75" customHeight="1" x14ac:dyDescent="0.15">
      <c r="A5" s="151"/>
      <c r="B5" s="152"/>
      <c r="C5" s="181"/>
      <c r="D5" s="153"/>
      <c r="E5" s="153"/>
      <c r="F5" s="160"/>
      <c r="G5" s="160"/>
      <c r="H5" s="160"/>
      <c r="I5" s="160"/>
      <c r="J5" s="153"/>
      <c r="K5" s="153"/>
      <c r="L5" s="153"/>
      <c r="M5" s="154"/>
    </row>
    <row r="6" spans="1:13" s="86" customFormat="1" ht="27.75" customHeight="1" x14ac:dyDescent="0.15">
      <c r="A6" s="151"/>
      <c r="B6" s="152"/>
      <c r="C6" s="181"/>
      <c r="D6" s="153"/>
      <c r="E6" s="153"/>
      <c r="F6" s="160"/>
      <c r="G6" s="160"/>
      <c r="H6" s="160"/>
      <c r="I6" s="160"/>
      <c r="J6" s="153"/>
      <c r="K6" s="153"/>
      <c r="L6" s="153"/>
      <c r="M6" s="154"/>
    </row>
    <row r="7" spans="1:13" s="86" customFormat="1" ht="27.75" customHeight="1" x14ac:dyDescent="0.15">
      <c r="A7" s="151"/>
      <c r="B7" s="152"/>
      <c r="C7" s="150"/>
      <c r="D7" s="153"/>
      <c r="E7" s="153"/>
      <c r="F7" s="160"/>
      <c r="G7" s="160"/>
      <c r="H7" s="160"/>
      <c r="I7" s="160"/>
      <c r="J7" s="153"/>
      <c r="K7" s="153"/>
      <c r="L7" s="153"/>
      <c r="M7" s="154"/>
    </row>
    <row r="8" spans="1:13" s="86" customFormat="1" ht="27.75" customHeight="1" x14ac:dyDescent="0.15">
      <c r="A8" s="151"/>
      <c r="B8" s="152"/>
      <c r="C8" s="150"/>
      <c r="D8" s="153"/>
      <c r="E8" s="153"/>
      <c r="F8" s="160"/>
      <c r="G8" s="160"/>
      <c r="H8" s="160"/>
      <c r="I8" s="160"/>
      <c r="J8" s="153"/>
      <c r="K8" s="153"/>
      <c r="L8" s="153"/>
      <c r="M8" s="154"/>
    </row>
    <row r="9" spans="1:13" s="86" customFormat="1" ht="27.75" customHeight="1" thickBot="1" x14ac:dyDescent="0.2">
      <c r="A9" s="155"/>
      <c r="B9" s="156"/>
      <c r="C9" s="157"/>
      <c r="D9" s="158"/>
      <c r="E9" s="158"/>
      <c r="F9" s="156"/>
      <c r="G9" s="156"/>
      <c r="H9" s="156"/>
      <c r="I9" s="156"/>
      <c r="J9" s="158"/>
      <c r="K9" s="158"/>
      <c r="L9" s="158"/>
      <c r="M9" s="159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F30" sqref="F30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46" t="s">
        <v>58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1" ht="26.25" thickBot="1" x14ac:dyDescent="0.2">
      <c r="A2" s="247" t="s">
        <v>57</v>
      </c>
      <c r="B2" s="247"/>
      <c r="C2" s="28"/>
      <c r="D2" s="28"/>
      <c r="E2" s="28"/>
      <c r="F2" s="47"/>
      <c r="G2" s="47"/>
      <c r="H2" s="47"/>
      <c r="I2" s="47"/>
      <c r="J2" s="248" t="s">
        <v>56</v>
      </c>
      <c r="K2" s="248"/>
    </row>
    <row r="3" spans="1:11" ht="22.5" customHeight="1" x14ac:dyDescent="0.15">
      <c r="A3" s="48" t="s">
        <v>55</v>
      </c>
      <c r="B3" s="42" t="s">
        <v>54</v>
      </c>
      <c r="C3" s="42" t="s">
        <v>53</v>
      </c>
      <c r="D3" s="42" t="s">
        <v>52</v>
      </c>
      <c r="E3" s="42" t="s">
        <v>51</v>
      </c>
      <c r="F3" s="42" t="s">
        <v>50</v>
      </c>
      <c r="G3" s="42" t="s">
        <v>49</v>
      </c>
      <c r="H3" s="42" t="s">
        <v>48</v>
      </c>
      <c r="I3" s="42" t="s">
        <v>47</v>
      </c>
      <c r="J3" s="42" t="s">
        <v>46</v>
      </c>
      <c r="K3" s="46" t="s">
        <v>45</v>
      </c>
    </row>
    <row r="4" spans="1:11" ht="42" customHeight="1" thickBot="1" x14ac:dyDescent="0.2">
      <c r="A4" s="49"/>
      <c r="B4" s="50" t="s">
        <v>124</v>
      </c>
      <c r="C4" s="51"/>
      <c r="D4" s="66"/>
      <c r="E4" s="67"/>
      <c r="F4" s="68"/>
      <c r="G4" s="69"/>
      <c r="H4" s="70"/>
      <c r="I4" s="70"/>
      <c r="J4" s="70"/>
      <c r="K4" s="71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G33" sqref="G33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46" t="s">
        <v>72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1" ht="26.25" thickBot="1" x14ac:dyDescent="0.2">
      <c r="A2" s="247" t="s">
        <v>71</v>
      </c>
      <c r="B2" s="247"/>
      <c r="C2" s="28"/>
      <c r="D2" s="28"/>
      <c r="E2" s="28"/>
      <c r="F2" s="47"/>
      <c r="G2" s="47"/>
      <c r="H2" s="47"/>
      <c r="I2" s="47"/>
      <c r="J2" s="248" t="s">
        <v>70</v>
      </c>
      <c r="K2" s="248"/>
    </row>
    <row r="3" spans="1:11" ht="22.5" customHeight="1" x14ac:dyDescent="0.15">
      <c r="A3" s="48" t="s">
        <v>69</v>
      </c>
      <c r="B3" s="42" t="s">
        <v>68</v>
      </c>
      <c r="C3" s="42" t="s">
        <v>67</v>
      </c>
      <c r="D3" s="42" t="s">
        <v>66</v>
      </c>
      <c r="E3" s="42" t="s">
        <v>65</v>
      </c>
      <c r="F3" s="42" t="s">
        <v>64</v>
      </c>
      <c r="G3" s="42" t="s">
        <v>63</v>
      </c>
      <c r="H3" s="42" t="s">
        <v>62</v>
      </c>
      <c r="I3" s="42" t="s">
        <v>61</v>
      </c>
      <c r="J3" s="42" t="s">
        <v>60</v>
      </c>
      <c r="K3" s="46" t="s">
        <v>59</v>
      </c>
    </row>
    <row r="4" spans="1:11" ht="47.25" customHeight="1" thickBot="1" x14ac:dyDescent="0.2">
      <c r="A4" s="49"/>
      <c r="B4" s="50" t="s">
        <v>122</v>
      </c>
      <c r="C4" s="51"/>
      <c r="D4" s="52"/>
      <c r="E4" s="53"/>
      <c r="F4" s="53"/>
      <c r="G4" s="54"/>
      <c r="H4" s="54"/>
      <c r="I4" s="51"/>
      <c r="J4" s="55"/>
      <c r="K4" s="56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4" sqref="I14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46" t="s">
        <v>195</v>
      </c>
      <c r="C1" s="246"/>
      <c r="D1" s="246"/>
      <c r="E1" s="246"/>
      <c r="F1" s="246"/>
      <c r="G1" s="246"/>
      <c r="H1" s="246"/>
      <c r="I1" s="246"/>
      <c r="J1" s="246"/>
    </row>
    <row r="2" spans="1:10" ht="25.5" customHeight="1" thickBot="1" x14ac:dyDescent="0.2">
      <c r="A2" s="249" t="s">
        <v>20</v>
      </c>
      <c r="B2" s="249"/>
      <c r="C2" s="30"/>
      <c r="D2" s="31"/>
      <c r="E2" s="32"/>
      <c r="F2" s="32"/>
      <c r="G2" s="33"/>
      <c r="H2" s="33"/>
      <c r="I2" s="248" t="s">
        <v>0</v>
      </c>
      <c r="J2" s="248"/>
    </row>
    <row r="3" spans="1:10" ht="30" customHeight="1" x14ac:dyDescent="0.15">
      <c r="A3" s="36" t="s">
        <v>111</v>
      </c>
      <c r="B3" s="41" t="s">
        <v>2</v>
      </c>
      <c r="C3" s="42" t="s">
        <v>9</v>
      </c>
      <c r="D3" s="43" t="s">
        <v>3</v>
      </c>
      <c r="E3" s="44" t="s">
        <v>4</v>
      </c>
      <c r="F3" s="44" t="s">
        <v>5</v>
      </c>
      <c r="G3" s="44" t="s">
        <v>6</v>
      </c>
      <c r="H3" s="45" t="s">
        <v>10</v>
      </c>
      <c r="I3" s="44" t="s">
        <v>8</v>
      </c>
      <c r="J3" s="46" t="s">
        <v>7</v>
      </c>
    </row>
    <row r="4" spans="1:10" s="86" customFormat="1" ht="30" customHeight="1" x14ac:dyDescent="0.15">
      <c r="A4" s="81">
        <v>1</v>
      </c>
      <c r="B4" s="113" t="s">
        <v>145</v>
      </c>
      <c r="C4" s="112" t="s">
        <v>142</v>
      </c>
      <c r="D4" s="106">
        <v>6600000</v>
      </c>
      <c r="E4" s="105">
        <v>45288</v>
      </c>
      <c r="F4" s="105">
        <v>45292</v>
      </c>
      <c r="G4" s="105">
        <v>45657</v>
      </c>
      <c r="H4" s="105">
        <v>45596</v>
      </c>
      <c r="I4" s="105">
        <v>45597</v>
      </c>
      <c r="J4" s="87"/>
    </row>
    <row r="5" spans="1:10" s="86" customFormat="1" ht="30" customHeight="1" x14ac:dyDescent="0.15">
      <c r="A5" s="81">
        <v>2</v>
      </c>
      <c r="B5" s="113" t="s">
        <v>146</v>
      </c>
      <c r="C5" s="112" t="s">
        <v>130</v>
      </c>
      <c r="D5" s="106">
        <v>2509800</v>
      </c>
      <c r="E5" s="105">
        <v>45288</v>
      </c>
      <c r="F5" s="105">
        <v>45292</v>
      </c>
      <c r="G5" s="105">
        <v>45657</v>
      </c>
      <c r="H5" s="201">
        <v>45596</v>
      </c>
      <c r="I5" s="201">
        <v>45597</v>
      </c>
      <c r="J5" s="87"/>
    </row>
    <row r="6" spans="1:10" s="86" customFormat="1" ht="30" customHeight="1" x14ac:dyDescent="0.15">
      <c r="A6" s="81">
        <v>3</v>
      </c>
      <c r="B6" s="113" t="s">
        <v>143</v>
      </c>
      <c r="C6" s="112" t="s">
        <v>130</v>
      </c>
      <c r="D6" s="106">
        <v>6600000</v>
      </c>
      <c r="E6" s="105">
        <v>45288</v>
      </c>
      <c r="F6" s="105">
        <v>45292</v>
      </c>
      <c r="G6" s="105">
        <v>45657</v>
      </c>
      <c r="H6" s="201">
        <v>45596</v>
      </c>
      <c r="I6" s="201">
        <v>45597</v>
      </c>
      <c r="J6" s="87"/>
    </row>
    <row r="7" spans="1:10" s="86" customFormat="1" ht="30" customHeight="1" x14ac:dyDescent="0.15">
      <c r="A7" s="81">
        <v>4</v>
      </c>
      <c r="B7" s="113" t="s">
        <v>144</v>
      </c>
      <c r="C7" s="111" t="s">
        <v>129</v>
      </c>
      <c r="D7" s="104">
        <v>3240000</v>
      </c>
      <c r="E7" s="105">
        <v>45281</v>
      </c>
      <c r="F7" s="105">
        <v>45292</v>
      </c>
      <c r="G7" s="105">
        <v>45657</v>
      </c>
      <c r="H7" s="201">
        <v>45596</v>
      </c>
      <c r="I7" s="201">
        <v>45597</v>
      </c>
      <c r="J7" s="87"/>
    </row>
    <row r="8" spans="1:10" s="86" customFormat="1" ht="30" customHeight="1" x14ac:dyDescent="0.15">
      <c r="A8" s="81">
        <v>5</v>
      </c>
      <c r="B8" s="113" t="s">
        <v>147</v>
      </c>
      <c r="C8" s="111" t="s">
        <v>129</v>
      </c>
      <c r="D8" s="104">
        <v>1620000</v>
      </c>
      <c r="E8" s="105">
        <v>45281</v>
      </c>
      <c r="F8" s="105">
        <v>45292</v>
      </c>
      <c r="G8" s="105">
        <v>45657</v>
      </c>
      <c r="H8" s="201">
        <v>45596</v>
      </c>
      <c r="I8" s="201">
        <v>45597</v>
      </c>
      <c r="J8" s="87"/>
    </row>
    <row r="9" spans="1:10" s="86" customFormat="1" ht="30" customHeight="1" x14ac:dyDescent="0.15">
      <c r="A9" s="81">
        <v>6</v>
      </c>
      <c r="B9" s="113" t="s">
        <v>148</v>
      </c>
      <c r="C9" s="112" t="s">
        <v>131</v>
      </c>
      <c r="D9" s="106">
        <v>2904000</v>
      </c>
      <c r="E9" s="105">
        <v>45288</v>
      </c>
      <c r="F9" s="105">
        <v>45292</v>
      </c>
      <c r="G9" s="105">
        <v>45657</v>
      </c>
      <c r="H9" s="201">
        <v>45596</v>
      </c>
      <c r="I9" s="201">
        <v>45597</v>
      </c>
      <c r="J9" s="87"/>
    </row>
    <row r="10" spans="1:10" s="86" customFormat="1" ht="30" customHeight="1" x14ac:dyDescent="0.15">
      <c r="A10" s="81">
        <v>7</v>
      </c>
      <c r="B10" s="113" t="s">
        <v>149</v>
      </c>
      <c r="C10" s="111" t="s">
        <v>132</v>
      </c>
      <c r="D10" s="104">
        <v>2904000</v>
      </c>
      <c r="E10" s="105">
        <v>45285</v>
      </c>
      <c r="F10" s="105">
        <v>45292</v>
      </c>
      <c r="G10" s="105">
        <v>45657</v>
      </c>
      <c r="H10" s="201">
        <v>45596</v>
      </c>
      <c r="I10" s="201">
        <v>45597</v>
      </c>
      <c r="J10" s="87"/>
    </row>
    <row r="11" spans="1:10" s="86" customFormat="1" ht="30" customHeight="1" x14ac:dyDescent="0.15">
      <c r="A11" s="81">
        <v>8</v>
      </c>
      <c r="B11" s="113" t="s">
        <v>150</v>
      </c>
      <c r="C11" s="112" t="s">
        <v>133</v>
      </c>
      <c r="D11" s="106">
        <v>12280000</v>
      </c>
      <c r="E11" s="105">
        <v>45288</v>
      </c>
      <c r="F11" s="105">
        <v>45292</v>
      </c>
      <c r="G11" s="105">
        <v>45657</v>
      </c>
      <c r="H11" s="201">
        <v>45596</v>
      </c>
      <c r="I11" s="201">
        <v>45597</v>
      </c>
      <c r="J11" s="87"/>
    </row>
    <row r="12" spans="1:10" s="86" customFormat="1" ht="30" customHeight="1" x14ac:dyDescent="0.15">
      <c r="A12" s="81">
        <v>9</v>
      </c>
      <c r="B12" s="114" t="s">
        <v>140</v>
      </c>
      <c r="C12" s="111" t="s">
        <v>141</v>
      </c>
      <c r="D12" s="104">
        <v>3360000</v>
      </c>
      <c r="E12" s="105">
        <v>45288</v>
      </c>
      <c r="F12" s="105">
        <v>45292</v>
      </c>
      <c r="G12" s="105">
        <v>45657</v>
      </c>
      <c r="H12" s="201">
        <v>45596</v>
      </c>
      <c r="I12" s="201">
        <v>45597</v>
      </c>
      <c r="J12" s="87"/>
    </row>
    <row r="13" spans="1:10" s="199" customFormat="1" ht="30" customHeight="1" x14ac:dyDescent="0.15">
      <c r="A13" s="141">
        <v>10</v>
      </c>
      <c r="B13" s="142" t="s">
        <v>196</v>
      </c>
      <c r="C13" s="143" t="s">
        <v>197</v>
      </c>
      <c r="D13" s="144">
        <v>3720000</v>
      </c>
      <c r="E13" s="145">
        <v>45287</v>
      </c>
      <c r="F13" s="145">
        <v>45292</v>
      </c>
      <c r="G13" s="145">
        <v>45657</v>
      </c>
      <c r="H13" s="201">
        <v>45576</v>
      </c>
      <c r="I13" s="201">
        <v>45577</v>
      </c>
      <c r="J13" s="146"/>
    </row>
    <row r="14" spans="1:10" s="86" customFormat="1" ht="30" customHeight="1" x14ac:dyDescent="0.15">
      <c r="A14" s="141">
        <v>11</v>
      </c>
      <c r="B14" s="142" t="s">
        <v>151</v>
      </c>
      <c r="C14" s="143" t="s">
        <v>152</v>
      </c>
      <c r="D14" s="144">
        <v>975217870</v>
      </c>
      <c r="E14" s="145">
        <v>45288</v>
      </c>
      <c r="F14" s="145">
        <v>45292</v>
      </c>
      <c r="G14" s="145">
        <v>45657</v>
      </c>
      <c r="H14" s="201">
        <v>45596</v>
      </c>
      <c r="I14" s="201">
        <v>45597</v>
      </c>
      <c r="J14" s="146"/>
    </row>
    <row r="15" spans="1:10" s="86" customFormat="1" ht="30" customHeight="1" x14ac:dyDescent="0.15">
      <c r="A15" s="81">
        <v>12</v>
      </c>
      <c r="B15" s="114" t="s">
        <v>134</v>
      </c>
      <c r="C15" s="111" t="s">
        <v>135</v>
      </c>
      <c r="D15" s="104">
        <v>55200000</v>
      </c>
      <c r="E15" s="105">
        <v>45266</v>
      </c>
      <c r="F15" s="105">
        <v>45293</v>
      </c>
      <c r="G15" s="105">
        <v>45657</v>
      </c>
      <c r="H15" s="201">
        <v>45596</v>
      </c>
      <c r="I15" s="201">
        <v>45597</v>
      </c>
      <c r="J15" s="87"/>
    </row>
    <row r="16" spans="1:10" s="199" customFormat="1" ht="30" customHeight="1" x14ac:dyDescent="0.15">
      <c r="A16" s="197">
        <v>13</v>
      </c>
      <c r="B16" s="204" t="s">
        <v>136</v>
      </c>
      <c r="C16" s="203" t="s">
        <v>125</v>
      </c>
      <c r="D16" s="104">
        <v>31200000</v>
      </c>
      <c r="E16" s="201">
        <v>45280</v>
      </c>
      <c r="F16" s="201">
        <v>45293</v>
      </c>
      <c r="G16" s="201">
        <v>45657</v>
      </c>
      <c r="H16" s="201">
        <v>45596</v>
      </c>
      <c r="I16" s="201">
        <v>45597</v>
      </c>
      <c r="J16" s="200"/>
    </row>
    <row r="17" spans="1:10" s="86" customFormat="1" ht="30" customHeight="1" thickBot="1" x14ac:dyDescent="0.2">
      <c r="A17" s="187">
        <v>14</v>
      </c>
      <c r="B17" s="186" t="s">
        <v>166</v>
      </c>
      <c r="C17" s="193" t="s">
        <v>167</v>
      </c>
      <c r="D17" s="189">
        <v>51480000</v>
      </c>
      <c r="E17" s="188">
        <v>45463</v>
      </c>
      <c r="F17" s="188">
        <v>45474</v>
      </c>
      <c r="G17" s="188">
        <v>45657</v>
      </c>
      <c r="H17" s="188">
        <v>45596</v>
      </c>
      <c r="I17" s="188">
        <v>45597</v>
      </c>
      <c r="J17" s="190"/>
    </row>
  </sheetData>
  <mergeCells count="3">
    <mergeCell ref="B1:J1"/>
    <mergeCell ref="I2:J2"/>
    <mergeCell ref="A2:B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8"/>
  <sheetViews>
    <sheetView zoomScale="115" zoomScaleNormal="115" workbookViewId="0">
      <selection activeCell="H14" sqref="H14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50" t="s">
        <v>199</v>
      </c>
      <c r="C1" s="250"/>
      <c r="D1" s="250"/>
      <c r="E1" s="250"/>
      <c r="F1" s="250"/>
      <c r="G1" s="250"/>
      <c r="H1" s="250"/>
      <c r="I1" s="250"/>
      <c r="J1" s="250"/>
    </row>
    <row r="2" spans="1:12" ht="26.25" thickBot="1" x14ac:dyDescent="0.2">
      <c r="B2" s="251" t="s">
        <v>21</v>
      </c>
      <c r="C2" s="251"/>
      <c r="D2" s="29"/>
      <c r="E2" s="34"/>
      <c r="F2" s="34"/>
      <c r="G2" s="34"/>
      <c r="H2" s="34"/>
      <c r="I2" s="34"/>
      <c r="J2" s="35" t="s">
        <v>16</v>
      </c>
    </row>
    <row r="3" spans="1:12" ht="24.75" customHeight="1" x14ac:dyDescent="0.15">
      <c r="A3" s="118" t="s">
        <v>111</v>
      </c>
      <c r="B3" s="119" t="s">
        <v>1</v>
      </c>
      <c r="C3" s="37" t="s">
        <v>2</v>
      </c>
      <c r="D3" s="38" t="s">
        <v>11</v>
      </c>
      <c r="E3" s="39" t="s">
        <v>12</v>
      </c>
      <c r="F3" s="39" t="s">
        <v>17</v>
      </c>
      <c r="G3" s="39" t="s">
        <v>13</v>
      </c>
      <c r="H3" s="39" t="s">
        <v>14</v>
      </c>
      <c r="I3" s="39" t="s">
        <v>15</v>
      </c>
      <c r="J3" s="40" t="s">
        <v>18</v>
      </c>
    </row>
    <row r="4" spans="1:12" s="132" customFormat="1" ht="24.75" customHeight="1" x14ac:dyDescent="0.15">
      <c r="A4" s="128">
        <v>1</v>
      </c>
      <c r="B4" s="129" t="s">
        <v>21</v>
      </c>
      <c r="C4" s="113" t="s">
        <v>145</v>
      </c>
      <c r="D4" s="112" t="s">
        <v>142</v>
      </c>
      <c r="E4" s="106">
        <v>6600000</v>
      </c>
      <c r="F4" s="130"/>
      <c r="G4" s="130">
        <v>550000</v>
      </c>
      <c r="H4" s="84"/>
      <c r="I4" s="84">
        <f>G4</f>
        <v>550000</v>
      </c>
      <c r="J4" s="131" t="s">
        <v>200</v>
      </c>
    </row>
    <row r="5" spans="1:12" s="132" customFormat="1" ht="24.75" customHeight="1" x14ac:dyDescent="0.15">
      <c r="A5" s="128">
        <v>2</v>
      </c>
      <c r="B5" s="129" t="s">
        <v>21</v>
      </c>
      <c r="C5" s="113" t="s">
        <v>146</v>
      </c>
      <c r="D5" s="112" t="s">
        <v>130</v>
      </c>
      <c r="E5" s="106">
        <v>2509800</v>
      </c>
      <c r="F5" s="130"/>
      <c r="G5" s="130">
        <v>227330</v>
      </c>
      <c r="H5" s="84"/>
      <c r="I5" s="84">
        <f>G5</f>
        <v>227330</v>
      </c>
      <c r="J5" s="214" t="s">
        <v>200</v>
      </c>
    </row>
    <row r="6" spans="1:12" s="132" customFormat="1" ht="24.75" customHeight="1" x14ac:dyDescent="0.15">
      <c r="A6" s="128">
        <v>3</v>
      </c>
      <c r="B6" s="129" t="s">
        <v>21</v>
      </c>
      <c r="C6" s="113" t="s">
        <v>143</v>
      </c>
      <c r="D6" s="112" t="s">
        <v>130</v>
      </c>
      <c r="E6" s="106">
        <v>6600000</v>
      </c>
      <c r="F6" s="130"/>
      <c r="G6" s="130">
        <v>550000</v>
      </c>
      <c r="H6" s="84"/>
      <c r="I6" s="84">
        <f>G6</f>
        <v>550000</v>
      </c>
      <c r="J6" s="214" t="s">
        <v>200</v>
      </c>
    </row>
    <row r="7" spans="1:12" s="132" customFormat="1" ht="24.75" customHeight="1" x14ac:dyDescent="0.15">
      <c r="A7" s="128">
        <v>4</v>
      </c>
      <c r="B7" s="129" t="s">
        <v>21</v>
      </c>
      <c r="C7" s="113" t="s">
        <v>144</v>
      </c>
      <c r="D7" s="111" t="s">
        <v>129</v>
      </c>
      <c r="E7" s="104">
        <v>3240000</v>
      </c>
      <c r="F7" s="130"/>
      <c r="G7" s="130">
        <v>270000</v>
      </c>
      <c r="H7" s="84"/>
      <c r="I7" s="84">
        <f t="shared" ref="I7:I13" si="0">G7</f>
        <v>270000</v>
      </c>
      <c r="J7" s="214" t="s">
        <v>200</v>
      </c>
    </row>
    <row r="8" spans="1:12" s="132" customFormat="1" ht="24.75" customHeight="1" x14ac:dyDescent="0.15">
      <c r="A8" s="128">
        <v>5</v>
      </c>
      <c r="B8" s="129" t="s">
        <v>21</v>
      </c>
      <c r="C8" s="113" t="s">
        <v>147</v>
      </c>
      <c r="D8" s="111" t="s">
        <v>129</v>
      </c>
      <c r="E8" s="104">
        <v>1620000</v>
      </c>
      <c r="F8" s="130"/>
      <c r="G8" s="130">
        <v>135000</v>
      </c>
      <c r="H8" s="84"/>
      <c r="I8" s="84">
        <f t="shared" si="0"/>
        <v>135000</v>
      </c>
      <c r="J8" s="214" t="s">
        <v>200</v>
      </c>
    </row>
    <row r="9" spans="1:12" s="132" customFormat="1" ht="24.75" customHeight="1" x14ac:dyDescent="0.15">
      <c r="A9" s="128">
        <v>6</v>
      </c>
      <c r="B9" s="129" t="s">
        <v>21</v>
      </c>
      <c r="C9" s="113" t="s">
        <v>148</v>
      </c>
      <c r="D9" s="112" t="s">
        <v>131</v>
      </c>
      <c r="E9" s="106">
        <v>2904000</v>
      </c>
      <c r="F9" s="130"/>
      <c r="G9" s="130">
        <v>242000</v>
      </c>
      <c r="H9" s="84"/>
      <c r="I9" s="84">
        <f t="shared" si="0"/>
        <v>242000</v>
      </c>
      <c r="J9" s="214" t="s">
        <v>200</v>
      </c>
    </row>
    <row r="10" spans="1:12" s="132" customFormat="1" ht="24.75" customHeight="1" x14ac:dyDescent="0.15">
      <c r="A10" s="128">
        <v>7</v>
      </c>
      <c r="B10" s="129" t="s">
        <v>21</v>
      </c>
      <c r="C10" s="113" t="s">
        <v>149</v>
      </c>
      <c r="D10" s="111" t="s">
        <v>132</v>
      </c>
      <c r="E10" s="104">
        <v>2904000</v>
      </c>
      <c r="F10" s="130"/>
      <c r="G10" s="130">
        <v>242000</v>
      </c>
      <c r="H10" s="84"/>
      <c r="I10" s="84">
        <f t="shared" si="0"/>
        <v>242000</v>
      </c>
      <c r="J10" s="214" t="s">
        <v>200</v>
      </c>
      <c r="L10" s="133"/>
    </row>
    <row r="11" spans="1:12" s="132" customFormat="1" ht="24.75" customHeight="1" x14ac:dyDescent="0.15">
      <c r="A11" s="128">
        <v>8</v>
      </c>
      <c r="B11" s="129" t="s">
        <v>21</v>
      </c>
      <c r="C11" s="113" t="s">
        <v>150</v>
      </c>
      <c r="D11" s="112" t="s">
        <v>133</v>
      </c>
      <c r="E11" s="106">
        <v>12280000</v>
      </c>
      <c r="F11" s="130"/>
      <c r="G11" s="130">
        <v>1023400</v>
      </c>
      <c r="H11" s="84"/>
      <c r="I11" s="84">
        <f t="shared" si="0"/>
        <v>1023400</v>
      </c>
      <c r="J11" s="214" t="s">
        <v>200</v>
      </c>
    </row>
    <row r="12" spans="1:12" s="132" customFormat="1" ht="24.75" customHeight="1" x14ac:dyDescent="0.15">
      <c r="A12" s="128">
        <v>9</v>
      </c>
      <c r="B12" s="129" t="s">
        <v>21</v>
      </c>
      <c r="C12" s="114" t="s">
        <v>140</v>
      </c>
      <c r="D12" s="111" t="s">
        <v>141</v>
      </c>
      <c r="E12" s="104">
        <v>3360000</v>
      </c>
      <c r="F12" s="130"/>
      <c r="G12" s="130">
        <v>280000</v>
      </c>
      <c r="H12" s="84"/>
      <c r="I12" s="84">
        <f t="shared" si="0"/>
        <v>280000</v>
      </c>
      <c r="J12" s="214" t="s">
        <v>200</v>
      </c>
    </row>
    <row r="13" spans="1:12" s="215" customFormat="1" ht="24.75" customHeight="1" x14ac:dyDescent="0.15">
      <c r="A13" s="212">
        <v>10</v>
      </c>
      <c r="B13" s="213" t="s">
        <v>21</v>
      </c>
      <c r="C13" s="204" t="s">
        <v>196</v>
      </c>
      <c r="D13" s="203" t="s">
        <v>197</v>
      </c>
      <c r="E13" s="104">
        <v>3720000</v>
      </c>
      <c r="F13" s="130"/>
      <c r="G13" s="130">
        <v>620000</v>
      </c>
      <c r="H13" s="84"/>
      <c r="I13" s="84">
        <f t="shared" si="0"/>
        <v>620000</v>
      </c>
      <c r="J13" s="214" t="s">
        <v>198</v>
      </c>
    </row>
    <row r="14" spans="1:12" s="215" customFormat="1" ht="24.75" customHeight="1" x14ac:dyDescent="0.15">
      <c r="A14" s="212">
        <v>11</v>
      </c>
      <c r="B14" s="213" t="s">
        <v>137</v>
      </c>
      <c r="C14" s="204" t="s">
        <v>151</v>
      </c>
      <c r="D14" s="203" t="s">
        <v>152</v>
      </c>
      <c r="E14" s="104">
        <v>975217870</v>
      </c>
      <c r="F14" s="130"/>
      <c r="G14" s="130">
        <v>73234520</v>
      </c>
      <c r="H14" s="84"/>
      <c r="I14" s="84">
        <f>G14</f>
        <v>73234520</v>
      </c>
      <c r="J14" s="214" t="s">
        <v>200</v>
      </c>
    </row>
    <row r="15" spans="1:12" s="215" customFormat="1" ht="24.75" customHeight="1" x14ac:dyDescent="0.15">
      <c r="A15" s="212">
        <v>12</v>
      </c>
      <c r="B15" s="213" t="s">
        <v>165</v>
      </c>
      <c r="C15" s="204" t="s">
        <v>138</v>
      </c>
      <c r="D15" s="203" t="s">
        <v>135</v>
      </c>
      <c r="E15" s="104">
        <v>55200000</v>
      </c>
      <c r="F15" s="130"/>
      <c r="G15" s="130">
        <v>3888000</v>
      </c>
      <c r="H15" s="84"/>
      <c r="I15" s="84">
        <f>G15</f>
        <v>3888000</v>
      </c>
      <c r="J15" s="214" t="s">
        <v>200</v>
      </c>
    </row>
    <row r="16" spans="1:12" s="215" customFormat="1" ht="24.75" customHeight="1" x14ac:dyDescent="0.15">
      <c r="A16" s="212">
        <v>13</v>
      </c>
      <c r="B16" s="213" t="s">
        <v>165</v>
      </c>
      <c r="C16" s="204" t="s">
        <v>136</v>
      </c>
      <c r="D16" s="203" t="s">
        <v>125</v>
      </c>
      <c r="E16" s="104">
        <v>31200000</v>
      </c>
      <c r="F16" s="130"/>
      <c r="G16" s="130">
        <v>2340000</v>
      </c>
      <c r="H16" s="84"/>
      <c r="I16" s="84">
        <f>G16</f>
        <v>2340000</v>
      </c>
      <c r="J16" s="214" t="s">
        <v>200</v>
      </c>
    </row>
    <row r="17" spans="1:10" s="215" customFormat="1" ht="24.75" customHeight="1" thickBot="1" x14ac:dyDescent="0.2">
      <c r="A17" s="216">
        <v>14</v>
      </c>
      <c r="B17" s="217" t="s">
        <v>165</v>
      </c>
      <c r="C17" s="210" t="s">
        <v>168</v>
      </c>
      <c r="D17" s="211" t="s">
        <v>167</v>
      </c>
      <c r="E17" s="127">
        <v>51480000</v>
      </c>
      <c r="F17" s="134"/>
      <c r="G17" s="134">
        <v>7271000</v>
      </c>
      <c r="H17" s="135"/>
      <c r="I17" s="135">
        <f>G17</f>
        <v>7271000</v>
      </c>
      <c r="J17" s="218" t="s">
        <v>200</v>
      </c>
    </row>
    <row r="18" spans="1:10" x14ac:dyDescent="0.15">
      <c r="B18" s="90"/>
      <c r="C18" s="91"/>
      <c r="D18" s="90"/>
    </row>
  </sheetData>
  <mergeCells count="2">
    <mergeCell ref="B1:J1"/>
    <mergeCell ref="B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5"/>
  <sheetViews>
    <sheetView topLeftCell="A16" zoomScaleNormal="100" workbookViewId="0">
      <selection activeCell="J71" sqref="J71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46" t="s">
        <v>201</v>
      </c>
      <c r="B1" s="246"/>
      <c r="C1" s="246"/>
      <c r="D1" s="246"/>
      <c r="E1" s="246"/>
    </row>
    <row r="2" spans="1:5" ht="26.25" thickBot="1" x14ac:dyDescent="0.2">
      <c r="A2" s="93" t="s">
        <v>33</v>
      </c>
      <c r="B2" s="93"/>
      <c r="C2" s="92"/>
      <c r="D2" s="92"/>
      <c r="E2" s="94" t="s">
        <v>32</v>
      </c>
    </row>
    <row r="3" spans="1:5" ht="21" customHeight="1" x14ac:dyDescent="0.15">
      <c r="A3" s="252" t="s">
        <v>31</v>
      </c>
      <c r="B3" s="147" t="s">
        <v>30</v>
      </c>
      <c r="C3" s="255" t="s">
        <v>172</v>
      </c>
      <c r="D3" s="256"/>
      <c r="E3" s="257"/>
    </row>
    <row r="4" spans="1:5" ht="21" customHeight="1" x14ac:dyDescent="0.15">
      <c r="A4" s="253"/>
      <c r="B4" s="148" t="s">
        <v>29</v>
      </c>
      <c r="C4" s="102">
        <v>19300000</v>
      </c>
      <c r="D4" s="27" t="s">
        <v>112</v>
      </c>
      <c r="E4" s="120">
        <v>17370000</v>
      </c>
    </row>
    <row r="5" spans="1:5" ht="21" customHeight="1" x14ac:dyDescent="0.15">
      <c r="A5" s="253"/>
      <c r="B5" s="148" t="s">
        <v>28</v>
      </c>
      <c r="C5" s="85">
        <f>E4/C4</f>
        <v>0.9</v>
      </c>
      <c r="D5" s="27" t="s">
        <v>27</v>
      </c>
      <c r="E5" s="121">
        <f>E4</f>
        <v>17370000</v>
      </c>
    </row>
    <row r="6" spans="1:5" ht="21" customHeight="1" x14ac:dyDescent="0.15">
      <c r="A6" s="253"/>
      <c r="B6" s="148" t="s">
        <v>26</v>
      </c>
      <c r="C6" s="110" t="s">
        <v>202</v>
      </c>
      <c r="D6" s="27" t="s">
        <v>113</v>
      </c>
      <c r="E6" s="122" t="s">
        <v>203</v>
      </c>
    </row>
    <row r="7" spans="1:5" ht="21" customHeight="1" x14ac:dyDescent="0.15">
      <c r="A7" s="253"/>
      <c r="B7" s="148" t="s">
        <v>25</v>
      </c>
      <c r="C7" s="19" t="s">
        <v>154</v>
      </c>
      <c r="D7" s="27" t="s">
        <v>114</v>
      </c>
      <c r="E7" s="206" t="s">
        <v>204</v>
      </c>
    </row>
    <row r="8" spans="1:5" ht="21" customHeight="1" x14ac:dyDescent="0.15">
      <c r="A8" s="253"/>
      <c r="B8" s="148" t="s">
        <v>24</v>
      </c>
      <c r="C8" s="19" t="s">
        <v>155</v>
      </c>
      <c r="D8" s="27" t="s">
        <v>23</v>
      </c>
      <c r="E8" s="183" t="s">
        <v>205</v>
      </c>
    </row>
    <row r="9" spans="1:5" ht="21" customHeight="1" thickBot="1" x14ac:dyDescent="0.2">
      <c r="A9" s="254"/>
      <c r="B9" s="149" t="s">
        <v>22</v>
      </c>
      <c r="C9" s="125" t="s">
        <v>156</v>
      </c>
      <c r="D9" s="124" t="s">
        <v>121</v>
      </c>
      <c r="E9" s="126" t="s">
        <v>206</v>
      </c>
    </row>
    <row r="10" spans="1:5" ht="14.25" thickBot="1" x14ac:dyDescent="0.2"/>
    <row r="11" spans="1:5" s="107" customFormat="1" ht="21" customHeight="1" x14ac:dyDescent="0.15">
      <c r="A11" s="252" t="s">
        <v>31</v>
      </c>
      <c r="B11" s="147" t="s">
        <v>30</v>
      </c>
      <c r="C11" s="255" t="s">
        <v>207</v>
      </c>
      <c r="D11" s="258"/>
      <c r="E11" s="259"/>
    </row>
    <row r="12" spans="1:5" s="107" customFormat="1" ht="21" customHeight="1" x14ac:dyDescent="0.15">
      <c r="A12" s="253"/>
      <c r="B12" s="148" t="s">
        <v>29</v>
      </c>
      <c r="C12" s="102">
        <v>3780000</v>
      </c>
      <c r="D12" s="27" t="s">
        <v>112</v>
      </c>
      <c r="E12" s="120">
        <v>3600000</v>
      </c>
    </row>
    <row r="13" spans="1:5" s="107" customFormat="1" ht="21" customHeight="1" x14ac:dyDescent="0.15">
      <c r="A13" s="253"/>
      <c r="B13" s="148" t="s">
        <v>28</v>
      </c>
      <c r="C13" s="85">
        <f>E12/C12</f>
        <v>0.95238095238095233</v>
      </c>
      <c r="D13" s="27" t="s">
        <v>27</v>
      </c>
      <c r="E13" s="121">
        <f>E12</f>
        <v>3600000</v>
      </c>
    </row>
    <row r="14" spans="1:5" s="107" customFormat="1" ht="21" customHeight="1" x14ac:dyDescent="0.15">
      <c r="A14" s="253"/>
      <c r="B14" s="148" t="s">
        <v>26</v>
      </c>
      <c r="C14" s="110" t="s">
        <v>202</v>
      </c>
      <c r="D14" s="27" t="s">
        <v>113</v>
      </c>
      <c r="E14" s="122" t="s">
        <v>176</v>
      </c>
    </row>
    <row r="15" spans="1:5" s="107" customFormat="1" ht="21" customHeight="1" x14ac:dyDescent="0.15">
      <c r="A15" s="253"/>
      <c r="B15" s="148" t="s">
        <v>25</v>
      </c>
      <c r="C15" s="19" t="s">
        <v>154</v>
      </c>
      <c r="D15" s="27" t="s">
        <v>114</v>
      </c>
      <c r="E15" s="206" t="s">
        <v>208</v>
      </c>
    </row>
    <row r="16" spans="1:5" s="107" customFormat="1" ht="21" customHeight="1" x14ac:dyDescent="0.15">
      <c r="A16" s="253"/>
      <c r="B16" s="148" t="s">
        <v>24</v>
      </c>
      <c r="C16" s="19" t="s">
        <v>155</v>
      </c>
      <c r="D16" s="27" t="s">
        <v>23</v>
      </c>
      <c r="E16" s="123" t="s">
        <v>209</v>
      </c>
    </row>
    <row r="17" spans="1:5" s="107" customFormat="1" ht="21" customHeight="1" thickBot="1" x14ac:dyDescent="0.2">
      <c r="A17" s="254"/>
      <c r="B17" s="149" t="s">
        <v>22</v>
      </c>
      <c r="C17" s="125" t="s">
        <v>156</v>
      </c>
      <c r="D17" s="124" t="s">
        <v>121</v>
      </c>
      <c r="E17" s="126" t="s">
        <v>210</v>
      </c>
    </row>
    <row r="18" spans="1:5" ht="14.25" thickBot="1" x14ac:dyDescent="0.2"/>
    <row r="19" spans="1:5" s="161" customFormat="1" ht="21" customHeight="1" x14ac:dyDescent="0.15">
      <c r="A19" s="252" t="s">
        <v>31</v>
      </c>
      <c r="B19" s="147" t="s">
        <v>30</v>
      </c>
      <c r="C19" s="255" t="s">
        <v>211</v>
      </c>
      <c r="D19" s="256"/>
      <c r="E19" s="257"/>
    </row>
    <row r="20" spans="1:5" s="161" customFormat="1" ht="21" customHeight="1" x14ac:dyDescent="0.15">
      <c r="A20" s="253"/>
      <c r="B20" s="148" t="s">
        <v>29</v>
      </c>
      <c r="C20" s="102">
        <v>570000</v>
      </c>
      <c r="D20" s="27" t="s">
        <v>161</v>
      </c>
      <c r="E20" s="120">
        <v>550000</v>
      </c>
    </row>
    <row r="21" spans="1:5" s="161" customFormat="1" ht="21" customHeight="1" x14ac:dyDescent="0.15">
      <c r="A21" s="253"/>
      <c r="B21" s="148" t="s">
        <v>28</v>
      </c>
      <c r="C21" s="85">
        <f>E20/C20</f>
        <v>0.96491228070175439</v>
      </c>
      <c r="D21" s="27" t="s">
        <v>27</v>
      </c>
      <c r="E21" s="121">
        <f>E20</f>
        <v>550000</v>
      </c>
    </row>
    <row r="22" spans="1:5" s="161" customFormat="1" ht="21" customHeight="1" x14ac:dyDescent="0.15">
      <c r="A22" s="253"/>
      <c r="B22" s="148" t="s">
        <v>26</v>
      </c>
      <c r="C22" s="110" t="s">
        <v>212</v>
      </c>
      <c r="D22" s="27" t="s">
        <v>113</v>
      </c>
      <c r="E22" s="122" t="s">
        <v>213</v>
      </c>
    </row>
    <row r="23" spans="1:5" s="161" customFormat="1" ht="21" customHeight="1" x14ac:dyDescent="0.15">
      <c r="A23" s="253"/>
      <c r="B23" s="148" t="s">
        <v>25</v>
      </c>
      <c r="C23" s="19" t="s">
        <v>154</v>
      </c>
      <c r="D23" s="27" t="s">
        <v>114</v>
      </c>
      <c r="E23" s="206" t="s">
        <v>213</v>
      </c>
    </row>
    <row r="24" spans="1:5" s="161" customFormat="1" ht="21" customHeight="1" x14ac:dyDescent="0.15">
      <c r="A24" s="253"/>
      <c r="B24" s="148" t="s">
        <v>24</v>
      </c>
      <c r="C24" s="19" t="s">
        <v>155</v>
      </c>
      <c r="D24" s="27" t="s">
        <v>23</v>
      </c>
      <c r="E24" s="207" t="s">
        <v>169</v>
      </c>
    </row>
    <row r="25" spans="1:5" s="161" customFormat="1" ht="21" customHeight="1" thickBot="1" x14ac:dyDescent="0.2">
      <c r="A25" s="254"/>
      <c r="B25" s="149" t="s">
        <v>22</v>
      </c>
      <c r="C25" s="125" t="s">
        <v>156</v>
      </c>
      <c r="D25" s="124" t="s">
        <v>121</v>
      </c>
      <c r="E25" s="126" t="s">
        <v>170</v>
      </c>
    </row>
    <row r="26" spans="1:5" ht="14.25" thickBot="1" x14ac:dyDescent="0.2"/>
    <row r="27" spans="1:5" s="194" customFormat="1" ht="21" customHeight="1" x14ac:dyDescent="0.15">
      <c r="A27" s="252" t="s">
        <v>31</v>
      </c>
      <c r="B27" s="219" t="s">
        <v>30</v>
      </c>
      <c r="C27" s="255" t="s">
        <v>173</v>
      </c>
      <c r="D27" s="258"/>
      <c r="E27" s="259"/>
    </row>
    <row r="28" spans="1:5" s="194" customFormat="1" ht="21" customHeight="1" x14ac:dyDescent="0.15">
      <c r="A28" s="253"/>
      <c r="B28" s="220" t="s">
        <v>29</v>
      </c>
      <c r="C28" s="102">
        <v>8322000</v>
      </c>
      <c r="D28" s="196" t="s">
        <v>161</v>
      </c>
      <c r="E28" s="120">
        <v>8030000</v>
      </c>
    </row>
    <row r="29" spans="1:5" s="194" customFormat="1" ht="21" customHeight="1" x14ac:dyDescent="0.15">
      <c r="A29" s="253"/>
      <c r="B29" s="220" t="s">
        <v>28</v>
      </c>
      <c r="C29" s="198">
        <f>E28/C28</f>
        <v>0.96491228070175439</v>
      </c>
      <c r="D29" s="196" t="s">
        <v>27</v>
      </c>
      <c r="E29" s="205">
        <f>E28</f>
        <v>8030000</v>
      </c>
    </row>
    <row r="30" spans="1:5" s="194" customFormat="1" ht="21" customHeight="1" x14ac:dyDescent="0.15">
      <c r="A30" s="253"/>
      <c r="B30" s="220" t="s">
        <v>26</v>
      </c>
      <c r="C30" s="202" t="s">
        <v>214</v>
      </c>
      <c r="D30" s="196" t="s">
        <v>113</v>
      </c>
      <c r="E30" s="206" t="s">
        <v>215</v>
      </c>
    </row>
    <row r="31" spans="1:5" s="194" customFormat="1" ht="21" customHeight="1" x14ac:dyDescent="0.15">
      <c r="A31" s="253"/>
      <c r="B31" s="220" t="s">
        <v>25</v>
      </c>
      <c r="C31" s="195" t="s">
        <v>154</v>
      </c>
      <c r="D31" s="196" t="s">
        <v>114</v>
      </c>
      <c r="E31" s="206" t="s">
        <v>216</v>
      </c>
    </row>
    <row r="32" spans="1:5" s="194" customFormat="1" ht="21" customHeight="1" x14ac:dyDescent="0.15">
      <c r="A32" s="253"/>
      <c r="B32" s="220" t="s">
        <v>24</v>
      </c>
      <c r="C32" s="195" t="s">
        <v>155</v>
      </c>
      <c r="D32" s="196" t="s">
        <v>23</v>
      </c>
      <c r="E32" s="207" t="s">
        <v>217</v>
      </c>
    </row>
    <row r="33" spans="1:5" s="194" customFormat="1" ht="21" customHeight="1" thickBot="1" x14ac:dyDescent="0.2">
      <c r="A33" s="254"/>
      <c r="B33" s="221" t="s">
        <v>22</v>
      </c>
      <c r="C33" s="209" t="s">
        <v>156</v>
      </c>
      <c r="D33" s="208" t="s">
        <v>121</v>
      </c>
      <c r="E33" s="126" t="s">
        <v>218</v>
      </c>
    </row>
    <row r="34" spans="1:5" ht="14.25" thickBot="1" x14ac:dyDescent="0.2"/>
    <row r="35" spans="1:5" s="194" customFormat="1" ht="21" customHeight="1" x14ac:dyDescent="0.15">
      <c r="A35" s="252" t="s">
        <v>31</v>
      </c>
      <c r="B35" s="219" t="s">
        <v>30</v>
      </c>
      <c r="C35" s="255" t="s">
        <v>219</v>
      </c>
      <c r="D35" s="258"/>
      <c r="E35" s="259"/>
    </row>
    <row r="36" spans="1:5" s="194" customFormat="1" ht="21" customHeight="1" x14ac:dyDescent="0.15">
      <c r="A36" s="253"/>
      <c r="B36" s="220" t="s">
        <v>29</v>
      </c>
      <c r="C36" s="102">
        <v>3200000</v>
      </c>
      <c r="D36" s="196" t="s">
        <v>161</v>
      </c>
      <c r="E36" s="120">
        <v>3000000</v>
      </c>
    </row>
    <row r="37" spans="1:5" s="194" customFormat="1" ht="21" customHeight="1" x14ac:dyDescent="0.15">
      <c r="A37" s="253"/>
      <c r="B37" s="220" t="s">
        <v>28</v>
      </c>
      <c r="C37" s="198">
        <f>E36/C36</f>
        <v>0.9375</v>
      </c>
      <c r="D37" s="196" t="s">
        <v>27</v>
      </c>
      <c r="E37" s="205">
        <f>E36</f>
        <v>3000000</v>
      </c>
    </row>
    <row r="38" spans="1:5" s="194" customFormat="1" ht="21" customHeight="1" x14ac:dyDescent="0.15">
      <c r="A38" s="253"/>
      <c r="B38" s="220" t="s">
        <v>26</v>
      </c>
      <c r="C38" s="202" t="s">
        <v>214</v>
      </c>
      <c r="D38" s="196" t="s">
        <v>113</v>
      </c>
      <c r="E38" s="206" t="s">
        <v>220</v>
      </c>
    </row>
    <row r="39" spans="1:5" s="194" customFormat="1" ht="21" customHeight="1" x14ac:dyDescent="0.15">
      <c r="A39" s="253"/>
      <c r="B39" s="220" t="s">
        <v>25</v>
      </c>
      <c r="C39" s="195" t="s">
        <v>154</v>
      </c>
      <c r="D39" s="196" t="s">
        <v>114</v>
      </c>
      <c r="E39" s="206" t="s">
        <v>220</v>
      </c>
    </row>
    <row r="40" spans="1:5" s="194" customFormat="1" ht="21" customHeight="1" x14ac:dyDescent="0.15">
      <c r="A40" s="253"/>
      <c r="B40" s="220" t="s">
        <v>24</v>
      </c>
      <c r="C40" s="195" t="s">
        <v>155</v>
      </c>
      <c r="D40" s="196" t="s">
        <v>23</v>
      </c>
      <c r="E40" s="207" t="s">
        <v>221</v>
      </c>
    </row>
    <row r="41" spans="1:5" s="194" customFormat="1" ht="21" customHeight="1" thickBot="1" x14ac:dyDescent="0.2">
      <c r="A41" s="254"/>
      <c r="B41" s="221" t="s">
        <v>22</v>
      </c>
      <c r="C41" s="209" t="s">
        <v>156</v>
      </c>
      <c r="D41" s="208" t="s">
        <v>121</v>
      </c>
      <c r="E41" s="126" t="s">
        <v>222</v>
      </c>
    </row>
    <row r="42" spans="1:5" ht="14.25" thickBot="1" x14ac:dyDescent="0.2"/>
    <row r="43" spans="1:5" s="194" customFormat="1" ht="21" customHeight="1" x14ac:dyDescent="0.15">
      <c r="A43" s="252" t="s">
        <v>31</v>
      </c>
      <c r="B43" s="219" t="s">
        <v>30</v>
      </c>
      <c r="C43" s="255" t="s">
        <v>174</v>
      </c>
      <c r="D43" s="258"/>
      <c r="E43" s="259"/>
    </row>
    <row r="44" spans="1:5" s="194" customFormat="1" ht="21" customHeight="1" x14ac:dyDescent="0.15">
      <c r="A44" s="253"/>
      <c r="B44" s="220" t="s">
        <v>29</v>
      </c>
      <c r="C44" s="102">
        <v>4465000</v>
      </c>
      <c r="D44" s="196" t="s">
        <v>161</v>
      </c>
      <c r="E44" s="120">
        <v>4268000</v>
      </c>
    </row>
    <row r="45" spans="1:5" s="194" customFormat="1" ht="21" customHeight="1" x14ac:dyDescent="0.15">
      <c r="A45" s="253"/>
      <c r="B45" s="220" t="s">
        <v>28</v>
      </c>
      <c r="C45" s="198">
        <f>E44/C44</f>
        <v>0.95587905935050388</v>
      </c>
      <c r="D45" s="196" t="s">
        <v>27</v>
      </c>
      <c r="E45" s="205">
        <f>E44</f>
        <v>4268000</v>
      </c>
    </row>
    <row r="46" spans="1:5" s="194" customFormat="1" ht="21" customHeight="1" x14ac:dyDescent="0.15">
      <c r="A46" s="253"/>
      <c r="B46" s="220" t="s">
        <v>26</v>
      </c>
      <c r="C46" s="202" t="s">
        <v>214</v>
      </c>
      <c r="D46" s="196" t="s">
        <v>113</v>
      </c>
      <c r="E46" s="206" t="s">
        <v>220</v>
      </c>
    </row>
    <row r="47" spans="1:5" s="194" customFormat="1" ht="21" customHeight="1" x14ac:dyDescent="0.15">
      <c r="A47" s="253"/>
      <c r="B47" s="220" t="s">
        <v>25</v>
      </c>
      <c r="C47" s="195" t="s">
        <v>154</v>
      </c>
      <c r="D47" s="196" t="s">
        <v>114</v>
      </c>
      <c r="E47" s="206" t="s">
        <v>220</v>
      </c>
    </row>
    <row r="48" spans="1:5" s="194" customFormat="1" ht="21" customHeight="1" x14ac:dyDescent="0.15">
      <c r="A48" s="253"/>
      <c r="B48" s="220" t="s">
        <v>24</v>
      </c>
      <c r="C48" s="195" t="s">
        <v>155</v>
      </c>
      <c r="D48" s="196" t="s">
        <v>23</v>
      </c>
      <c r="E48" s="207" t="s">
        <v>224</v>
      </c>
    </row>
    <row r="49" spans="1:5" s="194" customFormat="1" ht="21" customHeight="1" thickBot="1" x14ac:dyDescent="0.2">
      <c r="A49" s="254"/>
      <c r="B49" s="221" t="s">
        <v>22</v>
      </c>
      <c r="C49" s="209" t="s">
        <v>156</v>
      </c>
      <c r="D49" s="208" t="s">
        <v>121</v>
      </c>
      <c r="E49" s="126" t="s">
        <v>225</v>
      </c>
    </row>
    <row r="50" spans="1:5" ht="14.25" thickBot="1" x14ac:dyDescent="0.2"/>
    <row r="51" spans="1:5" s="194" customFormat="1" ht="21" customHeight="1" x14ac:dyDescent="0.15">
      <c r="A51" s="252" t="s">
        <v>31</v>
      </c>
      <c r="B51" s="219" t="s">
        <v>30</v>
      </c>
      <c r="C51" s="255" t="s">
        <v>175</v>
      </c>
      <c r="D51" s="258"/>
      <c r="E51" s="259"/>
    </row>
    <row r="52" spans="1:5" s="194" customFormat="1" ht="21" customHeight="1" x14ac:dyDescent="0.15">
      <c r="A52" s="253"/>
      <c r="B52" s="220" t="s">
        <v>29</v>
      </c>
      <c r="C52" s="102">
        <v>4999000</v>
      </c>
      <c r="D52" s="196" t="s">
        <v>161</v>
      </c>
      <c r="E52" s="120">
        <v>4768500</v>
      </c>
    </row>
    <row r="53" spans="1:5" s="194" customFormat="1" ht="21" customHeight="1" x14ac:dyDescent="0.15">
      <c r="A53" s="253"/>
      <c r="B53" s="220" t="s">
        <v>28</v>
      </c>
      <c r="C53" s="198">
        <f>E52/C52</f>
        <v>0.95389077815563117</v>
      </c>
      <c r="D53" s="196" t="s">
        <v>27</v>
      </c>
      <c r="E53" s="205">
        <f>E52</f>
        <v>4768500</v>
      </c>
    </row>
    <row r="54" spans="1:5" s="194" customFormat="1" ht="21" customHeight="1" x14ac:dyDescent="0.15">
      <c r="A54" s="253"/>
      <c r="B54" s="220" t="s">
        <v>26</v>
      </c>
      <c r="C54" s="202" t="s">
        <v>223</v>
      </c>
      <c r="D54" s="196" t="s">
        <v>113</v>
      </c>
      <c r="E54" s="206" t="s">
        <v>220</v>
      </c>
    </row>
    <row r="55" spans="1:5" s="194" customFormat="1" ht="21" customHeight="1" x14ac:dyDescent="0.15">
      <c r="A55" s="253"/>
      <c r="B55" s="220" t="s">
        <v>25</v>
      </c>
      <c r="C55" s="195" t="s">
        <v>154</v>
      </c>
      <c r="D55" s="196" t="s">
        <v>114</v>
      </c>
      <c r="E55" s="206" t="s">
        <v>220</v>
      </c>
    </row>
    <row r="56" spans="1:5" s="194" customFormat="1" ht="21" customHeight="1" x14ac:dyDescent="0.15">
      <c r="A56" s="253"/>
      <c r="B56" s="220" t="s">
        <v>24</v>
      </c>
      <c r="C56" s="195" t="s">
        <v>155</v>
      </c>
      <c r="D56" s="196" t="s">
        <v>23</v>
      </c>
      <c r="E56" s="207" t="s">
        <v>224</v>
      </c>
    </row>
    <row r="57" spans="1:5" s="194" customFormat="1" ht="21" customHeight="1" thickBot="1" x14ac:dyDescent="0.2">
      <c r="A57" s="254"/>
      <c r="B57" s="221" t="s">
        <v>22</v>
      </c>
      <c r="C57" s="209" t="s">
        <v>156</v>
      </c>
      <c r="D57" s="208" t="s">
        <v>121</v>
      </c>
      <c r="E57" s="126" t="s">
        <v>225</v>
      </c>
    </row>
    <row r="58" spans="1:5" ht="14.25" thickBot="1" x14ac:dyDescent="0.2"/>
    <row r="59" spans="1:5" s="194" customFormat="1" ht="21" customHeight="1" x14ac:dyDescent="0.15">
      <c r="A59" s="252" t="s">
        <v>31</v>
      </c>
      <c r="B59" s="219" t="s">
        <v>30</v>
      </c>
      <c r="C59" s="255" t="s">
        <v>226</v>
      </c>
      <c r="D59" s="256"/>
      <c r="E59" s="257"/>
    </row>
    <row r="60" spans="1:5" s="194" customFormat="1" ht="21" customHeight="1" x14ac:dyDescent="0.15">
      <c r="A60" s="253"/>
      <c r="B60" s="220" t="s">
        <v>29</v>
      </c>
      <c r="C60" s="102">
        <v>1944000</v>
      </c>
      <c r="D60" s="196" t="s">
        <v>161</v>
      </c>
      <c r="E60" s="120">
        <v>1944000</v>
      </c>
    </row>
    <row r="61" spans="1:5" s="194" customFormat="1" ht="21" customHeight="1" x14ac:dyDescent="0.15">
      <c r="A61" s="253"/>
      <c r="B61" s="220" t="s">
        <v>28</v>
      </c>
      <c r="C61" s="198">
        <f>E60/C60</f>
        <v>1</v>
      </c>
      <c r="D61" s="196" t="s">
        <v>27</v>
      </c>
      <c r="E61" s="205">
        <f>E60</f>
        <v>1944000</v>
      </c>
    </row>
    <row r="62" spans="1:5" s="194" customFormat="1" ht="21" customHeight="1" x14ac:dyDescent="0.15">
      <c r="A62" s="253"/>
      <c r="B62" s="220" t="s">
        <v>26</v>
      </c>
      <c r="C62" s="202" t="s">
        <v>223</v>
      </c>
      <c r="D62" s="196" t="s">
        <v>113</v>
      </c>
      <c r="E62" s="206" t="s">
        <v>227</v>
      </c>
    </row>
    <row r="63" spans="1:5" s="194" customFormat="1" ht="21" customHeight="1" x14ac:dyDescent="0.15">
      <c r="A63" s="253"/>
      <c r="B63" s="220" t="s">
        <v>25</v>
      </c>
      <c r="C63" s="195" t="s">
        <v>154</v>
      </c>
      <c r="D63" s="196" t="s">
        <v>114</v>
      </c>
      <c r="E63" s="206" t="s">
        <v>227</v>
      </c>
    </row>
    <row r="64" spans="1:5" s="194" customFormat="1" ht="21" customHeight="1" x14ac:dyDescent="0.15">
      <c r="A64" s="253"/>
      <c r="B64" s="220" t="s">
        <v>24</v>
      </c>
      <c r="C64" s="195" t="s">
        <v>155</v>
      </c>
      <c r="D64" s="196" t="s">
        <v>23</v>
      </c>
      <c r="E64" s="207" t="s">
        <v>228</v>
      </c>
    </row>
    <row r="65" spans="1:5" s="194" customFormat="1" ht="21" customHeight="1" thickBot="1" x14ac:dyDescent="0.2">
      <c r="A65" s="254"/>
      <c r="B65" s="221" t="s">
        <v>22</v>
      </c>
      <c r="C65" s="209" t="s">
        <v>156</v>
      </c>
      <c r="D65" s="208" t="s">
        <v>121</v>
      </c>
      <c r="E65" s="126" t="s">
        <v>229</v>
      </c>
    </row>
  </sheetData>
  <mergeCells count="17">
    <mergeCell ref="A59:A65"/>
    <mergeCell ref="C59:E59"/>
    <mergeCell ref="A27:A33"/>
    <mergeCell ref="C27:E27"/>
    <mergeCell ref="A51:A57"/>
    <mergeCell ref="C51:E51"/>
    <mergeCell ref="A35:A41"/>
    <mergeCell ref="C35:E35"/>
    <mergeCell ref="A43:A49"/>
    <mergeCell ref="C43:E43"/>
    <mergeCell ref="A19:A25"/>
    <mergeCell ref="C19:E19"/>
    <mergeCell ref="A1:E1"/>
    <mergeCell ref="A3:A9"/>
    <mergeCell ref="C3:E3"/>
    <mergeCell ref="A11:A17"/>
    <mergeCell ref="C11:E11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2"/>
  <sheetViews>
    <sheetView zoomScale="85" zoomScaleNormal="85" workbookViewId="0">
      <selection activeCell="I88" sqref="I88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46" t="s">
        <v>116</v>
      </c>
      <c r="B1" s="246"/>
      <c r="C1" s="246"/>
      <c r="D1" s="246"/>
      <c r="E1" s="246"/>
      <c r="F1" s="246"/>
    </row>
    <row r="2" spans="1:6" ht="26.25" thickBot="1" x14ac:dyDescent="0.2">
      <c r="A2" s="78" t="s">
        <v>115</v>
      </c>
      <c r="B2" s="22"/>
      <c r="C2" s="21"/>
      <c r="D2" s="21"/>
      <c r="E2" s="20"/>
      <c r="F2" s="18" t="s">
        <v>117</v>
      </c>
    </row>
    <row r="3" spans="1:6" ht="25.5" customHeight="1" thickTop="1" x14ac:dyDescent="0.15">
      <c r="A3" s="72" t="s">
        <v>44</v>
      </c>
      <c r="B3" s="266" t="str">
        <f>계약현황공개!C3</f>
        <v>2024년 UN청소년 환경총회 영상제작</v>
      </c>
      <c r="C3" s="267"/>
      <c r="D3" s="267"/>
      <c r="E3" s="267"/>
      <c r="F3" s="268"/>
    </row>
    <row r="4" spans="1:6" ht="25.5" customHeight="1" x14ac:dyDescent="0.15">
      <c r="A4" s="95" t="s">
        <v>43</v>
      </c>
      <c r="B4" s="269" t="s">
        <v>26</v>
      </c>
      <c r="C4" s="269" t="s">
        <v>118</v>
      </c>
      <c r="D4" s="73" t="s">
        <v>42</v>
      </c>
      <c r="E4" s="73" t="s">
        <v>27</v>
      </c>
      <c r="F4" s="74" t="s">
        <v>41</v>
      </c>
    </row>
    <row r="5" spans="1:6" ht="25.5" customHeight="1" x14ac:dyDescent="0.15">
      <c r="A5" s="96"/>
      <c r="B5" s="270"/>
      <c r="C5" s="271"/>
      <c r="D5" s="73" t="s">
        <v>40</v>
      </c>
      <c r="E5" s="73" t="s">
        <v>39</v>
      </c>
      <c r="F5" s="74" t="s">
        <v>38</v>
      </c>
    </row>
    <row r="6" spans="1:6" ht="39" customHeight="1" x14ac:dyDescent="0.15">
      <c r="A6" s="97"/>
      <c r="B6" s="80" t="str">
        <f>계약현황공개!C6</f>
        <v>2024.10.2.</v>
      </c>
      <c r="C6" s="79" t="s">
        <v>232</v>
      </c>
      <c r="D6" s="82">
        <f>계약현황공개!C4</f>
        <v>19300000</v>
      </c>
      <c r="E6" s="82">
        <f>계약현황공개!E4</f>
        <v>17370000</v>
      </c>
      <c r="F6" s="83">
        <f>E6/D6</f>
        <v>0.9</v>
      </c>
    </row>
    <row r="7" spans="1:6" ht="25.5" customHeight="1" x14ac:dyDescent="0.15">
      <c r="A7" s="95" t="s">
        <v>23</v>
      </c>
      <c r="B7" s="73" t="s">
        <v>37</v>
      </c>
      <c r="C7" s="98" t="s">
        <v>119</v>
      </c>
      <c r="D7" s="99" t="s">
        <v>36</v>
      </c>
      <c r="E7" s="100"/>
      <c r="F7" s="101"/>
    </row>
    <row r="8" spans="1:6" ht="25.5" customHeight="1" x14ac:dyDescent="0.15">
      <c r="A8" s="97"/>
      <c r="B8" s="75" t="str">
        <f>계약현황공개!E8</f>
        <v>주식회사 마큐라</v>
      </c>
      <c r="C8" s="182" t="s">
        <v>230</v>
      </c>
      <c r="D8" s="275" t="str">
        <f>계약현황공개!E9</f>
        <v>서울특별시 서초구 논현로87-0(양재동) 삼호물산빌딩 B동 1203호</v>
      </c>
      <c r="E8" s="276"/>
      <c r="F8" s="277"/>
    </row>
    <row r="9" spans="1:6" ht="25.5" customHeight="1" x14ac:dyDescent="0.15">
      <c r="A9" s="77" t="s">
        <v>120</v>
      </c>
      <c r="B9" s="260" t="s">
        <v>127</v>
      </c>
      <c r="C9" s="261"/>
      <c r="D9" s="261"/>
      <c r="E9" s="261"/>
      <c r="F9" s="262"/>
    </row>
    <row r="10" spans="1:6" ht="25.5" customHeight="1" x14ac:dyDescent="0.15">
      <c r="A10" s="77" t="s">
        <v>35</v>
      </c>
      <c r="B10" s="260" t="s">
        <v>128</v>
      </c>
      <c r="C10" s="261"/>
      <c r="D10" s="261"/>
      <c r="E10" s="261"/>
      <c r="F10" s="262"/>
    </row>
    <row r="11" spans="1:6" ht="25.5" customHeight="1" thickBot="1" x14ac:dyDescent="0.2">
      <c r="A11" s="76" t="s">
        <v>34</v>
      </c>
      <c r="B11" s="263"/>
      <c r="C11" s="264"/>
      <c r="D11" s="264"/>
      <c r="E11" s="264"/>
      <c r="F11" s="265"/>
    </row>
    <row r="12" spans="1:6" ht="15" thickTop="1" thickBot="1" x14ac:dyDescent="0.2"/>
    <row r="13" spans="1:6" s="161" customFormat="1" ht="25.5" customHeight="1" thickTop="1" x14ac:dyDescent="0.15">
      <c r="A13" s="162" t="s">
        <v>44</v>
      </c>
      <c r="B13" s="266" t="str">
        <f>계약현황공개!C11</f>
        <v>청소년방과후아카데미 코딩공작소 프로그램</v>
      </c>
      <c r="C13" s="267"/>
      <c r="D13" s="267"/>
      <c r="E13" s="267"/>
      <c r="F13" s="268"/>
    </row>
    <row r="14" spans="1:6" s="161" customFormat="1" ht="25.5" customHeight="1" x14ac:dyDescent="0.15">
      <c r="A14" s="171" t="s">
        <v>43</v>
      </c>
      <c r="B14" s="269" t="s">
        <v>26</v>
      </c>
      <c r="C14" s="269" t="s">
        <v>158</v>
      </c>
      <c r="D14" s="163" t="s">
        <v>42</v>
      </c>
      <c r="E14" s="163" t="s">
        <v>27</v>
      </c>
      <c r="F14" s="164" t="s">
        <v>41</v>
      </c>
    </row>
    <row r="15" spans="1:6" s="161" customFormat="1" ht="25.5" customHeight="1" x14ac:dyDescent="0.15">
      <c r="A15" s="172"/>
      <c r="B15" s="270"/>
      <c r="C15" s="271"/>
      <c r="D15" s="163" t="s">
        <v>40</v>
      </c>
      <c r="E15" s="163" t="s">
        <v>39</v>
      </c>
      <c r="F15" s="164" t="s">
        <v>38</v>
      </c>
    </row>
    <row r="16" spans="1:6" s="161" customFormat="1" ht="39" customHeight="1" x14ac:dyDescent="0.15">
      <c r="A16" s="173"/>
      <c r="B16" s="169" t="str">
        <f>계약현황공개!C14</f>
        <v>2024.10.2.</v>
      </c>
      <c r="C16" s="168" t="s">
        <v>233</v>
      </c>
      <c r="D16" s="179">
        <f>계약현황공개!C12</f>
        <v>3780000</v>
      </c>
      <c r="E16" s="170">
        <f>계약현황공개!E12</f>
        <v>3600000</v>
      </c>
      <c r="F16" s="83">
        <f>E16/D16</f>
        <v>0.95238095238095233</v>
      </c>
    </row>
    <row r="17" spans="1:6" s="161" customFormat="1" ht="25.5" customHeight="1" x14ac:dyDescent="0.15">
      <c r="A17" s="171" t="s">
        <v>23</v>
      </c>
      <c r="B17" s="163" t="s">
        <v>37</v>
      </c>
      <c r="C17" s="174" t="s">
        <v>159</v>
      </c>
      <c r="D17" s="175" t="s">
        <v>36</v>
      </c>
      <c r="E17" s="176"/>
      <c r="F17" s="177"/>
    </row>
    <row r="18" spans="1:6" s="161" customFormat="1" ht="25.5" customHeight="1" x14ac:dyDescent="0.15">
      <c r="A18" s="173"/>
      <c r="B18" s="178" t="str">
        <f>계약현황공개!E16</f>
        <v>융합메이커교육 협동조합</v>
      </c>
      <c r="C18" s="165" t="s">
        <v>231</v>
      </c>
      <c r="D18" s="272" t="str">
        <f>계약현황공개!E17</f>
        <v>경기도 성남시 분당구 야탑로28-0(야탑동) 무당프라자 310호</v>
      </c>
      <c r="E18" s="273"/>
      <c r="F18" s="274"/>
    </row>
    <row r="19" spans="1:6" s="161" customFormat="1" ht="25.5" customHeight="1" x14ac:dyDescent="0.15">
      <c r="A19" s="167" t="s">
        <v>160</v>
      </c>
      <c r="B19" s="260" t="s">
        <v>157</v>
      </c>
      <c r="C19" s="261"/>
      <c r="D19" s="261"/>
      <c r="E19" s="261"/>
      <c r="F19" s="262"/>
    </row>
    <row r="20" spans="1:6" s="161" customFormat="1" ht="25.5" customHeight="1" x14ac:dyDescent="0.15">
      <c r="A20" s="167" t="s">
        <v>35</v>
      </c>
      <c r="B20" s="260" t="s">
        <v>21</v>
      </c>
      <c r="C20" s="261"/>
      <c r="D20" s="261"/>
      <c r="E20" s="261"/>
      <c r="F20" s="262"/>
    </row>
    <row r="21" spans="1:6" s="161" customFormat="1" ht="25.5" customHeight="1" thickBot="1" x14ac:dyDescent="0.2">
      <c r="A21" s="166" t="s">
        <v>34</v>
      </c>
      <c r="B21" s="263"/>
      <c r="C21" s="264"/>
      <c r="D21" s="264"/>
      <c r="E21" s="264"/>
      <c r="F21" s="265"/>
    </row>
    <row r="22" spans="1:6" ht="15" thickTop="1" thickBot="1" x14ac:dyDescent="0.2"/>
    <row r="23" spans="1:6" s="161" customFormat="1" ht="25.5" customHeight="1" thickTop="1" x14ac:dyDescent="0.15">
      <c r="A23" s="162" t="s">
        <v>44</v>
      </c>
      <c r="B23" s="266" t="str">
        <f>계약현황공개!C19</f>
        <v>10월 청소년방과후아카데미 주말체험 활동 차량 임차</v>
      </c>
      <c r="C23" s="267"/>
      <c r="D23" s="267"/>
      <c r="E23" s="267"/>
      <c r="F23" s="268"/>
    </row>
    <row r="24" spans="1:6" s="161" customFormat="1" ht="25.5" customHeight="1" x14ac:dyDescent="0.15">
      <c r="A24" s="171" t="s">
        <v>43</v>
      </c>
      <c r="B24" s="269" t="s">
        <v>26</v>
      </c>
      <c r="C24" s="269" t="s">
        <v>158</v>
      </c>
      <c r="D24" s="163" t="s">
        <v>42</v>
      </c>
      <c r="E24" s="163" t="s">
        <v>27</v>
      </c>
      <c r="F24" s="164" t="s">
        <v>41</v>
      </c>
    </row>
    <row r="25" spans="1:6" s="161" customFormat="1" ht="25.5" customHeight="1" x14ac:dyDescent="0.15">
      <c r="A25" s="172"/>
      <c r="B25" s="270"/>
      <c r="C25" s="271"/>
      <c r="D25" s="163" t="s">
        <v>40</v>
      </c>
      <c r="E25" s="163" t="s">
        <v>39</v>
      </c>
      <c r="F25" s="164" t="s">
        <v>38</v>
      </c>
    </row>
    <row r="26" spans="1:6" s="161" customFormat="1" ht="39" customHeight="1" x14ac:dyDescent="0.15">
      <c r="A26" s="173"/>
      <c r="B26" s="169" t="str">
        <f>계약현황공개!C22</f>
        <v>2024.10.16.</v>
      </c>
      <c r="C26" s="168" t="s">
        <v>213</v>
      </c>
      <c r="D26" s="179">
        <f>계약현황공개!C20</f>
        <v>570000</v>
      </c>
      <c r="E26" s="179">
        <f>계약현황공개!E20</f>
        <v>550000</v>
      </c>
      <c r="F26" s="83">
        <f>E26/D26</f>
        <v>0.96491228070175439</v>
      </c>
    </row>
    <row r="27" spans="1:6" s="161" customFormat="1" ht="25.5" customHeight="1" x14ac:dyDescent="0.15">
      <c r="A27" s="171" t="s">
        <v>23</v>
      </c>
      <c r="B27" s="163" t="s">
        <v>37</v>
      </c>
      <c r="C27" s="180" t="s">
        <v>159</v>
      </c>
      <c r="D27" s="175" t="s">
        <v>36</v>
      </c>
      <c r="E27" s="176"/>
      <c r="F27" s="177"/>
    </row>
    <row r="28" spans="1:6" s="161" customFormat="1" ht="25.5" customHeight="1" x14ac:dyDescent="0.15">
      <c r="A28" s="173"/>
      <c r="B28" s="178" t="str">
        <f>계약현황공개!E24</f>
        <v>㈜용성국제여행사</v>
      </c>
      <c r="C28" s="165" t="s">
        <v>171</v>
      </c>
      <c r="D28" s="272" t="str">
        <f>계약현황공개!E25</f>
        <v>경기도 성남시 수정구 수정로 172</v>
      </c>
      <c r="E28" s="273"/>
      <c r="F28" s="274"/>
    </row>
    <row r="29" spans="1:6" s="161" customFormat="1" ht="25.5" customHeight="1" x14ac:dyDescent="0.15">
      <c r="A29" s="167" t="s">
        <v>160</v>
      </c>
      <c r="B29" s="260" t="s">
        <v>157</v>
      </c>
      <c r="C29" s="261"/>
      <c r="D29" s="261"/>
      <c r="E29" s="261"/>
      <c r="F29" s="262"/>
    </row>
    <row r="30" spans="1:6" s="161" customFormat="1" ht="25.5" customHeight="1" x14ac:dyDescent="0.15">
      <c r="A30" s="167" t="s">
        <v>35</v>
      </c>
      <c r="B30" s="260" t="s">
        <v>21</v>
      </c>
      <c r="C30" s="261"/>
      <c r="D30" s="261"/>
      <c r="E30" s="261"/>
      <c r="F30" s="262"/>
    </row>
    <row r="31" spans="1:6" s="161" customFormat="1" ht="25.5" customHeight="1" thickBot="1" x14ac:dyDescent="0.2">
      <c r="A31" s="166" t="s">
        <v>34</v>
      </c>
      <c r="B31" s="263"/>
      <c r="C31" s="264"/>
      <c r="D31" s="264"/>
      <c r="E31" s="264"/>
      <c r="F31" s="265"/>
    </row>
    <row r="32" spans="1:6" ht="15" thickTop="1" thickBot="1" x14ac:dyDescent="0.2"/>
    <row r="33" spans="1:6" s="194" customFormat="1" ht="25.5" customHeight="1" thickTop="1" x14ac:dyDescent="0.15">
      <c r="A33" s="162" t="s">
        <v>44</v>
      </c>
      <c r="B33" s="266" t="str">
        <f>계약현황공개!C27</f>
        <v>C.O.C 사회가치실현 프로젝트 스포크가드 제작</v>
      </c>
      <c r="C33" s="267"/>
      <c r="D33" s="267"/>
      <c r="E33" s="267"/>
      <c r="F33" s="268"/>
    </row>
    <row r="34" spans="1:6" s="194" customFormat="1" ht="25.5" customHeight="1" x14ac:dyDescent="0.15">
      <c r="A34" s="171" t="s">
        <v>43</v>
      </c>
      <c r="B34" s="269" t="s">
        <v>26</v>
      </c>
      <c r="C34" s="269" t="s">
        <v>158</v>
      </c>
      <c r="D34" s="163" t="s">
        <v>42</v>
      </c>
      <c r="E34" s="163" t="s">
        <v>27</v>
      </c>
      <c r="F34" s="164" t="s">
        <v>41</v>
      </c>
    </row>
    <row r="35" spans="1:6" s="194" customFormat="1" ht="25.5" customHeight="1" x14ac:dyDescent="0.15">
      <c r="A35" s="172"/>
      <c r="B35" s="270"/>
      <c r="C35" s="271"/>
      <c r="D35" s="163" t="s">
        <v>40</v>
      </c>
      <c r="E35" s="163" t="s">
        <v>39</v>
      </c>
      <c r="F35" s="164" t="s">
        <v>38</v>
      </c>
    </row>
    <row r="36" spans="1:6" s="194" customFormat="1" ht="39" customHeight="1" x14ac:dyDescent="0.15">
      <c r="A36" s="173"/>
      <c r="B36" s="169" t="str">
        <f>계약현황공개!C30</f>
        <v>2024.10.21.</v>
      </c>
      <c r="C36" s="168" t="s">
        <v>235</v>
      </c>
      <c r="D36" s="179">
        <f>계약현황공개!C28</f>
        <v>8322000</v>
      </c>
      <c r="E36" s="179">
        <f>계약현황공개!E28</f>
        <v>8030000</v>
      </c>
      <c r="F36" s="83">
        <f>E36/D36</f>
        <v>0.96491228070175439</v>
      </c>
    </row>
    <row r="37" spans="1:6" s="194" customFormat="1" ht="25.5" customHeight="1" x14ac:dyDescent="0.15">
      <c r="A37" s="171" t="s">
        <v>23</v>
      </c>
      <c r="B37" s="163" t="s">
        <v>37</v>
      </c>
      <c r="C37" s="184" t="s">
        <v>159</v>
      </c>
      <c r="D37" s="175" t="s">
        <v>36</v>
      </c>
      <c r="E37" s="176"/>
      <c r="F37" s="177"/>
    </row>
    <row r="38" spans="1:6" s="194" customFormat="1" ht="25.5" customHeight="1" x14ac:dyDescent="0.15">
      <c r="A38" s="173"/>
      <c r="B38" s="178" t="str">
        <f>계약현황공개!E32</f>
        <v>씨오씨랩</v>
      </c>
      <c r="C38" s="182" t="s">
        <v>234</v>
      </c>
      <c r="D38" s="272" t="str">
        <f>계약현황공개!E33</f>
        <v>서울특별시 마포구 매봉산로 18, 602호 중장년기술창업 4호(상암동 마포창업복지관)</v>
      </c>
      <c r="E38" s="273"/>
      <c r="F38" s="274"/>
    </row>
    <row r="39" spans="1:6" s="194" customFormat="1" ht="25.5" customHeight="1" x14ac:dyDescent="0.15">
      <c r="A39" s="167" t="s">
        <v>160</v>
      </c>
      <c r="B39" s="260" t="s">
        <v>157</v>
      </c>
      <c r="C39" s="261"/>
      <c r="D39" s="261"/>
      <c r="E39" s="261"/>
      <c r="F39" s="262"/>
    </row>
    <row r="40" spans="1:6" s="194" customFormat="1" ht="25.5" customHeight="1" x14ac:dyDescent="0.15">
      <c r="A40" s="167" t="s">
        <v>35</v>
      </c>
      <c r="B40" s="260" t="s">
        <v>21</v>
      </c>
      <c r="C40" s="261"/>
      <c r="D40" s="261"/>
      <c r="E40" s="261"/>
      <c r="F40" s="262"/>
    </row>
    <row r="41" spans="1:6" s="194" customFormat="1" ht="25.5" customHeight="1" thickBot="1" x14ac:dyDescent="0.2">
      <c r="A41" s="166" t="s">
        <v>34</v>
      </c>
      <c r="B41" s="263"/>
      <c r="C41" s="264"/>
      <c r="D41" s="264"/>
      <c r="E41" s="264"/>
      <c r="F41" s="265"/>
    </row>
    <row r="42" spans="1:6" ht="15" thickTop="1" thickBot="1" x14ac:dyDescent="0.2"/>
    <row r="43" spans="1:6" s="194" customFormat="1" ht="25.5" customHeight="1" thickTop="1" x14ac:dyDescent="0.15">
      <c r="A43" s="162" t="s">
        <v>44</v>
      </c>
      <c r="B43" s="266" t="str">
        <f>계약현황공개!C35</f>
        <v>2024. 판교25통 꿈 네트워크 [힐링로드] 축제 VR트럭 임차</v>
      </c>
      <c r="C43" s="267"/>
      <c r="D43" s="267"/>
      <c r="E43" s="267"/>
      <c r="F43" s="268"/>
    </row>
    <row r="44" spans="1:6" s="194" customFormat="1" ht="25.5" customHeight="1" x14ac:dyDescent="0.15">
      <c r="A44" s="171" t="s">
        <v>43</v>
      </c>
      <c r="B44" s="269" t="s">
        <v>26</v>
      </c>
      <c r="C44" s="269" t="s">
        <v>158</v>
      </c>
      <c r="D44" s="163" t="s">
        <v>42</v>
      </c>
      <c r="E44" s="163" t="s">
        <v>27</v>
      </c>
      <c r="F44" s="164" t="s">
        <v>41</v>
      </c>
    </row>
    <row r="45" spans="1:6" s="194" customFormat="1" ht="25.5" customHeight="1" x14ac:dyDescent="0.15">
      <c r="A45" s="172"/>
      <c r="B45" s="270"/>
      <c r="C45" s="271"/>
      <c r="D45" s="163" t="s">
        <v>40</v>
      </c>
      <c r="E45" s="163" t="s">
        <v>39</v>
      </c>
      <c r="F45" s="164" t="s">
        <v>38</v>
      </c>
    </row>
    <row r="46" spans="1:6" s="194" customFormat="1" ht="39" customHeight="1" x14ac:dyDescent="0.15">
      <c r="A46" s="173"/>
      <c r="B46" s="169" t="str">
        <f>계약현황공개!C38</f>
        <v>2024.10.21.</v>
      </c>
      <c r="C46" s="168" t="s">
        <v>220</v>
      </c>
      <c r="D46" s="179">
        <f>계약현황공개!C36</f>
        <v>3200000</v>
      </c>
      <c r="E46" s="179">
        <f>계약현황공개!E36</f>
        <v>3000000</v>
      </c>
      <c r="F46" s="83">
        <f>E46/D46</f>
        <v>0.9375</v>
      </c>
    </row>
    <row r="47" spans="1:6" s="194" customFormat="1" ht="25.5" customHeight="1" x14ac:dyDescent="0.15">
      <c r="A47" s="171" t="s">
        <v>23</v>
      </c>
      <c r="B47" s="163" t="s">
        <v>37</v>
      </c>
      <c r="C47" s="184" t="s">
        <v>159</v>
      </c>
      <c r="D47" s="175" t="s">
        <v>36</v>
      </c>
      <c r="E47" s="176"/>
      <c r="F47" s="177"/>
    </row>
    <row r="48" spans="1:6" s="194" customFormat="1" ht="25.5" customHeight="1" x14ac:dyDescent="0.15">
      <c r="A48" s="173"/>
      <c r="B48" s="178" t="str">
        <f>계약현황공개!E40</f>
        <v>엔브이필름(NVFILM)</v>
      </c>
      <c r="C48" s="182" t="s">
        <v>236</v>
      </c>
      <c r="D48" s="272" t="str">
        <f>계약현황공개!E41</f>
        <v>서울특별시 송파구 정의로7길 13 B1022</v>
      </c>
      <c r="E48" s="273"/>
      <c r="F48" s="274"/>
    </row>
    <row r="49" spans="1:6" s="194" customFormat="1" ht="25.5" customHeight="1" x14ac:dyDescent="0.15">
      <c r="A49" s="167" t="s">
        <v>160</v>
      </c>
      <c r="B49" s="260" t="s">
        <v>157</v>
      </c>
      <c r="C49" s="261"/>
      <c r="D49" s="261"/>
      <c r="E49" s="261"/>
      <c r="F49" s="262"/>
    </row>
    <row r="50" spans="1:6" s="194" customFormat="1" ht="25.5" customHeight="1" x14ac:dyDescent="0.15">
      <c r="A50" s="167" t="s">
        <v>35</v>
      </c>
      <c r="B50" s="260" t="s">
        <v>21</v>
      </c>
      <c r="C50" s="261"/>
      <c r="D50" s="261"/>
      <c r="E50" s="261"/>
      <c r="F50" s="262"/>
    </row>
    <row r="51" spans="1:6" s="194" customFormat="1" ht="25.5" customHeight="1" thickBot="1" x14ac:dyDescent="0.2">
      <c r="A51" s="166" t="s">
        <v>34</v>
      </c>
      <c r="B51" s="263"/>
      <c r="C51" s="264"/>
      <c r="D51" s="264"/>
      <c r="E51" s="264"/>
      <c r="F51" s="265"/>
    </row>
    <row r="52" spans="1:6" ht="15" thickTop="1" thickBot="1" x14ac:dyDescent="0.2"/>
    <row r="53" spans="1:6" s="194" customFormat="1" ht="25.5" customHeight="1" thickTop="1" x14ac:dyDescent="0.15">
      <c r="A53" s="162" t="s">
        <v>44</v>
      </c>
      <c r="B53" s="266" t="str">
        <f>계약현황공개!C43</f>
        <v>2024년 성남시청소년어울림마당 폐막행사 행사장비 임차</v>
      </c>
      <c r="C53" s="267"/>
      <c r="D53" s="267"/>
      <c r="E53" s="267"/>
      <c r="F53" s="268"/>
    </row>
    <row r="54" spans="1:6" s="194" customFormat="1" ht="25.5" customHeight="1" x14ac:dyDescent="0.15">
      <c r="A54" s="171" t="s">
        <v>43</v>
      </c>
      <c r="B54" s="269" t="s">
        <v>26</v>
      </c>
      <c r="C54" s="269" t="s">
        <v>158</v>
      </c>
      <c r="D54" s="163" t="s">
        <v>42</v>
      </c>
      <c r="E54" s="163" t="s">
        <v>27</v>
      </c>
      <c r="F54" s="164" t="s">
        <v>41</v>
      </c>
    </row>
    <row r="55" spans="1:6" s="194" customFormat="1" ht="25.5" customHeight="1" x14ac:dyDescent="0.15">
      <c r="A55" s="172"/>
      <c r="B55" s="270"/>
      <c r="C55" s="271"/>
      <c r="D55" s="163" t="s">
        <v>40</v>
      </c>
      <c r="E55" s="163" t="s">
        <v>39</v>
      </c>
      <c r="F55" s="164" t="s">
        <v>38</v>
      </c>
    </row>
    <row r="56" spans="1:6" s="194" customFormat="1" ht="39" customHeight="1" x14ac:dyDescent="0.15">
      <c r="A56" s="173"/>
      <c r="B56" s="169" t="str">
        <f>계약현황공개!C46</f>
        <v>2024.10.21.</v>
      </c>
      <c r="C56" s="168" t="s">
        <v>220</v>
      </c>
      <c r="D56" s="179">
        <f>계약현황공개!C44</f>
        <v>4465000</v>
      </c>
      <c r="E56" s="179">
        <f>계약현황공개!E44</f>
        <v>4268000</v>
      </c>
      <c r="F56" s="83">
        <f>E56/D56</f>
        <v>0.95587905935050388</v>
      </c>
    </row>
    <row r="57" spans="1:6" s="194" customFormat="1" ht="25.5" customHeight="1" x14ac:dyDescent="0.15">
      <c r="A57" s="171" t="s">
        <v>23</v>
      </c>
      <c r="B57" s="163" t="s">
        <v>37</v>
      </c>
      <c r="C57" s="184" t="s">
        <v>159</v>
      </c>
      <c r="D57" s="175" t="s">
        <v>36</v>
      </c>
      <c r="E57" s="176"/>
      <c r="F57" s="177"/>
    </row>
    <row r="58" spans="1:6" s="194" customFormat="1" ht="25.5" customHeight="1" x14ac:dyDescent="0.15">
      <c r="A58" s="173"/>
      <c r="B58" s="178" t="str">
        <f>계약현황공개!E48</f>
        <v>마케팅스토리</v>
      </c>
      <c r="C58" s="182" t="s">
        <v>237</v>
      </c>
      <c r="D58" s="272" t="str">
        <f>계약현황공개!E49</f>
        <v>경기도 성남시 중원구 사기막골로164-0(상대원동) 엘리스빌딩 905호</v>
      </c>
      <c r="E58" s="273"/>
      <c r="F58" s="274"/>
    </row>
    <row r="59" spans="1:6" s="194" customFormat="1" ht="25.5" customHeight="1" x14ac:dyDescent="0.15">
      <c r="A59" s="167" t="s">
        <v>160</v>
      </c>
      <c r="B59" s="260" t="s">
        <v>157</v>
      </c>
      <c r="C59" s="261"/>
      <c r="D59" s="261"/>
      <c r="E59" s="261"/>
      <c r="F59" s="262"/>
    </row>
    <row r="60" spans="1:6" s="194" customFormat="1" ht="25.5" customHeight="1" x14ac:dyDescent="0.15">
      <c r="A60" s="167" t="s">
        <v>35</v>
      </c>
      <c r="B60" s="260" t="s">
        <v>21</v>
      </c>
      <c r="C60" s="261"/>
      <c r="D60" s="261"/>
      <c r="E60" s="261"/>
      <c r="F60" s="262"/>
    </row>
    <row r="61" spans="1:6" s="194" customFormat="1" ht="25.5" customHeight="1" thickBot="1" x14ac:dyDescent="0.2">
      <c r="A61" s="166" t="s">
        <v>34</v>
      </c>
      <c r="B61" s="263"/>
      <c r="C61" s="264"/>
      <c r="D61" s="264"/>
      <c r="E61" s="264"/>
      <c r="F61" s="265"/>
    </row>
    <row r="62" spans="1:6" ht="15" thickTop="1" thickBot="1" x14ac:dyDescent="0.2"/>
    <row r="63" spans="1:6" s="194" customFormat="1" ht="25.5" customHeight="1" thickTop="1" x14ac:dyDescent="0.15">
      <c r="A63" s="162" t="s">
        <v>44</v>
      </c>
      <c r="B63" s="266" t="str">
        <f>계약현황공개!C51</f>
        <v>2024. 판교25통 꿈 네트워크 [힐링로드] 축제 행사장비 임차</v>
      </c>
      <c r="C63" s="267"/>
      <c r="D63" s="267"/>
      <c r="E63" s="267"/>
      <c r="F63" s="268"/>
    </row>
    <row r="64" spans="1:6" s="194" customFormat="1" ht="25.5" customHeight="1" x14ac:dyDescent="0.15">
      <c r="A64" s="171" t="s">
        <v>43</v>
      </c>
      <c r="B64" s="269" t="s">
        <v>26</v>
      </c>
      <c r="C64" s="269" t="s">
        <v>158</v>
      </c>
      <c r="D64" s="163" t="s">
        <v>42</v>
      </c>
      <c r="E64" s="163" t="s">
        <v>27</v>
      </c>
      <c r="F64" s="164" t="s">
        <v>41</v>
      </c>
    </row>
    <row r="65" spans="1:6" s="194" customFormat="1" ht="25.5" customHeight="1" x14ac:dyDescent="0.15">
      <c r="A65" s="172"/>
      <c r="B65" s="270"/>
      <c r="C65" s="271"/>
      <c r="D65" s="163" t="s">
        <v>40</v>
      </c>
      <c r="E65" s="163" t="s">
        <v>39</v>
      </c>
      <c r="F65" s="164" t="s">
        <v>38</v>
      </c>
    </row>
    <row r="66" spans="1:6" s="194" customFormat="1" ht="39" customHeight="1" x14ac:dyDescent="0.15">
      <c r="A66" s="173"/>
      <c r="B66" s="169" t="str">
        <f>계약현황공개!C54</f>
        <v>2024.10.24.</v>
      </c>
      <c r="C66" s="168" t="s">
        <v>220</v>
      </c>
      <c r="D66" s="179">
        <f>계약현황공개!C52</f>
        <v>4999000</v>
      </c>
      <c r="E66" s="179">
        <f>계약현황공개!E52</f>
        <v>4768500</v>
      </c>
      <c r="F66" s="83">
        <f>E66/D66</f>
        <v>0.95389077815563117</v>
      </c>
    </row>
    <row r="67" spans="1:6" s="194" customFormat="1" ht="25.5" customHeight="1" x14ac:dyDescent="0.15">
      <c r="A67" s="171" t="s">
        <v>23</v>
      </c>
      <c r="B67" s="163" t="s">
        <v>37</v>
      </c>
      <c r="C67" s="223" t="s">
        <v>159</v>
      </c>
      <c r="D67" s="175" t="s">
        <v>36</v>
      </c>
      <c r="E67" s="176"/>
      <c r="F67" s="177"/>
    </row>
    <row r="68" spans="1:6" s="194" customFormat="1" ht="25.5" customHeight="1" x14ac:dyDescent="0.15">
      <c r="A68" s="173"/>
      <c r="B68" s="178" t="str">
        <f>계약현황공개!E56</f>
        <v>마케팅스토리</v>
      </c>
      <c r="C68" s="182" t="s">
        <v>237</v>
      </c>
      <c r="D68" s="272" t="str">
        <f>계약현황공개!E57</f>
        <v>경기도 성남시 중원구 사기막골로164-0(상대원동) 엘리스빌딩 905호</v>
      </c>
      <c r="E68" s="273"/>
      <c r="F68" s="274"/>
    </row>
    <row r="69" spans="1:6" s="194" customFormat="1" ht="25.5" customHeight="1" x14ac:dyDescent="0.15">
      <c r="A69" s="167" t="s">
        <v>160</v>
      </c>
      <c r="B69" s="260" t="s">
        <v>157</v>
      </c>
      <c r="C69" s="261"/>
      <c r="D69" s="261"/>
      <c r="E69" s="261"/>
      <c r="F69" s="262"/>
    </row>
    <row r="70" spans="1:6" s="194" customFormat="1" ht="25.5" customHeight="1" x14ac:dyDescent="0.15">
      <c r="A70" s="167" t="s">
        <v>35</v>
      </c>
      <c r="B70" s="260" t="s">
        <v>21</v>
      </c>
      <c r="C70" s="261"/>
      <c r="D70" s="261"/>
      <c r="E70" s="261"/>
      <c r="F70" s="262"/>
    </row>
    <row r="71" spans="1:6" s="194" customFormat="1" ht="25.5" customHeight="1" thickBot="1" x14ac:dyDescent="0.2">
      <c r="A71" s="166" t="s">
        <v>34</v>
      </c>
      <c r="B71" s="263"/>
      <c r="C71" s="264"/>
      <c r="D71" s="264"/>
      <c r="E71" s="264"/>
      <c r="F71" s="265"/>
    </row>
    <row r="72" spans="1:6" ht="15" thickTop="1" thickBot="1" x14ac:dyDescent="0.2"/>
    <row r="73" spans="1:6" s="194" customFormat="1" ht="25.5" customHeight="1" thickTop="1" x14ac:dyDescent="0.15">
      <c r="A73" s="162" t="s">
        <v>44</v>
      </c>
      <c r="B73" s="266" t="str">
        <f>계약현황공개!C59</f>
        <v>2024. 하반기 물탱크 청소</v>
      </c>
      <c r="C73" s="267"/>
      <c r="D73" s="267"/>
      <c r="E73" s="267"/>
      <c r="F73" s="268"/>
    </row>
    <row r="74" spans="1:6" s="194" customFormat="1" ht="25.5" customHeight="1" x14ac:dyDescent="0.15">
      <c r="A74" s="171" t="s">
        <v>43</v>
      </c>
      <c r="B74" s="269" t="s">
        <v>26</v>
      </c>
      <c r="C74" s="269" t="s">
        <v>158</v>
      </c>
      <c r="D74" s="163" t="s">
        <v>42</v>
      </c>
      <c r="E74" s="163" t="s">
        <v>27</v>
      </c>
      <c r="F74" s="164" t="s">
        <v>41</v>
      </c>
    </row>
    <row r="75" spans="1:6" s="194" customFormat="1" ht="25.5" customHeight="1" x14ac:dyDescent="0.15">
      <c r="A75" s="172"/>
      <c r="B75" s="270"/>
      <c r="C75" s="271"/>
      <c r="D75" s="163" t="s">
        <v>40</v>
      </c>
      <c r="E75" s="163" t="s">
        <v>39</v>
      </c>
      <c r="F75" s="164" t="s">
        <v>38</v>
      </c>
    </row>
    <row r="76" spans="1:6" s="194" customFormat="1" ht="39" customHeight="1" x14ac:dyDescent="0.15">
      <c r="A76" s="173"/>
      <c r="B76" s="169" t="str">
        <f>계약현황공개!C62</f>
        <v>2024.10.24.</v>
      </c>
      <c r="C76" s="168" t="s">
        <v>227</v>
      </c>
      <c r="D76" s="179">
        <f>계약현황공개!C60</f>
        <v>1944000</v>
      </c>
      <c r="E76" s="179">
        <f>계약현황공개!E60</f>
        <v>1944000</v>
      </c>
      <c r="F76" s="83">
        <f>E76/D76</f>
        <v>1</v>
      </c>
    </row>
    <row r="77" spans="1:6" s="194" customFormat="1" ht="25.5" customHeight="1" x14ac:dyDescent="0.15">
      <c r="A77" s="171" t="s">
        <v>23</v>
      </c>
      <c r="B77" s="163" t="s">
        <v>37</v>
      </c>
      <c r="C77" s="222" t="s">
        <v>159</v>
      </c>
      <c r="D77" s="175" t="s">
        <v>36</v>
      </c>
      <c r="E77" s="176"/>
      <c r="F77" s="177"/>
    </row>
    <row r="78" spans="1:6" s="194" customFormat="1" ht="25.5" customHeight="1" x14ac:dyDescent="0.15">
      <c r="A78" s="173"/>
      <c r="B78" s="178" t="str">
        <f>계약현황공개!E64</f>
        <v>㈜문일종합관리</v>
      </c>
      <c r="C78" s="182" t="s">
        <v>238</v>
      </c>
      <c r="D78" s="272" t="str">
        <f>계약현황공개!E65</f>
        <v>경기도 성남시 수정구 수진동 3034-1번지</v>
      </c>
      <c r="E78" s="273"/>
      <c r="F78" s="274"/>
    </row>
    <row r="79" spans="1:6" s="194" customFormat="1" ht="25.5" customHeight="1" x14ac:dyDescent="0.15">
      <c r="A79" s="167" t="s">
        <v>160</v>
      </c>
      <c r="B79" s="260" t="s">
        <v>157</v>
      </c>
      <c r="C79" s="261"/>
      <c r="D79" s="261"/>
      <c r="E79" s="261"/>
      <c r="F79" s="262"/>
    </row>
    <row r="80" spans="1:6" s="194" customFormat="1" ht="25.5" customHeight="1" x14ac:dyDescent="0.15">
      <c r="A80" s="167" t="s">
        <v>35</v>
      </c>
      <c r="B80" s="260" t="s">
        <v>21</v>
      </c>
      <c r="C80" s="261"/>
      <c r="D80" s="261"/>
      <c r="E80" s="261"/>
      <c r="F80" s="262"/>
    </row>
    <row r="81" spans="1:6" s="194" customFormat="1" ht="25.5" customHeight="1" thickBot="1" x14ac:dyDescent="0.2">
      <c r="A81" s="166" t="s">
        <v>34</v>
      </c>
      <c r="B81" s="263"/>
      <c r="C81" s="264"/>
      <c r="D81" s="264"/>
      <c r="E81" s="264"/>
      <c r="F81" s="265"/>
    </row>
    <row r="82" spans="1:6" ht="14.25" thickTop="1" x14ac:dyDescent="0.15"/>
  </sheetData>
  <mergeCells count="57">
    <mergeCell ref="B80:F80"/>
    <mergeCell ref="B81:F81"/>
    <mergeCell ref="B73:F73"/>
    <mergeCell ref="B74:B75"/>
    <mergeCell ref="C74:C75"/>
    <mergeCell ref="D78:F78"/>
    <mergeCell ref="B79:F79"/>
    <mergeCell ref="B10:F10"/>
    <mergeCell ref="B11:F11"/>
    <mergeCell ref="D8:F8"/>
    <mergeCell ref="A1:F1"/>
    <mergeCell ref="B3:F3"/>
    <mergeCell ref="B4:B5"/>
    <mergeCell ref="C4:C5"/>
    <mergeCell ref="B9:F9"/>
    <mergeCell ref="B13:F13"/>
    <mergeCell ref="B21:F21"/>
    <mergeCell ref="B14:B15"/>
    <mergeCell ref="C14:C15"/>
    <mergeCell ref="D18:F18"/>
    <mergeCell ref="B19:F19"/>
    <mergeCell ref="B20:F20"/>
    <mergeCell ref="B30:F30"/>
    <mergeCell ref="B31:F31"/>
    <mergeCell ref="B23:F23"/>
    <mergeCell ref="B24:B25"/>
    <mergeCell ref="C24:C25"/>
    <mergeCell ref="D28:F28"/>
    <mergeCell ref="B29:F29"/>
    <mergeCell ref="B33:F33"/>
    <mergeCell ref="B34:B35"/>
    <mergeCell ref="C34:C35"/>
    <mergeCell ref="D38:F38"/>
    <mergeCell ref="B39:F39"/>
    <mergeCell ref="B40:F40"/>
    <mergeCell ref="B41:F41"/>
    <mergeCell ref="B43:F43"/>
    <mergeCell ref="B44:B45"/>
    <mergeCell ref="C44:C45"/>
    <mergeCell ref="D48:F48"/>
    <mergeCell ref="B49:F49"/>
    <mergeCell ref="B50:F50"/>
    <mergeCell ref="B51:F51"/>
    <mergeCell ref="B53:F53"/>
    <mergeCell ref="B54:B55"/>
    <mergeCell ref="C54:C55"/>
    <mergeCell ref="D58:F58"/>
    <mergeCell ref="B59:F59"/>
    <mergeCell ref="B60:F60"/>
    <mergeCell ref="B69:F69"/>
    <mergeCell ref="B70:F70"/>
    <mergeCell ref="B71:F71"/>
    <mergeCell ref="B61:F61"/>
    <mergeCell ref="B63:F63"/>
    <mergeCell ref="B64:B65"/>
    <mergeCell ref="C64:C65"/>
    <mergeCell ref="D68:F68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2024-11-26T06:08:34Z</dcterms:modified>
</cp:coreProperties>
</file>