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0년 계약 관런\월별 계약정보공개\12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79" i="9" l="1"/>
  <c r="B79" i="9"/>
  <c r="E76" i="9"/>
  <c r="D76" i="9"/>
  <c r="C76" i="9"/>
  <c r="B76" i="9"/>
  <c r="B73" i="9"/>
  <c r="D69" i="9"/>
  <c r="B69" i="9"/>
  <c r="E66" i="9"/>
  <c r="F66" i="9" s="1"/>
  <c r="D66" i="9"/>
  <c r="C66" i="9"/>
  <c r="B66" i="9"/>
  <c r="B63" i="9"/>
  <c r="D59" i="9"/>
  <c r="B59" i="9"/>
  <c r="E56" i="9"/>
  <c r="D56" i="9"/>
  <c r="C56" i="9"/>
  <c r="B56" i="9"/>
  <c r="B53" i="9"/>
  <c r="D49" i="9"/>
  <c r="B49" i="9"/>
  <c r="E46" i="9"/>
  <c r="D46" i="9"/>
  <c r="C46" i="9"/>
  <c r="B43" i="9"/>
  <c r="F76" i="9"/>
  <c r="B46" i="9"/>
  <c r="C54" i="8"/>
  <c r="C47" i="8"/>
  <c r="C40" i="8"/>
  <c r="C33" i="8"/>
  <c r="F46" i="9" l="1"/>
  <c r="F56" i="9"/>
  <c r="D39" i="9" l="1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D19" i="9"/>
  <c r="B19" i="9"/>
  <c r="E16" i="9"/>
  <c r="D16" i="9"/>
  <c r="C16" i="9"/>
  <c r="B16" i="9"/>
  <c r="B13" i="9"/>
  <c r="C26" i="8"/>
  <c r="C19" i="8"/>
  <c r="C12" i="8"/>
  <c r="F16" i="9" l="1"/>
  <c r="F36" i="9"/>
  <c r="F26" i="9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<sst xmlns="http://schemas.openxmlformats.org/spreadsheetml/2006/main" count="706" uniqueCount="283">
  <si>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</si>
  <si>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</si>
  <si>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</si>
  <si>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</si>
  <si>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</si>
  <si>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</si>
  <si>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</si>
  <si>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</si>
  <si>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</si>
  <si>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</si>
  <si>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</si>
  <si>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</si>
  <si>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</si>
  <si>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</si>
  <si>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</si>
  <si>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</si>
  <si>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</si>
  <si>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</si>
  <si>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</si>
  <si>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</si>
  <si>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</si>
  <si>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</si>
  <si>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</si>
  <si>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</si>
  <si>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</si>
  <si>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</si>
  <si>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</si>
  <si>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</si>
  <si>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</si>
  <si>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</si>
  <si>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</si>
  <si>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</si>
  <si>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</si>
  <si>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</si>
  <si>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</si>
  <si>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</si>
  <si>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</si>
  <si>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</si>
  <si>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</si>
  <si>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</si>
  <si>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</si>
  <si>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</si>
  <si>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</si>
  <si>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</si>
  <si>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</si>
  <si>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</si>
  <si>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</si>
  <si>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</si>
  <si>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</si>
  <si>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</si>
  <si>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</si>
  <si>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</si>
  <si>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</si>
  <si>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</si>
  <si>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</si>
  <si>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</si>
  <si>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</si>
  <si>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</si>
  <si>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</si>
  <si>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</si>
  <si>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</si>
  <si>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</si>
  <si>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</si>
  <si>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</si>
  <si>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</si>
  <si>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</si>
  <si>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</si>
  <si>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</si>
  <si>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</si>
  <si>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</si>
  <si>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</si>
  <si>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</si>
  <si>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</si>
  <si>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</si>
  <si>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</si>
  <si>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</si>
  <si>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</si>
  <si>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</si>
  <si>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</si>
  <si>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</si>
  <si>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</si>
  <si>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</si>
  <si>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</si>
  <si>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</si>
  <si>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</si>
  <si>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</si>
  <si>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</si>
  <si>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</si>
  <si>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</si>
  <si>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</si>
  <si>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</si>
  <si>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</si>
  <si>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</si>
  <si>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</si>
  <si>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</si>
  <si>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</si>
  <si>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</si>
  <si>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</si>
  <si>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</si>
  <si>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</si>
  <si>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</si>
  <si>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</si>
  <si>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</si>
  <si>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</si>
  <si>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</si>
  <si>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</si>
  <si>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</si>
  <si>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</si>
  <si>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</si>
  <si>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</si>
  <si>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</si>
  <si>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</si>
  <si>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</si>
  <si>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</si>
  <si>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1" type="noConversion"/>
  </si>
  <si>
    <t>다온정보</t>
    <phoneticPr fontId="31" type="noConversion"/>
  </si>
  <si>
    <t>㈜현대렌탈케어</t>
    <phoneticPr fontId="31" type="noConversion"/>
  </si>
  <si>
    <t>2020.01.01.</t>
    <phoneticPr fontId="31" type="noConversion"/>
  </si>
  <si>
    <t>2020.12.31.</t>
    <phoneticPr fontId="31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</si>
  <si>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</si>
  <si>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</si>
  <si>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</si>
  <si>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</si>
  <si>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</si>
  <si>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</si>
  <si>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</si>
  <si>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</si>
  <si>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</si>
  <si>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에스원 성남</t>
    <phoneticPr fontId="31" type="noConversion"/>
  </si>
  <si>
    <t>웅진코웨이</t>
    <phoneticPr fontId="31" type="noConversion"/>
  </si>
  <si>
    <t>활기찬중부관광</t>
    <phoneticPr fontId="31" type="noConversion"/>
  </si>
  <si>
    <t>하이클로</t>
    <phoneticPr fontId="31" type="noConversion"/>
  </si>
  <si>
    <t>㈜케이티</t>
    <phoneticPr fontId="31" type="noConversion"/>
  </si>
  <si>
    <t>성남소방전기㈜</t>
    <phoneticPr fontId="31" type="noConversion"/>
  </si>
  <si>
    <t>중원청소년수련관</t>
    <phoneticPr fontId="4" type="noConversion"/>
  </si>
  <si>
    <t>중원청소년수련관</t>
    <phoneticPr fontId="4" type="noConversion"/>
  </si>
  <si>
    <t>㈜케이티</t>
    <phoneticPr fontId="31" type="noConversion"/>
  </si>
  <si>
    <t>해당사항없음</t>
    <phoneticPr fontId="4" type="noConversion"/>
  </si>
  <si>
    <t>2019.12.20.</t>
  </si>
  <si>
    <t>2019.12.20.</t>
    <phoneticPr fontId="4" type="noConversion"/>
  </si>
  <si>
    <t>2019.12.24.</t>
    <phoneticPr fontId="4" type="noConversion"/>
  </si>
  <si>
    <t>2019.12.27.</t>
    <phoneticPr fontId="4" type="noConversion"/>
  </si>
  <si>
    <t>2019.12.30.</t>
    <phoneticPr fontId="4" type="noConversion"/>
  </si>
  <si>
    <t>코웨이㈜</t>
    <phoneticPr fontId="31" type="noConversion"/>
  </si>
  <si>
    <t>신도종합서비스</t>
    <phoneticPr fontId="31" type="noConversion"/>
  </si>
  <si>
    <t>신도종합서비스</t>
    <phoneticPr fontId="31" type="noConversion"/>
  </si>
  <si>
    <t>2019.12.27.</t>
    <phoneticPr fontId="4" type="noConversion"/>
  </si>
  <si>
    <t>븟반</t>
    <phoneticPr fontId="31" type="noConversion"/>
  </si>
  <si>
    <t>2019.12.26</t>
    <phoneticPr fontId="4" type="noConversion"/>
  </si>
  <si>
    <t>븟반</t>
    <phoneticPr fontId="31" type="noConversion"/>
  </si>
  <si>
    <t>미래재단</t>
    <phoneticPr fontId="31" type="noConversion"/>
  </si>
  <si>
    <t>- 해당사항 없음 -</t>
    <phoneticPr fontId="4" type="noConversion"/>
  </si>
  <si>
    <t>방과후아카데미 주말전문체험 프로그램</t>
    <phoneticPr fontId="4" type="noConversion"/>
  </si>
  <si>
    <t>2020.11.30.</t>
    <phoneticPr fontId="4" type="noConversion"/>
  </si>
  <si>
    <t>2020. 승강기 위탁관리(연간계약)-11월분</t>
    <phoneticPr fontId="31" type="noConversion"/>
  </si>
  <si>
    <t>해당없음</t>
    <phoneticPr fontId="4" type="noConversion"/>
  </si>
  <si>
    <t>2020. 6회차 방역소독실시</t>
    <phoneticPr fontId="31" type="noConversion"/>
  </si>
  <si>
    <t>㈜블루에스디</t>
    <phoneticPr fontId="31" type="noConversion"/>
  </si>
  <si>
    <t>2020.02.07.</t>
    <phoneticPr fontId="4" type="noConversion"/>
  </si>
  <si>
    <t>2020.02.08.</t>
    <phoneticPr fontId="4" type="noConversion"/>
  </si>
  <si>
    <t>2020.12.12.</t>
    <phoneticPr fontId="4" type="noConversion"/>
  </si>
  <si>
    <t>2020.12.16.</t>
    <phoneticPr fontId="4" type="noConversion"/>
  </si>
  <si>
    <t>2020. 승강기 위탁관리(연간계약)-12월분</t>
    <phoneticPr fontId="31" type="noConversion"/>
  </si>
  <si>
    <t>2020.12.31.</t>
    <phoneticPr fontId="4" type="noConversion"/>
  </si>
  <si>
    <t>2020.12.15.</t>
    <phoneticPr fontId="4" type="noConversion"/>
  </si>
  <si>
    <t xml:space="preserve">2020. 소방시설 위탁관리(연간계약)-12월분 </t>
    <phoneticPr fontId="31" type="noConversion"/>
  </si>
  <si>
    <t>2020. 6회차 방역소독실시</t>
    <phoneticPr fontId="4" type="noConversion"/>
  </si>
  <si>
    <t>㈜블루에스디</t>
    <phoneticPr fontId="4" type="noConversion"/>
  </si>
  <si>
    <t>2020. 공기청정기 위탁관리(연간계약)-12월분</t>
    <phoneticPr fontId="31" type="noConversion"/>
  </si>
  <si>
    <t>2020. 환경위생 위탁관리(연간계약)-12월분</t>
    <phoneticPr fontId="31" type="noConversion"/>
  </si>
  <si>
    <t>2020. 무인경비시스템(연간계약)-12월분</t>
    <phoneticPr fontId="31" type="noConversion"/>
  </si>
  <si>
    <t>성남시청소년진로멘토단 활동수첩 구입</t>
    <phoneticPr fontId="4" type="noConversion"/>
  </si>
  <si>
    <t>2020.12.11.</t>
    <phoneticPr fontId="4" type="noConversion"/>
  </si>
  <si>
    <t>2020. 차염발생장치 위탁대행(연간계약)-12월분</t>
    <phoneticPr fontId="31" type="noConversion"/>
  </si>
  <si>
    <t>2020.12.17.</t>
    <phoneticPr fontId="4" type="noConversion"/>
  </si>
  <si>
    <t>2020. 차염발생장치 위탁대행(연간계약)-12월분</t>
    <phoneticPr fontId="31" type="noConversion"/>
  </si>
  <si>
    <t>2020. 방과후 복합기 임대관리비(연간계약)-12월분</t>
    <phoneticPr fontId="31" type="noConversion"/>
  </si>
  <si>
    <t>2020. 방과후 복합기 임대관리비(연간계약)-12월분</t>
    <phoneticPr fontId="31" type="noConversion"/>
  </si>
  <si>
    <t>2020. 방과후 공기청정기 위탁관리(연간계약)-12월분</t>
    <phoneticPr fontId="31" type="noConversion"/>
  </si>
  <si>
    <t>2020.12.31.</t>
    <phoneticPr fontId="4" type="noConversion"/>
  </si>
  <si>
    <t>2020. 방과후 공기청정기 위탁관리(연간계약)-12월분</t>
    <phoneticPr fontId="31" type="noConversion"/>
  </si>
  <si>
    <t>2020. 12월분 방과후아카데미 간식비(급식)</t>
    <phoneticPr fontId="31" type="noConversion"/>
  </si>
  <si>
    <t>2020. 12월 방과후아카데미 간식비</t>
    <phoneticPr fontId="31" type="noConversion"/>
  </si>
  <si>
    <t>2020.12.14.</t>
    <phoneticPr fontId="4" type="noConversion"/>
  </si>
  <si>
    <t>2020.12.20.</t>
    <phoneticPr fontId="4" type="noConversion"/>
  </si>
  <si>
    <t>진로특화 꾸미담 운영물품 제작</t>
    <phoneticPr fontId="4" type="noConversion"/>
  </si>
  <si>
    <t>2020.12.18.</t>
    <phoneticPr fontId="4" type="noConversion"/>
  </si>
  <si>
    <t>2020. 인터넷전화 사용료(연간계약)-11월사용분</t>
    <phoneticPr fontId="31" type="noConversion"/>
  </si>
  <si>
    <t>2020. 인터넷전화 사용료(연간계약)-11월 사용분</t>
    <phoneticPr fontId="31" type="noConversion"/>
  </si>
  <si>
    <t>2020. 인터넷망 사용료(연간계약)-11월 사용분</t>
    <phoneticPr fontId="31" type="noConversion"/>
  </si>
  <si>
    <t>2020. 복합기 임차료(연간계약)-12월분</t>
    <phoneticPr fontId="31" type="noConversion"/>
  </si>
  <si>
    <t>2020. 복합기 임차료(연간계약)-12월분</t>
    <phoneticPr fontId="31" type="noConversion"/>
  </si>
  <si>
    <t>2020.12.31.</t>
    <phoneticPr fontId="4" type="noConversion"/>
  </si>
  <si>
    <t>2020. 인터넷망 사용료(연간계약)-11월사용분</t>
    <phoneticPr fontId="31" type="noConversion"/>
  </si>
  <si>
    <t>2020.12.21.</t>
    <phoneticPr fontId="4" type="noConversion"/>
  </si>
  <si>
    <t>2020년 성남시청소년동아리활동지원사업 활동집 제작</t>
    <phoneticPr fontId="4" type="noConversion"/>
  </si>
  <si>
    <t>2020.12.22.</t>
    <phoneticPr fontId="4" type="noConversion"/>
  </si>
  <si>
    <t>2020.12.11.~2020.12.12.</t>
    <phoneticPr fontId="4" type="noConversion"/>
  </si>
  <si>
    <t>2020.12.12.</t>
    <phoneticPr fontId="4" type="noConversion"/>
  </si>
  <si>
    <t>한코한코아뜰리에(김가현)</t>
    <phoneticPr fontId="4" type="noConversion"/>
  </si>
  <si>
    <t>용인시 처인구 한터로 152번길 2(고림동)</t>
    <phoneticPr fontId="4" type="noConversion"/>
  </si>
  <si>
    <t>2021년 자유학년제 종합설명회 책자 제작</t>
    <phoneticPr fontId="4" type="noConversion"/>
  </si>
  <si>
    <t>2020.12.11.~2020.12.14.</t>
    <phoneticPr fontId="4" type="noConversion"/>
  </si>
  <si>
    <t>2020.12.14.</t>
    <phoneticPr fontId="4" type="noConversion"/>
  </si>
  <si>
    <t>지오엠코리아(서동혁)</t>
    <phoneticPr fontId="4" type="noConversion"/>
  </si>
  <si>
    <t>성남시 분당구 성남대로2번길 6(구미동)</t>
    <phoneticPr fontId="4" type="noConversion"/>
  </si>
  <si>
    <t>2020.12.11.~2020.12.16.</t>
    <phoneticPr fontId="4" type="noConversion"/>
  </si>
  <si>
    <t>완다몰(임채영)</t>
    <phoneticPr fontId="4" type="noConversion"/>
  </si>
  <si>
    <t>성남시 수정구 논골로36번길 15(양지동)</t>
    <phoneticPr fontId="4" type="noConversion"/>
  </si>
  <si>
    <t>2020.12.11.~2020.12.17.</t>
    <phoneticPr fontId="4" type="noConversion"/>
  </si>
  <si>
    <t>2020.12.17.</t>
    <phoneticPr fontId="4" type="noConversion"/>
  </si>
  <si>
    <t>수련관 홍보물품제작</t>
    <phoneticPr fontId="4" type="noConversion"/>
  </si>
  <si>
    <t>2020.12.15.</t>
    <phoneticPr fontId="4" type="noConversion"/>
  </si>
  <si>
    <t>2020.12.15.~2020.12.18.</t>
    <phoneticPr fontId="4" type="noConversion"/>
  </si>
  <si>
    <t>성남시 분당구 야탑로 225(야탑동)</t>
    <phoneticPr fontId="4" type="noConversion"/>
  </si>
  <si>
    <t>청소년동아리 영상장비 임차</t>
    <phoneticPr fontId="4" type="noConversion"/>
  </si>
  <si>
    <t>2020.12.19.~2020.12.24.</t>
    <phoneticPr fontId="4" type="noConversion"/>
  </si>
  <si>
    <t>2020.12.24.</t>
    <phoneticPr fontId="4" type="noConversion"/>
  </si>
  <si>
    <t>경기도 안산시 단원구 광덕2로 50-3(초지동)</t>
    <phoneticPr fontId="4" type="noConversion"/>
  </si>
  <si>
    <t>2020.12.16.</t>
    <phoneticPr fontId="4" type="noConversion"/>
  </si>
  <si>
    <t>2020.12.16.~2020.12.22.</t>
    <phoneticPr fontId="4" type="noConversion"/>
  </si>
  <si>
    <t>플러스디자인하우스(최돈욱)</t>
    <phoneticPr fontId="4" type="noConversion"/>
  </si>
  <si>
    <t>성남시 분당구 야탑로 69번길 18</t>
    <phoneticPr fontId="4" type="noConversion"/>
  </si>
  <si>
    <t>서울특별시 용산구 한강대로40가길 14</t>
    <phoneticPr fontId="4" type="noConversion"/>
  </si>
  <si>
    <t>마롱컴퍼니(이어진)</t>
    <phoneticPr fontId="4" type="noConversion"/>
  </si>
  <si>
    <t>썸썸축제 전시회 조형물 제작</t>
    <phoneticPr fontId="4" type="noConversion"/>
  </si>
  <si>
    <t>2020.12.17.~2020.12.22.</t>
    <phoneticPr fontId="4" type="noConversion"/>
  </si>
  <si>
    <t>김가현</t>
    <phoneticPr fontId="4" type="noConversion"/>
  </si>
  <si>
    <t>서동혁</t>
    <phoneticPr fontId="4" type="noConversion"/>
  </si>
  <si>
    <t>임채영</t>
    <phoneticPr fontId="4" type="noConversion"/>
  </si>
  <si>
    <t>가나안근로복지관(이혜정)</t>
    <phoneticPr fontId="4" type="noConversion"/>
  </si>
  <si>
    <t>이혜정</t>
    <phoneticPr fontId="4" type="noConversion"/>
  </si>
  <si>
    <t>프레디코(Praedico)(박영근)</t>
    <phoneticPr fontId="4" type="noConversion"/>
  </si>
  <si>
    <t>박영근</t>
    <phoneticPr fontId="4" type="noConversion"/>
  </si>
  <si>
    <t>최돈욱</t>
    <phoneticPr fontId="4" type="noConversion"/>
  </si>
  <si>
    <t>이어진</t>
    <phoneticPr fontId="4" type="noConversion"/>
  </si>
  <si>
    <t>2020. 셔틀버스 위탁관리(연간계약)-12월분</t>
    <phoneticPr fontId="31" type="noConversion"/>
  </si>
  <si>
    <t>2020.12.22.</t>
    <phoneticPr fontId="4" type="noConversion"/>
  </si>
  <si>
    <t>2020. 셔틀버스 위탁관리(연간계약)-12월분</t>
    <phoneticPr fontId="31" type="noConversion"/>
  </si>
  <si>
    <t>2020. 시설관리 용역비(연간계약)-12월분</t>
    <phoneticPr fontId="31" type="noConversion"/>
  </si>
  <si>
    <t>해당없음</t>
    <phoneticPr fontId="4" type="noConversion"/>
  </si>
  <si>
    <t>해당없음</t>
    <phoneticPr fontId="4" type="noConversion"/>
  </si>
  <si>
    <t xml:space="preserve">방과후아카데미 주말전문체험 </t>
    <phoneticPr fontId="31" type="noConversion"/>
  </si>
  <si>
    <t>2021년 자유학년제 종합설명회 책자 제작</t>
    <phoneticPr fontId="31" type="noConversion"/>
  </si>
  <si>
    <t>성남시청소년진로멘토단 활동수첩 구입</t>
    <phoneticPr fontId="31" type="noConversion"/>
  </si>
  <si>
    <t>진로특화 꾸미담 운영물품 제작</t>
    <phoneticPr fontId="31" type="noConversion"/>
  </si>
  <si>
    <t>수련관 홍보물품제작</t>
    <phoneticPr fontId="31" type="noConversion"/>
  </si>
  <si>
    <t>청소년동아리 영상장비 임차</t>
    <phoneticPr fontId="31" type="noConversion"/>
  </si>
  <si>
    <t>2020년 성남시청소년동아리활동지원사업 활동집제작</t>
    <phoneticPr fontId="31" type="noConversion"/>
  </si>
  <si>
    <t>썸썸축제 전시회 조형물 제작</t>
    <phoneticPr fontId="31" type="noConversion"/>
  </si>
  <si>
    <t>한코한코아뜰리에</t>
    <phoneticPr fontId="31" type="noConversion"/>
  </si>
  <si>
    <t>지오엠코리아</t>
    <phoneticPr fontId="31" type="noConversion"/>
  </si>
  <si>
    <t>완다몰</t>
    <phoneticPr fontId="31" type="noConversion"/>
  </si>
  <si>
    <t>가나안근로복지관</t>
    <phoneticPr fontId="31" type="noConversion"/>
  </si>
  <si>
    <t>플러스디자인하우스</t>
    <phoneticPr fontId="31" type="noConversion"/>
  </si>
  <si>
    <t>주식회사 마롱컴퍼니</t>
    <phoneticPr fontId="31" type="noConversion"/>
  </si>
  <si>
    <t>중원청소년수련관</t>
    <phoneticPr fontId="4" type="noConversion"/>
  </si>
  <si>
    <t>2021년 자유학년제 종합설명회 책자 제작</t>
    <phoneticPr fontId="31" type="noConversion"/>
  </si>
  <si>
    <t>지오엠코리아</t>
    <phoneticPr fontId="31" type="noConversion"/>
  </si>
  <si>
    <t>중원청소년수련관</t>
    <phoneticPr fontId="4" type="noConversion"/>
  </si>
  <si>
    <t>성남시청소년진로멘토단 활동수첩 구입</t>
    <phoneticPr fontId="31" type="noConversion"/>
  </si>
  <si>
    <t>완다몰</t>
    <phoneticPr fontId="31" type="noConversion"/>
  </si>
  <si>
    <t>진로특화 꾸미담 운영물품 제작</t>
    <phoneticPr fontId="31" type="noConversion"/>
  </si>
  <si>
    <t>수련관 홍보물품제작</t>
    <phoneticPr fontId="31" type="noConversion"/>
  </si>
  <si>
    <t>가나안근로복지관</t>
    <phoneticPr fontId="31" type="noConversion"/>
  </si>
  <si>
    <t>청소년동아리 영상장비 임차</t>
    <phoneticPr fontId="31" type="noConversion"/>
  </si>
  <si>
    <t>프레디코(Praedico)</t>
    <phoneticPr fontId="31" type="noConversion"/>
  </si>
  <si>
    <t>2020년 성남시청소년동아리활동지원사업 활동집제작</t>
    <phoneticPr fontId="31" type="noConversion"/>
  </si>
  <si>
    <t>플러스디자인하우스</t>
    <phoneticPr fontId="31" type="noConversion"/>
  </si>
  <si>
    <t>썸썸축제 전시회 조형물 제작</t>
    <phoneticPr fontId="31" type="noConversion"/>
  </si>
  <si>
    <t>주식회사 마롱컴퍼니</t>
    <phoneticPr fontId="31" type="noConversion"/>
  </si>
  <si>
    <t>2020.12.16.</t>
    <phoneticPr fontId="31" type="noConversion"/>
  </si>
  <si>
    <t>2020.12.17.</t>
    <phoneticPr fontId="31" type="noConversion"/>
  </si>
  <si>
    <t>2020.12.12.</t>
    <phoneticPr fontId="31" type="noConversion"/>
  </si>
  <si>
    <t>2020.12.11</t>
    <phoneticPr fontId="4" type="noConversion"/>
  </si>
  <si>
    <t>2020.12.14.</t>
    <phoneticPr fontId="31" type="noConversion"/>
  </si>
  <si>
    <t>2020.12.17.</t>
    <phoneticPr fontId="4" type="noConversion"/>
  </si>
  <si>
    <t>2020.12.15</t>
    <phoneticPr fontId="4" type="noConversion"/>
  </si>
  <si>
    <t>2020.12.18.</t>
    <phoneticPr fontId="31" type="noConversion"/>
  </si>
  <si>
    <t>프레디코(Praedico)</t>
    <phoneticPr fontId="31" type="noConversion"/>
  </si>
  <si>
    <t>2020.12.24.</t>
    <phoneticPr fontId="31" type="noConversion"/>
  </si>
  <si>
    <t>2020.12.16.</t>
    <phoneticPr fontId="4" type="noConversion"/>
  </si>
  <si>
    <t>2020.12.22.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</si>
</sst>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24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>
      <alignment horizontal="right" vertical="center" shrinkToFi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9" fontId="22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7" fillId="0" borderId="2" xfId="0" quotePrefix="1" applyNumberFormat="1" applyFont="1" applyFill="1" applyBorder="1" applyAlignment="1" applyProtection="1">
      <alignment horizontal="center" vertical="center"/>
    </xf>
    <xf numFmtId="177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/>
    </xf>
    <xf numFmtId="0" fontId="30" fillId="0" borderId="2" xfId="0" quotePrefix="1" applyNumberFormat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right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0" fillId="4" borderId="0" xfId="0" applyFill="1"/>
    <xf numFmtId="0" fontId="28" fillId="3" borderId="29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/>
    </xf>
    <xf numFmtId="180" fontId="33" fillId="3" borderId="36" xfId="0" applyNumberFormat="1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/>
    </xf>
    <xf numFmtId="0" fontId="25" fillId="0" borderId="2" xfId="0" quotePrefix="1" applyFont="1" applyBorder="1" applyAlignment="1" applyProtection="1">
      <alignment horizontal="center" vertical="center" wrapText="1"/>
    </xf>
    <xf numFmtId="0" fontId="29" fillId="0" borderId="2" xfId="0" quotePrefix="1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/>
    </xf>
    <xf numFmtId="178" fontId="21" fillId="0" borderId="16" xfId="0" applyNumberFormat="1" applyFont="1" applyBorder="1" applyAlignment="1">
      <alignment horizontal="left" vertical="center" shrinkToFit="1"/>
    </xf>
    <xf numFmtId="0" fontId="23" fillId="0" borderId="16" xfId="0" quotePrefix="1" applyNumberFormat="1" applyFont="1" applyFill="1" applyBorder="1" applyAlignment="1" applyProtection="1">
      <alignment horizontal="center" vertical="center"/>
    </xf>
    <xf numFmtId="177" fontId="24" fillId="0" borderId="16" xfId="0" applyNumberFormat="1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0" borderId="2" xfId="0" quotePrefix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41" fontId="33" fillId="0" borderId="2" xfId="8" applyNumberFormat="1" applyFont="1" applyBorder="1" applyAlignment="1">
      <alignment horizontal="right" vertical="distributed"/>
    </xf>
    <xf numFmtId="41" fontId="33" fillId="0" borderId="2" xfId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5" fillId="4" borderId="60" xfId="0" applyFont="1" applyFill="1" applyBorder="1" applyAlignment="1">
      <alignment horizontal="center" vertical="center"/>
    </xf>
    <xf numFmtId="0" fontId="15" fillId="0" borderId="60" xfId="0" quotePrefix="1" applyFont="1" applyFill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 wrapText="1"/>
    </xf>
    <xf numFmtId="3" fontId="15" fillId="0" borderId="60" xfId="0" applyNumberFormat="1" applyFont="1" applyBorder="1" applyAlignment="1">
      <alignment horizontal="center" vertical="center"/>
    </xf>
    <xf numFmtId="41" fontId="15" fillId="0" borderId="60" xfId="143" applyFont="1" applyBorder="1" applyAlignment="1">
      <alignment horizontal="right" vertical="distributed"/>
    </xf>
    <xf numFmtId="0" fontId="15" fillId="0" borderId="60" xfId="0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178" fontId="8" fillId="4" borderId="2" xfId="0" applyNumberFormat="1" applyFont="1" applyFill="1" applyBorder="1" applyAlignment="1">
      <alignment horizontal="center" vertical="center" wrapText="1"/>
    </xf>
    <xf numFmtId="0" fontId="25" fillId="4" borderId="2" xfId="0" quotePrefix="1" applyNumberFormat="1" applyFont="1" applyFill="1" applyBorder="1" applyAlignment="1" applyProtection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15" fillId="0" borderId="63" xfId="0" quotePrefix="1" applyFont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38" fontId="3" fillId="0" borderId="63" xfId="9" applyNumberFormat="1" applyFont="1" applyBorder="1">
      <alignment vertical="center"/>
    </xf>
    <xf numFmtId="38" fontId="3" fillId="0" borderId="63" xfId="4" applyNumberFormat="1" applyFont="1" applyBorder="1" applyAlignment="1">
      <alignment horizontal="right" vertical="center"/>
    </xf>
    <xf numFmtId="0" fontId="3" fillId="0" borderId="64" xfId="0" applyFont="1" applyBorder="1" applyAlignment="1">
      <alignment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8" fillId="0" borderId="44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justify" vertical="center" wrapText="1"/>
    </xf>
    <xf numFmtId="0" fontId="18" fillId="0" borderId="56" xfId="0" applyFont="1" applyBorder="1" applyAlignment="1">
      <alignment horizontal="justify" vertical="center" wrapText="1"/>
    </xf>
    <xf numFmtId="0" fontId="18" fillId="0" borderId="4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51" xfId="0" applyFont="1" applyBorder="1" applyAlignment="1">
      <alignment horizontal="justify" vertical="center" wrapText="1"/>
    </xf>
    <xf numFmtId="0" fontId="18" fillId="0" borderId="52" xfId="0" applyFont="1" applyBorder="1" applyAlignment="1">
      <alignment horizontal="justify" vertical="center" wrapText="1"/>
    </xf>
    <xf numFmtId="0" fontId="18" fillId="0" borderId="53" xfId="0" applyFont="1" applyBorder="1" applyAlignment="1">
      <alignment horizontal="justify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48" xfId="0" applyNumberFormat="1" applyFont="1" applyBorder="1" applyAlignment="1">
      <alignment horizontal="center" vertical="center" wrapText="1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42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49" fontId="21" fillId="2" borderId="28" xfId="0" applyNumberFormat="1" applyFont="1" applyFill="1" applyBorder="1" applyAlignment="1" applyProtection="1">
      <alignment horizontal="center" vertical="center"/>
    </xf>
    <xf numFmtId="49" fontId="21" fillId="2" borderId="39" xfId="0" applyNumberFormat="1" applyFont="1" applyFill="1" applyBorder="1" applyAlignment="1" applyProtection="1">
      <alignment horizontal="center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0" fontId="21" fillId="2" borderId="38" xfId="0" applyNumberFormat="1" applyFont="1" applyFill="1" applyBorder="1" applyAlignment="1" applyProtection="1">
      <alignment horizontal="center" vertical="center"/>
    </xf>
    <xf numFmtId="0" fontId="21" fillId="2" borderId="43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41" fontId="25" fillId="4" borderId="2" xfId="1" applyFont="1" applyFill="1" applyBorder="1" applyAlignment="1">
      <alignment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25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25" fillId="4" borderId="2" xfId="0" applyNumberFormat="1" applyFont="1" applyFill="1" applyBorder="1" applyAlignment="1" applyProtection="1">
      <alignment horizontal="center" vertical="center"/>
    </xf>
    <xf numFmtId="41" fontId="25" fillId="4" borderId="2" xfId="1" quotePrefix="1" applyFont="1" applyFill="1" applyBorder="1" applyAlignment="1" applyProtection="1">
      <alignment horizontal="center" vertical="center"/>
    </xf>
    <xf numFmtId="0" fontId="35" fillId="4" borderId="2" xfId="0" applyFont="1" applyFill="1" applyBorder="1" applyAlignment="1">
      <alignment horizontal="left" vertical="center" shrinkToFit="1"/>
    </xf>
    <xf numFmtId="0" fontId="35" fillId="4" borderId="2" xfId="0" applyFont="1" applyFill="1" applyBorder="1" applyAlignment="1">
      <alignment horizontal="center" vertical="center"/>
    </xf>
    <xf numFmtId="41" fontId="35" fillId="4" borderId="2" xfId="1" applyFont="1" applyFill="1" applyBorder="1" applyAlignment="1">
      <alignment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17" customWidth="1"/>
    <col min="9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38.25" customHeight="1" x14ac:dyDescent="0.15">
      <c r="A1" s="117" t="s">
        <v>50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26.25" thickBot="1" x14ac:dyDescent="0.2">
      <c r="A2" s="118" t="s">
        <v>86</v>
      </c>
      <c r="B2" s="118"/>
      <c r="C2" s="118"/>
      <c r="D2" s="12"/>
      <c r="E2" s="12"/>
      <c r="F2" s="12"/>
      <c r="G2" s="12"/>
      <c r="H2" s="16"/>
      <c r="I2" s="12"/>
      <c r="J2" s="12"/>
      <c r="K2" s="12"/>
      <c r="L2" s="12"/>
    </row>
    <row r="3" spans="1:12" ht="24.75" customHeight="1" thickBot="1" x14ac:dyDescent="0.2">
      <c r="A3" s="55" t="s">
        <v>51</v>
      </c>
      <c r="B3" s="56" t="s">
        <v>33</v>
      </c>
      <c r="C3" s="56" t="s">
        <v>52</v>
      </c>
      <c r="D3" s="56" t="s">
        <v>53</v>
      </c>
      <c r="E3" s="56" t="s">
        <v>54</v>
      </c>
      <c r="F3" s="56" t="s">
        <v>55</v>
      </c>
      <c r="G3" s="56" t="s">
        <v>56</v>
      </c>
      <c r="H3" s="57" t="s">
        <v>57</v>
      </c>
      <c r="I3" s="58" t="s">
        <v>34</v>
      </c>
      <c r="J3" s="58" t="s">
        <v>58</v>
      </c>
      <c r="K3" s="58" t="s">
        <v>59</v>
      </c>
      <c r="L3" s="59" t="s">
        <v>1</v>
      </c>
    </row>
    <row r="4" spans="1:12" ht="30" customHeight="1" thickTop="1" thickBot="1" x14ac:dyDescent="0.2">
      <c r="A4" s="94"/>
      <c r="B4" s="95"/>
      <c r="C4" s="96" t="s">
        <v>240</v>
      </c>
      <c r="D4" s="97"/>
      <c r="E4" s="98"/>
      <c r="F4" s="99"/>
      <c r="G4" s="97"/>
      <c r="H4" s="100"/>
      <c r="I4" s="97"/>
      <c r="J4" s="101"/>
      <c r="K4" s="101"/>
      <c r="L4" s="102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J27" sqref="J27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19" t="s">
        <v>78</v>
      </c>
      <c r="B1" s="119"/>
      <c r="C1" s="119"/>
      <c r="D1" s="119"/>
      <c r="E1" s="119"/>
      <c r="F1" s="119"/>
      <c r="G1" s="119"/>
      <c r="H1" s="119"/>
      <c r="I1" s="119"/>
    </row>
    <row r="2" spans="1:9" ht="26.25" thickBot="1" x14ac:dyDescent="0.2">
      <c r="A2" s="122" t="s">
        <v>85</v>
      </c>
      <c r="B2" s="122"/>
      <c r="C2" s="65"/>
      <c r="D2" s="65"/>
      <c r="E2" s="65"/>
      <c r="F2" s="65"/>
      <c r="G2" s="65"/>
      <c r="H2" s="65"/>
      <c r="I2" s="54" t="s">
        <v>2</v>
      </c>
    </row>
    <row r="3" spans="1:9" ht="26.25" customHeight="1" x14ac:dyDescent="0.15">
      <c r="A3" s="168" t="s">
        <v>3</v>
      </c>
      <c r="B3" s="166" t="s">
        <v>4</v>
      </c>
      <c r="C3" s="166" t="s">
        <v>61</v>
      </c>
      <c r="D3" s="166" t="s">
        <v>80</v>
      </c>
      <c r="E3" s="162" t="s">
        <v>83</v>
      </c>
      <c r="F3" s="163"/>
      <c r="G3" s="162" t="s">
        <v>84</v>
      </c>
      <c r="H3" s="163"/>
      <c r="I3" s="164" t="s">
        <v>79</v>
      </c>
    </row>
    <row r="4" spans="1:9" ht="28.5" customHeight="1" x14ac:dyDescent="0.15">
      <c r="A4" s="169"/>
      <c r="B4" s="167"/>
      <c r="C4" s="167"/>
      <c r="D4" s="167"/>
      <c r="E4" s="36" t="s">
        <v>81</v>
      </c>
      <c r="F4" s="36" t="s">
        <v>82</v>
      </c>
      <c r="G4" s="36" t="s">
        <v>81</v>
      </c>
      <c r="H4" s="36" t="s">
        <v>82</v>
      </c>
      <c r="I4" s="165"/>
    </row>
    <row r="5" spans="1:9" ht="28.5" customHeight="1" thickBot="1" x14ac:dyDescent="0.2">
      <c r="A5" s="77"/>
      <c r="B5" s="78" t="s">
        <v>137</v>
      </c>
      <c r="C5" s="79"/>
      <c r="D5" s="80"/>
      <c r="E5" s="81"/>
      <c r="F5" s="81"/>
      <c r="G5" s="81"/>
      <c r="H5" s="81"/>
      <c r="I5" s="82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12" sqref="C12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17" t="s">
        <v>69</v>
      </c>
      <c r="B1" s="117"/>
      <c r="C1" s="117"/>
      <c r="D1" s="117"/>
      <c r="E1" s="117"/>
      <c r="F1" s="117"/>
      <c r="G1" s="117"/>
      <c r="H1" s="117"/>
      <c r="I1" s="117"/>
    </row>
    <row r="2" spans="1:12" ht="24.75" thickBot="1" x14ac:dyDescent="0.2">
      <c r="A2" s="66" t="s">
        <v>119</v>
      </c>
      <c r="B2" s="67" t="s">
        <v>120</v>
      </c>
      <c r="C2" s="68" t="s">
        <v>121</v>
      </c>
      <c r="D2" s="68" t="s">
        <v>122</v>
      </c>
      <c r="E2" s="69" t="s">
        <v>123</v>
      </c>
      <c r="F2" s="68" t="s">
        <v>124</v>
      </c>
      <c r="G2" s="68" t="s">
        <v>125</v>
      </c>
      <c r="H2" s="68" t="s">
        <v>126</v>
      </c>
      <c r="I2" s="70" t="s">
        <v>127</v>
      </c>
    </row>
    <row r="3" spans="1:12" s="18" customFormat="1" ht="51.75" customHeight="1" thickTop="1" x14ac:dyDescent="0.15">
      <c r="A3" s="92"/>
      <c r="B3" s="86"/>
      <c r="C3" s="87" t="s">
        <v>241</v>
      </c>
      <c r="D3" s="88"/>
      <c r="E3" s="89"/>
      <c r="F3" s="88"/>
      <c r="G3" s="90"/>
      <c r="H3" s="91"/>
      <c r="I3" s="93"/>
      <c r="J3" s="9"/>
      <c r="K3" s="10"/>
      <c r="L3" s="9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E21" sqref="E2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17" t="s">
        <v>76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7" customHeight="1" thickBot="1" x14ac:dyDescent="0.2">
      <c r="A2" s="61" t="s">
        <v>32</v>
      </c>
      <c r="B2" s="62" t="s">
        <v>33</v>
      </c>
      <c r="C2" s="63" t="s">
        <v>75</v>
      </c>
      <c r="D2" s="63" t="s">
        <v>74</v>
      </c>
      <c r="E2" s="63" t="s">
        <v>0</v>
      </c>
      <c r="F2" s="62" t="s">
        <v>73</v>
      </c>
      <c r="G2" s="62" t="s">
        <v>72</v>
      </c>
      <c r="H2" s="62" t="s">
        <v>71</v>
      </c>
      <c r="I2" s="62" t="s">
        <v>70</v>
      </c>
      <c r="J2" s="63" t="s">
        <v>34</v>
      </c>
      <c r="K2" s="63" t="s">
        <v>35</v>
      </c>
      <c r="L2" s="63" t="s">
        <v>36</v>
      </c>
      <c r="M2" s="64" t="s">
        <v>1</v>
      </c>
    </row>
    <row r="3" spans="1:13" s="9" customFormat="1" ht="45.75" customHeight="1" thickTop="1" x14ac:dyDescent="0.15">
      <c r="A3" s="106"/>
      <c r="B3" s="107"/>
      <c r="C3" s="108" t="s">
        <v>155</v>
      </c>
      <c r="D3" s="109"/>
      <c r="E3" s="110"/>
      <c r="F3" s="111"/>
      <c r="G3" s="112"/>
      <c r="H3" s="112"/>
      <c r="I3" s="111"/>
      <c r="J3" s="110"/>
      <c r="K3" s="110"/>
      <c r="L3" s="110"/>
      <c r="M3" s="113"/>
    </row>
  </sheetData>
  <mergeCells count="1">
    <mergeCell ref="A1:M1"/>
  </mergeCells>
  <phoneticPr fontId="4" type="noConversion"/>
  <dataValidations disablePrompts="1"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D19" sqref="D19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19" t="s">
        <v>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20" t="s">
        <v>2</v>
      </c>
      <c r="K2" s="120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</v>
      </c>
    </row>
    <row r="4" spans="1:11" ht="47.25" customHeight="1" x14ac:dyDescent="0.15">
      <c r="A4" s="41"/>
      <c r="B4" s="42"/>
      <c r="C4" s="71" t="s">
        <v>151</v>
      </c>
      <c r="D4" s="44"/>
      <c r="E4" s="45"/>
      <c r="F4" s="46"/>
      <c r="G4" s="46"/>
      <c r="H4" s="44"/>
      <c r="I4" s="43"/>
      <c r="J4" s="47"/>
      <c r="K4" s="4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20" t="s">
        <v>100</v>
      </c>
      <c r="K2" s="120"/>
    </row>
    <row r="3" spans="1:11" ht="22.5" customHeight="1" x14ac:dyDescent="0.15">
      <c r="A3" s="4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 t="s">
        <v>109</v>
      </c>
      <c r="J3" s="5" t="s">
        <v>110</v>
      </c>
      <c r="K3" s="5" t="s">
        <v>111</v>
      </c>
    </row>
    <row r="4" spans="1:11" ht="42" customHeight="1" x14ac:dyDescent="0.15">
      <c r="A4" s="38"/>
      <c r="B4" s="39"/>
      <c r="C4" s="72" t="s">
        <v>151</v>
      </c>
      <c r="D4" s="44"/>
      <c r="E4" s="45"/>
      <c r="F4" s="46"/>
      <c r="G4" s="46"/>
      <c r="H4" s="44"/>
      <c r="I4" s="49"/>
      <c r="J4" s="49"/>
      <c r="K4" s="50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7" zoomScale="115" zoomScaleNormal="115" workbookViewId="0">
      <selection activeCell="A26" sqref="A26"/>
    </sheetView>
  </sheetViews>
  <sheetFormatPr defaultRowHeight="13.5" x14ac:dyDescent="0.15"/>
  <cols>
    <col min="1" max="1" width="31.6640625" style="2" customWidth="1"/>
    <col min="2" max="2" width="17.77734375" style="2" bestFit="1" customWidth="1"/>
    <col min="3" max="3" width="12.109375" style="2" customWidth="1"/>
    <col min="4" max="8" width="11.21875" style="2" customWidth="1"/>
    <col min="9" max="9" width="9.6640625" style="2" customWidth="1"/>
    <col min="11" max="11" width="8.88671875" customWidth="1"/>
  </cols>
  <sheetData>
    <row r="1" spans="1:9" ht="25.5" x14ac:dyDescent="0.15">
      <c r="A1" s="119" t="s">
        <v>5</v>
      </c>
      <c r="B1" s="119"/>
      <c r="C1" s="119"/>
      <c r="D1" s="119"/>
      <c r="E1" s="119"/>
      <c r="F1" s="119"/>
      <c r="G1" s="119"/>
      <c r="H1" s="119"/>
      <c r="I1" s="119"/>
    </row>
    <row r="2" spans="1:9" ht="25.5" x14ac:dyDescent="0.15">
      <c r="A2" s="21" t="s">
        <v>86</v>
      </c>
      <c r="B2" s="21"/>
      <c r="C2" s="20"/>
      <c r="D2" s="20"/>
      <c r="E2" s="20"/>
      <c r="F2" s="22"/>
      <c r="G2" s="22"/>
      <c r="H2" s="121" t="s">
        <v>2</v>
      </c>
      <c r="I2" s="121"/>
    </row>
    <row r="3" spans="1:9" ht="23.25" customHeight="1" x14ac:dyDescent="0.15">
      <c r="A3" s="5" t="s">
        <v>4</v>
      </c>
      <c r="B3" s="5" t="s">
        <v>15</v>
      </c>
      <c r="C3" s="5" t="s">
        <v>6</v>
      </c>
      <c r="D3" s="5" t="s">
        <v>7</v>
      </c>
      <c r="E3" s="5" t="s">
        <v>8</v>
      </c>
      <c r="F3" s="5" t="s">
        <v>9</v>
      </c>
      <c r="G3" s="85" t="s">
        <v>49</v>
      </c>
      <c r="H3" s="5" t="s">
        <v>14</v>
      </c>
      <c r="I3" s="5" t="s">
        <v>10</v>
      </c>
    </row>
    <row r="4" spans="1:9" s="60" customFormat="1" ht="23.25" customHeight="1" x14ac:dyDescent="0.15">
      <c r="A4" s="170" t="s">
        <v>162</v>
      </c>
      <c r="B4" s="171" t="s">
        <v>114</v>
      </c>
      <c r="C4" s="172">
        <v>2640000</v>
      </c>
      <c r="D4" s="171" t="s">
        <v>139</v>
      </c>
      <c r="E4" s="171" t="s">
        <v>117</v>
      </c>
      <c r="F4" s="171" t="s">
        <v>118</v>
      </c>
      <c r="G4" s="171" t="s">
        <v>163</v>
      </c>
      <c r="H4" s="104" t="s">
        <v>164</v>
      </c>
      <c r="I4" s="173"/>
    </row>
    <row r="5" spans="1:9" s="60" customFormat="1" ht="23.25" customHeight="1" x14ac:dyDescent="0.15">
      <c r="A5" s="174" t="s">
        <v>165</v>
      </c>
      <c r="B5" s="171" t="s">
        <v>133</v>
      </c>
      <c r="C5" s="172">
        <v>3960000</v>
      </c>
      <c r="D5" s="171" t="s">
        <v>138</v>
      </c>
      <c r="E5" s="171" t="s">
        <v>117</v>
      </c>
      <c r="F5" s="171" t="s">
        <v>118</v>
      </c>
      <c r="G5" s="104" t="s">
        <v>164</v>
      </c>
      <c r="H5" s="104" t="s">
        <v>164</v>
      </c>
      <c r="I5" s="104"/>
    </row>
    <row r="6" spans="1:9" s="60" customFormat="1" ht="23.25" customHeight="1" x14ac:dyDescent="0.15">
      <c r="A6" s="174" t="s">
        <v>187</v>
      </c>
      <c r="B6" s="171" t="s">
        <v>132</v>
      </c>
      <c r="C6" s="172">
        <v>6000000</v>
      </c>
      <c r="D6" s="171" t="s">
        <v>139</v>
      </c>
      <c r="E6" s="171" t="s">
        <v>117</v>
      </c>
      <c r="F6" s="171" t="s">
        <v>118</v>
      </c>
      <c r="G6" s="104" t="s">
        <v>153</v>
      </c>
      <c r="H6" s="104" t="s">
        <v>186</v>
      </c>
      <c r="I6" s="104"/>
    </row>
    <row r="7" spans="1:9" s="60" customFormat="1" ht="23.25" customHeight="1" x14ac:dyDescent="0.15">
      <c r="A7" s="174" t="s">
        <v>193</v>
      </c>
      <c r="B7" s="171" t="s">
        <v>132</v>
      </c>
      <c r="C7" s="172">
        <v>6895680</v>
      </c>
      <c r="D7" s="171" t="s">
        <v>139</v>
      </c>
      <c r="E7" s="171" t="s">
        <v>117</v>
      </c>
      <c r="F7" s="171" t="s">
        <v>118</v>
      </c>
      <c r="G7" s="104" t="s">
        <v>186</v>
      </c>
      <c r="H7" s="104" t="s">
        <v>186</v>
      </c>
      <c r="I7" s="104"/>
    </row>
    <row r="8" spans="1:9" s="60" customFormat="1" ht="23.25" customHeight="1" x14ac:dyDescent="0.15">
      <c r="A8" s="174" t="s">
        <v>170</v>
      </c>
      <c r="B8" s="171" t="s">
        <v>128</v>
      </c>
      <c r="C8" s="172">
        <v>3798000</v>
      </c>
      <c r="D8" s="171" t="s">
        <v>140</v>
      </c>
      <c r="E8" s="171" t="s">
        <v>117</v>
      </c>
      <c r="F8" s="171" t="s">
        <v>118</v>
      </c>
      <c r="G8" s="171" t="s">
        <v>161</v>
      </c>
      <c r="H8" s="171" t="s">
        <v>161</v>
      </c>
      <c r="I8" s="104"/>
    </row>
    <row r="9" spans="1:9" s="60" customFormat="1" ht="23.25" customHeight="1" x14ac:dyDescent="0.15">
      <c r="A9" s="174" t="s">
        <v>191</v>
      </c>
      <c r="B9" s="171" t="s">
        <v>115</v>
      </c>
      <c r="C9" s="172">
        <v>4140000</v>
      </c>
      <c r="D9" s="171" t="s">
        <v>140</v>
      </c>
      <c r="E9" s="171" t="s">
        <v>117</v>
      </c>
      <c r="F9" s="171" t="s">
        <v>118</v>
      </c>
      <c r="G9" s="104" t="s">
        <v>192</v>
      </c>
      <c r="H9" s="104" t="s">
        <v>163</v>
      </c>
      <c r="I9" s="104"/>
    </row>
    <row r="10" spans="1:9" s="60" customFormat="1" ht="23.25" customHeight="1" x14ac:dyDescent="0.15">
      <c r="A10" s="175" t="s">
        <v>173</v>
      </c>
      <c r="B10" s="176" t="s">
        <v>131</v>
      </c>
      <c r="C10" s="172">
        <v>10903200</v>
      </c>
      <c r="D10" s="171" t="s">
        <v>141</v>
      </c>
      <c r="E10" s="171" t="s">
        <v>117</v>
      </c>
      <c r="F10" s="171" t="s">
        <v>118</v>
      </c>
      <c r="G10" s="104" t="s">
        <v>161</v>
      </c>
      <c r="H10" s="104" t="s">
        <v>174</v>
      </c>
      <c r="I10" s="104"/>
    </row>
    <row r="11" spans="1:9" s="60" customFormat="1" ht="23.25" customHeight="1" x14ac:dyDescent="0.15">
      <c r="A11" s="177" t="s">
        <v>169</v>
      </c>
      <c r="B11" s="176" t="s">
        <v>116</v>
      </c>
      <c r="C11" s="178">
        <v>11959200</v>
      </c>
      <c r="D11" s="171" t="s">
        <v>142</v>
      </c>
      <c r="E11" s="171" t="s">
        <v>117</v>
      </c>
      <c r="F11" s="171" t="s">
        <v>118</v>
      </c>
      <c r="G11" s="171" t="s">
        <v>161</v>
      </c>
      <c r="H11" s="171" t="s">
        <v>161</v>
      </c>
      <c r="I11" s="104"/>
    </row>
    <row r="12" spans="1:9" s="60" customFormat="1" ht="23.25" customHeight="1" x14ac:dyDescent="0.15">
      <c r="A12" s="177" t="s">
        <v>168</v>
      </c>
      <c r="B12" s="171" t="s">
        <v>129</v>
      </c>
      <c r="C12" s="178">
        <v>1867200</v>
      </c>
      <c r="D12" s="171" t="s">
        <v>142</v>
      </c>
      <c r="E12" s="171" t="s">
        <v>117</v>
      </c>
      <c r="F12" s="171" t="s">
        <v>118</v>
      </c>
      <c r="G12" s="171" t="s">
        <v>161</v>
      </c>
      <c r="H12" s="171" t="s">
        <v>161</v>
      </c>
      <c r="I12" s="104"/>
    </row>
    <row r="13" spans="1:9" s="60" customFormat="1" ht="23.25" customHeight="1" x14ac:dyDescent="0.15">
      <c r="A13" s="177" t="s">
        <v>177</v>
      </c>
      <c r="B13" s="171" t="s">
        <v>144</v>
      </c>
      <c r="C13" s="178">
        <v>1620000</v>
      </c>
      <c r="D13" s="171" t="s">
        <v>140</v>
      </c>
      <c r="E13" s="171" t="s">
        <v>117</v>
      </c>
      <c r="F13" s="171" t="s">
        <v>118</v>
      </c>
      <c r="G13" s="171" t="s">
        <v>163</v>
      </c>
      <c r="H13" s="171" t="s">
        <v>163</v>
      </c>
      <c r="I13" s="104"/>
    </row>
    <row r="14" spans="1:9" s="60" customFormat="1" ht="23.25" customHeight="1" x14ac:dyDescent="0.15">
      <c r="A14" s="177" t="s">
        <v>178</v>
      </c>
      <c r="B14" s="171" t="s">
        <v>143</v>
      </c>
      <c r="C14" s="178">
        <v>1195200</v>
      </c>
      <c r="D14" s="171" t="s">
        <v>142</v>
      </c>
      <c r="E14" s="171" t="s">
        <v>117</v>
      </c>
      <c r="F14" s="171" t="s">
        <v>118</v>
      </c>
      <c r="G14" s="171" t="s">
        <v>179</v>
      </c>
      <c r="H14" s="171" t="s">
        <v>163</v>
      </c>
      <c r="I14" s="104"/>
    </row>
    <row r="15" spans="1:9" s="60" customFormat="1" ht="23.25" customHeight="1" x14ac:dyDescent="0.15">
      <c r="A15" s="170" t="s">
        <v>239</v>
      </c>
      <c r="B15" s="176" t="s">
        <v>150</v>
      </c>
      <c r="C15" s="178">
        <v>966400000</v>
      </c>
      <c r="D15" s="171" t="s">
        <v>142</v>
      </c>
      <c r="E15" s="171" t="s">
        <v>117</v>
      </c>
      <c r="F15" s="171" t="s">
        <v>118</v>
      </c>
      <c r="G15" s="104" t="s">
        <v>196</v>
      </c>
      <c r="H15" s="104" t="s">
        <v>196</v>
      </c>
      <c r="I15" s="104"/>
    </row>
    <row r="16" spans="1:9" s="60" customFormat="1" ht="23.25" customHeight="1" x14ac:dyDescent="0.15">
      <c r="A16" s="179" t="s">
        <v>236</v>
      </c>
      <c r="B16" s="176" t="s">
        <v>130</v>
      </c>
      <c r="C16" s="172">
        <v>131000000</v>
      </c>
      <c r="D16" s="171" t="s">
        <v>146</v>
      </c>
      <c r="E16" s="171" t="s">
        <v>117</v>
      </c>
      <c r="F16" s="171" t="s">
        <v>118</v>
      </c>
      <c r="G16" s="104" t="s">
        <v>237</v>
      </c>
      <c r="H16" s="104" t="s">
        <v>196</v>
      </c>
      <c r="I16" s="104"/>
    </row>
    <row r="17" spans="1:9" s="60" customFormat="1" ht="23.25" customHeight="1" x14ac:dyDescent="0.15">
      <c r="A17" s="179" t="s">
        <v>182</v>
      </c>
      <c r="B17" s="176" t="s">
        <v>147</v>
      </c>
      <c r="C17" s="172">
        <v>30422700</v>
      </c>
      <c r="D17" s="171" t="s">
        <v>148</v>
      </c>
      <c r="E17" s="171" t="s">
        <v>117</v>
      </c>
      <c r="F17" s="171" t="s">
        <v>118</v>
      </c>
      <c r="G17" s="171" t="s">
        <v>183</v>
      </c>
      <c r="H17" s="171" t="s">
        <v>184</v>
      </c>
      <c r="I17" s="104"/>
    </row>
    <row r="18" spans="1:9" s="60" customFormat="1" ht="23.25" customHeight="1" x14ac:dyDescent="0.15">
      <c r="A18" s="179" t="s">
        <v>156</v>
      </c>
      <c r="B18" s="176" t="s">
        <v>157</v>
      </c>
      <c r="C18" s="172">
        <v>3840000</v>
      </c>
      <c r="D18" s="171" t="s">
        <v>158</v>
      </c>
      <c r="E18" s="171" t="s">
        <v>159</v>
      </c>
      <c r="F18" s="171" t="s">
        <v>118</v>
      </c>
      <c r="G18" s="171" t="s">
        <v>160</v>
      </c>
      <c r="H18" s="171" t="s">
        <v>161</v>
      </c>
      <c r="I18" s="104"/>
    </row>
    <row r="19" spans="1:9" s="60" customFormat="1" ht="23.25" customHeight="1" x14ac:dyDescent="0.15">
      <c r="A19" s="179" t="s">
        <v>242</v>
      </c>
      <c r="B19" s="176" t="s">
        <v>250</v>
      </c>
      <c r="C19" s="172">
        <v>400000</v>
      </c>
      <c r="D19" s="171" t="s">
        <v>172</v>
      </c>
      <c r="E19" s="171" t="s">
        <v>172</v>
      </c>
      <c r="F19" s="171" t="s">
        <v>273</v>
      </c>
      <c r="G19" s="171" t="s">
        <v>160</v>
      </c>
      <c r="H19" s="171" t="s">
        <v>160</v>
      </c>
      <c r="I19" s="104"/>
    </row>
    <row r="20" spans="1:9" s="60" customFormat="1" ht="23.25" customHeight="1" x14ac:dyDescent="0.15">
      <c r="A20" s="179" t="s">
        <v>243</v>
      </c>
      <c r="B20" s="176" t="s">
        <v>251</v>
      </c>
      <c r="C20" s="172">
        <v>1939980</v>
      </c>
      <c r="D20" s="171" t="s">
        <v>274</v>
      </c>
      <c r="E20" s="171" t="s">
        <v>274</v>
      </c>
      <c r="F20" s="171" t="s">
        <v>275</v>
      </c>
      <c r="G20" s="171" t="s">
        <v>183</v>
      </c>
      <c r="H20" s="171" t="s">
        <v>183</v>
      </c>
      <c r="I20" s="104"/>
    </row>
    <row r="21" spans="1:9" s="60" customFormat="1" ht="23.25" customHeight="1" x14ac:dyDescent="0.15">
      <c r="A21" s="179" t="s">
        <v>244</v>
      </c>
      <c r="B21" s="176" t="s">
        <v>252</v>
      </c>
      <c r="C21" s="172">
        <v>1568000</v>
      </c>
      <c r="D21" s="171" t="s">
        <v>274</v>
      </c>
      <c r="E21" s="171" t="s">
        <v>274</v>
      </c>
      <c r="F21" s="171" t="s">
        <v>271</v>
      </c>
      <c r="G21" s="171" t="s">
        <v>161</v>
      </c>
      <c r="H21" s="171" t="s">
        <v>161</v>
      </c>
      <c r="I21" s="104"/>
    </row>
    <row r="22" spans="1:9" s="60" customFormat="1" ht="23.25" customHeight="1" x14ac:dyDescent="0.15">
      <c r="A22" s="179" t="s">
        <v>245</v>
      </c>
      <c r="B22" s="176" t="s">
        <v>252</v>
      </c>
      <c r="C22" s="172">
        <v>2534400</v>
      </c>
      <c r="D22" s="171" t="s">
        <v>274</v>
      </c>
      <c r="E22" s="171" t="s">
        <v>274</v>
      </c>
      <c r="F22" s="171" t="s">
        <v>272</v>
      </c>
      <c r="G22" s="171" t="s">
        <v>276</v>
      </c>
      <c r="H22" s="171" t="s">
        <v>174</v>
      </c>
      <c r="I22" s="104"/>
    </row>
    <row r="23" spans="1:9" s="60" customFormat="1" ht="23.25" customHeight="1" x14ac:dyDescent="0.15">
      <c r="A23" s="179" t="s">
        <v>246</v>
      </c>
      <c r="B23" s="176" t="s">
        <v>253</v>
      </c>
      <c r="C23" s="172">
        <v>2730000</v>
      </c>
      <c r="D23" s="171" t="s">
        <v>277</v>
      </c>
      <c r="E23" s="171" t="s">
        <v>277</v>
      </c>
      <c r="F23" s="171" t="s">
        <v>278</v>
      </c>
      <c r="G23" s="171" t="s">
        <v>186</v>
      </c>
      <c r="H23" s="171" t="s">
        <v>186</v>
      </c>
      <c r="I23" s="104"/>
    </row>
    <row r="24" spans="1:9" s="60" customFormat="1" ht="23.25" customHeight="1" x14ac:dyDescent="0.15">
      <c r="A24" s="179" t="s">
        <v>247</v>
      </c>
      <c r="B24" s="176" t="s">
        <v>279</v>
      </c>
      <c r="C24" s="172">
        <v>1455000</v>
      </c>
      <c r="D24" s="171" t="s">
        <v>161</v>
      </c>
      <c r="E24" s="171" t="s">
        <v>161</v>
      </c>
      <c r="F24" s="171" t="s">
        <v>280</v>
      </c>
      <c r="G24" s="171" t="s">
        <v>217</v>
      </c>
      <c r="H24" s="171" t="s">
        <v>217</v>
      </c>
      <c r="I24" s="104"/>
    </row>
    <row r="25" spans="1:9" s="60" customFormat="1" ht="23.25" customHeight="1" x14ac:dyDescent="0.15">
      <c r="A25" s="179" t="s">
        <v>248</v>
      </c>
      <c r="B25" s="176" t="s">
        <v>254</v>
      </c>
      <c r="C25" s="172">
        <v>1300000</v>
      </c>
      <c r="D25" s="171" t="s">
        <v>161</v>
      </c>
      <c r="E25" s="171" t="s">
        <v>281</v>
      </c>
      <c r="F25" s="171" t="s">
        <v>282</v>
      </c>
      <c r="G25" s="171" t="s">
        <v>194</v>
      </c>
      <c r="H25" s="171" t="s">
        <v>194</v>
      </c>
      <c r="I25" s="104"/>
    </row>
    <row r="26" spans="1:9" s="60" customFormat="1" ht="23.25" customHeight="1" x14ac:dyDescent="0.15">
      <c r="A26" s="179" t="s">
        <v>249</v>
      </c>
      <c r="B26" s="176" t="s">
        <v>255</v>
      </c>
      <c r="C26" s="172">
        <v>810000</v>
      </c>
      <c r="D26" s="171" t="s">
        <v>174</v>
      </c>
      <c r="E26" s="171" t="s">
        <v>276</v>
      </c>
      <c r="F26" s="171" t="s">
        <v>282</v>
      </c>
      <c r="G26" s="171" t="s">
        <v>196</v>
      </c>
      <c r="H26" s="171" t="s">
        <v>196</v>
      </c>
      <c r="I26" s="104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6" zoomScale="115" zoomScaleNormal="115" workbookViewId="0">
      <selection activeCell="L25" sqref="L25"/>
    </sheetView>
  </sheetViews>
  <sheetFormatPr defaultRowHeight="13.5" x14ac:dyDescent="0.15"/>
  <cols>
    <col min="1" max="1" width="16.109375" style="2" customWidth="1"/>
    <col min="2" max="2" width="31.44140625" style="2" customWidth="1"/>
    <col min="3" max="3" width="13.33203125" style="2" customWidth="1"/>
    <col min="4" max="8" width="12.21875" style="2" customWidth="1"/>
    <col min="9" max="9" width="9.33203125" style="84" customWidth="1"/>
  </cols>
  <sheetData>
    <row r="1" spans="1:9" ht="25.5" x14ac:dyDescent="0.15">
      <c r="A1" s="119" t="s">
        <v>11</v>
      </c>
      <c r="B1" s="119"/>
      <c r="C1" s="119"/>
      <c r="D1" s="119"/>
      <c r="E1" s="119"/>
      <c r="F1" s="119"/>
      <c r="G1" s="119"/>
      <c r="H1" s="119"/>
      <c r="I1" s="119"/>
    </row>
    <row r="2" spans="1:9" ht="25.5" x14ac:dyDescent="0.15">
      <c r="A2" s="122" t="s">
        <v>86</v>
      </c>
      <c r="B2" s="122"/>
      <c r="C2" s="51"/>
      <c r="D2" s="51"/>
      <c r="E2" s="51"/>
      <c r="F2" s="51"/>
      <c r="G2" s="51"/>
      <c r="H2" s="51"/>
      <c r="I2" s="83" t="s">
        <v>66</v>
      </c>
    </row>
    <row r="3" spans="1:9" ht="22.5" customHeight="1" x14ac:dyDescent="0.15">
      <c r="A3" s="4" t="s">
        <v>3</v>
      </c>
      <c r="B3" s="5" t="s">
        <v>4</v>
      </c>
      <c r="C3" s="5" t="s">
        <v>61</v>
      </c>
      <c r="D3" s="5" t="s">
        <v>62</v>
      </c>
      <c r="E3" s="5" t="s">
        <v>67</v>
      </c>
      <c r="F3" s="5" t="s">
        <v>63</v>
      </c>
      <c r="G3" s="5" t="s">
        <v>64</v>
      </c>
      <c r="H3" s="5" t="s">
        <v>65</v>
      </c>
      <c r="I3" s="5" t="s">
        <v>77</v>
      </c>
    </row>
    <row r="4" spans="1:9" s="60" customFormat="1" ht="22.5" customHeight="1" x14ac:dyDescent="0.15">
      <c r="A4" s="180" t="s">
        <v>134</v>
      </c>
      <c r="B4" s="170" t="s">
        <v>154</v>
      </c>
      <c r="C4" s="171" t="s">
        <v>114</v>
      </c>
      <c r="D4" s="172">
        <v>2640000</v>
      </c>
      <c r="E4" s="105" t="s">
        <v>113</v>
      </c>
      <c r="F4" s="172">
        <v>220000</v>
      </c>
      <c r="G4" s="172">
        <v>2640000</v>
      </c>
      <c r="H4" s="172">
        <v>2640000</v>
      </c>
      <c r="I4" s="173"/>
    </row>
    <row r="5" spans="1:9" s="60" customFormat="1" ht="22.5" customHeight="1" x14ac:dyDescent="0.15">
      <c r="A5" s="180" t="s">
        <v>112</v>
      </c>
      <c r="B5" s="174" t="s">
        <v>165</v>
      </c>
      <c r="C5" s="171" t="s">
        <v>133</v>
      </c>
      <c r="D5" s="172">
        <v>3960000</v>
      </c>
      <c r="E5" s="105" t="s">
        <v>113</v>
      </c>
      <c r="F5" s="172">
        <v>330000</v>
      </c>
      <c r="G5" s="172">
        <v>3960000</v>
      </c>
      <c r="H5" s="172">
        <v>3960000</v>
      </c>
      <c r="I5" s="104"/>
    </row>
    <row r="6" spans="1:9" s="60" customFormat="1" ht="22.5" customHeight="1" x14ac:dyDescent="0.15">
      <c r="A6" s="180" t="s">
        <v>112</v>
      </c>
      <c r="B6" s="174" t="s">
        <v>188</v>
      </c>
      <c r="C6" s="171" t="s">
        <v>136</v>
      </c>
      <c r="D6" s="172">
        <v>6000000</v>
      </c>
      <c r="E6" s="105" t="s">
        <v>31</v>
      </c>
      <c r="F6" s="172">
        <v>325430</v>
      </c>
      <c r="G6" s="105" t="s">
        <v>31</v>
      </c>
      <c r="H6" s="172">
        <v>325430</v>
      </c>
      <c r="I6" s="104"/>
    </row>
    <row r="7" spans="1:9" s="60" customFormat="1" ht="22.5" customHeight="1" x14ac:dyDescent="0.15">
      <c r="A7" s="180" t="s">
        <v>112</v>
      </c>
      <c r="B7" s="174" t="s">
        <v>189</v>
      </c>
      <c r="C7" s="171" t="s">
        <v>132</v>
      </c>
      <c r="D7" s="172">
        <v>6895680</v>
      </c>
      <c r="E7" s="105" t="s">
        <v>31</v>
      </c>
      <c r="F7" s="172">
        <v>574640</v>
      </c>
      <c r="G7" s="105" t="s">
        <v>31</v>
      </c>
      <c r="H7" s="172">
        <v>574640</v>
      </c>
      <c r="I7" s="104"/>
    </row>
    <row r="8" spans="1:9" s="60" customFormat="1" ht="22.5" customHeight="1" x14ac:dyDescent="0.15">
      <c r="A8" s="180" t="s">
        <v>86</v>
      </c>
      <c r="B8" s="174" t="s">
        <v>170</v>
      </c>
      <c r="C8" s="171" t="s">
        <v>128</v>
      </c>
      <c r="D8" s="172">
        <v>3798000</v>
      </c>
      <c r="E8" s="105" t="s">
        <v>31</v>
      </c>
      <c r="F8" s="172">
        <v>300000</v>
      </c>
      <c r="G8" s="172">
        <v>3653900</v>
      </c>
      <c r="H8" s="172">
        <v>3653900</v>
      </c>
      <c r="I8" s="104"/>
    </row>
    <row r="9" spans="1:9" s="60" customFormat="1" ht="22.5" customHeight="1" x14ac:dyDescent="0.15">
      <c r="A9" s="180" t="s">
        <v>112</v>
      </c>
      <c r="B9" s="174" t="s">
        <v>190</v>
      </c>
      <c r="C9" s="171" t="s">
        <v>115</v>
      </c>
      <c r="D9" s="172">
        <v>4140000</v>
      </c>
      <c r="E9" s="105" t="s">
        <v>31</v>
      </c>
      <c r="F9" s="172">
        <v>345000</v>
      </c>
      <c r="G9" s="181">
        <v>4140000</v>
      </c>
      <c r="H9" s="172">
        <v>4140000</v>
      </c>
      <c r="I9" s="104"/>
    </row>
    <row r="10" spans="1:9" s="60" customFormat="1" ht="22.5" customHeight="1" x14ac:dyDescent="0.15">
      <c r="A10" s="180" t="s">
        <v>135</v>
      </c>
      <c r="B10" s="175" t="s">
        <v>175</v>
      </c>
      <c r="C10" s="176" t="s">
        <v>131</v>
      </c>
      <c r="D10" s="172">
        <v>10903200</v>
      </c>
      <c r="E10" s="105" t="s">
        <v>31</v>
      </c>
      <c r="F10" s="172">
        <v>908600</v>
      </c>
      <c r="G10" s="172">
        <v>10903200</v>
      </c>
      <c r="H10" s="172">
        <v>10903200</v>
      </c>
      <c r="I10" s="104"/>
    </row>
    <row r="11" spans="1:9" s="60" customFormat="1" ht="22.5" customHeight="1" x14ac:dyDescent="0.15">
      <c r="A11" s="180" t="s">
        <v>112</v>
      </c>
      <c r="B11" s="177" t="s">
        <v>169</v>
      </c>
      <c r="C11" s="176" t="s">
        <v>116</v>
      </c>
      <c r="D11" s="178">
        <v>11959200</v>
      </c>
      <c r="E11" s="105" t="s">
        <v>31</v>
      </c>
      <c r="F11" s="178">
        <v>996600</v>
      </c>
      <c r="G11" s="178">
        <v>11959200</v>
      </c>
      <c r="H11" s="178">
        <v>11959200</v>
      </c>
      <c r="I11" s="104"/>
    </row>
    <row r="12" spans="1:9" s="60" customFormat="1" ht="22.5" customHeight="1" x14ac:dyDescent="0.15">
      <c r="A12" s="180" t="s">
        <v>86</v>
      </c>
      <c r="B12" s="177" t="s">
        <v>168</v>
      </c>
      <c r="C12" s="171" t="s">
        <v>129</v>
      </c>
      <c r="D12" s="178">
        <v>1867200</v>
      </c>
      <c r="E12" s="105" t="s">
        <v>31</v>
      </c>
      <c r="F12" s="178">
        <v>155600</v>
      </c>
      <c r="G12" s="178">
        <v>1867200</v>
      </c>
      <c r="H12" s="178">
        <v>1867200</v>
      </c>
      <c r="I12" s="104"/>
    </row>
    <row r="13" spans="1:9" s="60" customFormat="1" ht="22.5" customHeight="1" x14ac:dyDescent="0.15">
      <c r="A13" s="180" t="s">
        <v>86</v>
      </c>
      <c r="B13" s="177" t="s">
        <v>176</v>
      </c>
      <c r="C13" s="171" t="s">
        <v>145</v>
      </c>
      <c r="D13" s="178">
        <v>1620000</v>
      </c>
      <c r="E13" s="105" t="s">
        <v>31</v>
      </c>
      <c r="F13" s="178">
        <v>135000</v>
      </c>
      <c r="G13" s="178">
        <v>1620000</v>
      </c>
      <c r="H13" s="178">
        <v>1620000</v>
      </c>
      <c r="I13" s="104"/>
    </row>
    <row r="14" spans="1:9" s="60" customFormat="1" ht="22.5" customHeight="1" x14ac:dyDescent="0.15">
      <c r="A14" s="180" t="s">
        <v>112</v>
      </c>
      <c r="B14" s="177" t="s">
        <v>180</v>
      </c>
      <c r="C14" s="171" t="s">
        <v>143</v>
      </c>
      <c r="D14" s="178">
        <v>1195200</v>
      </c>
      <c r="E14" s="105" t="s">
        <v>31</v>
      </c>
      <c r="F14" s="178">
        <v>99600</v>
      </c>
      <c r="G14" s="178">
        <v>1195200</v>
      </c>
      <c r="H14" s="178">
        <v>1195200</v>
      </c>
      <c r="I14" s="104"/>
    </row>
    <row r="15" spans="1:9" s="60" customFormat="1" ht="22.5" customHeight="1" x14ac:dyDescent="0.15">
      <c r="A15" s="180" t="s">
        <v>112</v>
      </c>
      <c r="B15" s="170" t="s">
        <v>239</v>
      </c>
      <c r="C15" s="176" t="s">
        <v>150</v>
      </c>
      <c r="D15" s="178">
        <v>966400000</v>
      </c>
      <c r="E15" s="105" t="s">
        <v>31</v>
      </c>
      <c r="F15" s="178">
        <v>156538540</v>
      </c>
      <c r="G15" s="181">
        <v>846649590</v>
      </c>
      <c r="H15" s="181">
        <v>846649590</v>
      </c>
      <c r="I15" s="104"/>
    </row>
    <row r="16" spans="1:9" s="60" customFormat="1" ht="22.5" customHeight="1" x14ac:dyDescent="0.15">
      <c r="A16" s="180" t="s">
        <v>112</v>
      </c>
      <c r="B16" s="179" t="s">
        <v>238</v>
      </c>
      <c r="C16" s="176" t="s">
        <v>130</v>
      </c>
      <c r="D16" s="172">
        <v>131000000</v>
      </c>
      <c r="E16" s="105" t="s">
        <v>31</v>
      </c>
      <c r="F16" s="172">
        <v>9242700</v>
      </c>
      <c r="G16" s="181">
        <v>113759520</v>
      </c>
      <c r="H16" s="181">
        <v>113759520</v>
      </c>
      <c r="I16" s="104"/>
    </row>
    <row r="17" spans="1:9" s="60" customFormat="1" ht="22.5" customHeight="1" x14ac:dyDescent="0.15">
      <c r="A17" s="180" t="s">
        <v>86</v>
      </c>
      <c r="B17" s="179" t="s">
        <v>181</v>
      </c>
      <c r="C17" s="176" t="s">
        <v>149</v>
      </c>
      <c r="D17" s="172">
        <v>30422700</v>
      </c>
      <c r="E17" s="105" t="s">
        <v>31</v>
      </c>
      <c r="F17" s="172">
        <v>320470</v>
      </c>
      <c r="G17" s="181">
        <v>4789470</v>
      </c>
      <c r="H17" s="181">
        <v>4789470</v>
      </c>
      <c r="I17" s="104"/>
    </row>
    <row r="18" spans="1:9" s="60" customFormat="1" ht="22.5" customHeight="1" x14ac:dyDescent="0.15">
      <c r="A18" s="180" t="s">
        <v>86</v>
      </c>
      <c r="B18" s="179" t="s">
        <v>166</v>
      </c>
      <c r="C18" s="176" t="s">
        <v>167</v>
      </c>
      <c r="D18" s="172">
        <v>3840000</v>
      </c>
      <c r="E18" s="105"/>
      <c r="F18" s="172">
        <v>640000</v>
      </c>
      <c r="G18" s="172">
        <v>3840000</v>
      </c>
      <c r="H18" s="172">
        <v>3840000</v>
      </c>
      <c r="I18" s="104"/>
    </row>
    <row r="19" spans="1:9" s="60" customFormat="1" ht="22.5" customHeight="1" x14ac:dyDescent="0.15">
      <c r="A19" s="180" t="s">
        <v>112</v>
      </c>
      <c r="B19" s="182" t="s">
        <v>242</v>
      </c>
      <c r="C19" s="183" t="s">
        <v>250</v>
      </c>
      <c r="D19" s="184">
        <v>400000</v>
      </c>
      <c r="E19" s="105"/>
      <c r="F19" s="105"/>
      <c r="G19" s="184">
        <v>400000</v>
      </c>
      <c r="H19" s="184">
        <v>400000</v>
      </c>
      <c r="I19" s="104"/>
    </row>
    <row r="20" spans="1:9" s="60" customFormat="1" ht="22.5" customHeight="1" x14ac:dyDescent="0.15">
      <c r="A20" s="180" t="s">
        <v>256</v>
      </c>
      <c r="B20" s="182" t="s">
        <v>257</v>
      </c>
      <c r="C20" s="183" t="s">
        <v>258</v>
      </c>
      <c r="D20" s="184">
        <v>1939980</v>
      </c>
      <c r="E20" s="105"/>
      <c r="F20" s="105"/>
      <c r="G20" s="184">
        <v>1939980</v>
      </c>
      <c r="H20" s="184">
        <v>1939980</v>
      </c>
      <c r="I20" s="104"/>
    </row>
    <row r="21" spans="1:9" s="60" customFormat="1" ht="22.5" customHeight="1" x14ac:dyDescent="0.15">
      <c r="A21" s="180" t="s">
        <v>259</v>
      </c>
      <c r="B21" s="182" t="s">
        <v>260</v>
      </c>
      <c r="C21" s="183" t="s">
        <v>261</v>
      </c>
      <c r="D21" s="184">
        <v>1568000</v>
      </c>
      <c r="E21" s="105"/>
      <c r="F21" s="105"/>
      <c r="G21" s="184">
        <v>1568000</v>
      </c>
      <c r="H21" s="184">
        <v>1568000</v>
      </c>
      <c r="I21" s="104"/>
    </row>
    <row r="22" spans="1:9" s="60" customFormat="1" ht="22.5" customHeight="1" x14ac:dyDescent="0.15">
      <c r="A22" s="180" t="s">
        <v>256</v>
      </c>
      <c r="B22" s="182" t="s">
        <v>262</v>
      </c>
      <c r="C22" s="183" t="s">
        <v>261</v>
      </c>
      <c r="D22" s="184">
        <v>2534400</v>
      </c>
      <c r="E22" s="105"/>
      <c r="F22" s="105"/>
      <c r="G22" s="184">
        <v>2534400</v>
      </c>
      <c r="H22" s="184">
        <v>2534400</v>
      </c>
      <c r="I22" s="104"/>
    </row>
    <row r="23" spans="1:9" s="60" customFormat="1" ht="22.5" customHeight="1" x14ac:dyDescent="0.15">
      <c r="A23" s="180" t="s">
        <v>256</v>
      </c>
      <c r="B23" s="182" t="s">
        <v>263</v>
      </c>
      <c r="C23" s="183" t="s">
        <v>264</v>
      </c>
      <c r="D23" s="184">
        <v>2730000</v>
      </c>
      <c r="E23" s="105"/>
      <c r="F23" s="105"/>
      <c r="G23" s="184">
        <v>2730000</v>
      </c>
      <c r="H23" s="184">
        <v>2730000</v>
      </c>
      <c r="I23" s="104"/>
    </row>
    <row r="24" spans="1:9" s="60" customFormat="1" ht="22.5" customHeight="1" x14ac:dyDescent="0.15">
      <c r="A24" s="180" t="s">
        <v>256</v>
      </c>
      <c r="B24" s="182" t="s">
        <v>265</v>
      </c>
      <c r="C24" s="183" t="s">
        <v>266</v>
      </c>
      <c r="D24" s="184">
        <v>1455000</v>
      </c>
      <c r="E24" s="105"/>
      <c r="F24" s="105"/>
      <c r="G24" s="184">
        <v>1455000</v>
      </c>
      <c r="H24" s="184">
        <v>1455000</v>
      </c>
      <c r="I24" s="104"/>
    </row>
    <row r="25" spans="1:9" s="60" customFormat="1" ht="22.5" customHeight="1" x14ac:dyDescent="0.15">
      <c r="A25" s="180" t="s">
        <v>256</v>
      </c>
      <c r="B25" s="182" t="s">
        <v>267</v>
      </c>
      <c r="C25" s="183" t="s">
        <v>268</v>
      </c>
      <c r="D25" s="184">
        <v>1300000</v>
      </c>
      <c r="E25" s="105"/>
      <c r="F25" s="105"/>
      <c r="G25" s="184">
        <v>1300000</v>
      </c>
      <c r="H25" s="184">
        <v>1300000</v>
      </c>
      <c r="I25" s="104"/>
    </row>
    <row r="26" spans="1:9" s="60" customFormat="1" ht="22.5" customHeight="1" x14ac:dyDescent="0.15">
      <c r="A26" s="180" t="s">
        <v>256</v>
      </c>
      <c r="B26" s="182" t="s">
        <v>269</v>
      </c>
      <c r="C26" s="183" t="s">
        <v>270</v>
      </c>
      <c r="D26" s="184">
        <v>810000</v>
      </c>
      <c r="E26" s="105"/>
      <c r="F26" s="105"/>
      <c r="G26" s="184">
        <v>810000</v>
      </c>
      <c r="H26" s="184">
        <v>810000</v>
      </c>
      <c r="I26" s="104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workbookViewId="0">
      <selection activeCell="A59" sqref="A5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19" t="s">
        <v>12</v>
      </c>
      <c r="B1" s="119"/>
      <c r="C1" s="119"/>
      <c r="D1" s="119"/>
      <c r="E1" s="119"/>
    </row>
    <row r="2" spans="1:5" ht="26.25" thickBot="1" x14ac:dyDescent="0.2">
      <c r="A2" s="21" t="s">
        <v>86</v>
      </c>
      <c r="B2" s="21"/>
      <c r="C2" s="20"/>
      <c r="D2" s="20"/>
      <c r="E2" s="52" t="s">
        <v>38</v>
      </c>
    </row>
    <row r="3" spans="1:5" ht="30" customHeight="1" x14ac:dyDescent="0.15">
      <c r="A3" s="123" t="s">
        <v>39</v>
      </c>
      <c r="B3" s="24" t="s">
        <v>40</v>
      </c>
      <c r="C3" s="126" t="s">
        <v>152</v>
      </c>
      <c r="D3" s="127"/>
      <c r="E3" s="128"/>
    </row>
    <row r="4" spans="1:5" ht="30" customHeight="1" x14ac:dyDescent="0.15">
      <c r="A4" s="124"/>
      <c r="B4" s="25" t="s">
        <v>41</v>
      </c>
      <c r="C4" s="15">
        <v>440000</v>
      </c>
      <c r="D4" s="26" t="s">
        <v>42</v>
      </c>
      <c r="E4" s="23">
        <v>400000</v>
      </c>
    </row>
    <row r="5" spans="1:5" ht="30" customHeight="1" x14ac:dyDescent="0.15">
      <c r="A5" s="124"/>
      <c r="B5" s="25" t="s">
        <v>43</v>
      </c>
      <c r="C5" s="13">
        <f>(+E5/C4)*100%</f>
        <v>0.90909090909090906</v>
      </c>
      <c r="D5" s="26" t="s">
        <v>18</v>
      </c>
      <c r="E5" s="23">
        <v>400000</v>
      </c>
    </row>
    <row r="6" spans="1:5" ht="30" customHeight="1" x14ac:dyDescent="0.15">
      <c r="A6" s="124"/>
      <c r="B6" s="25" t="s">
        <v>17</v>
      </c>
      <c r="C6" s="14" t="s">
        <v>172</v>
      </c>
      <c r="D6" s="26" t="s">
        <v>68</v>
      </c>
      <c r="E6" s="19" t="s">
        <v>197</v>
      </c>
    </row>
    <row r="7" spans="1:5" ht="30" customHeight="1" x14ac:dyDescent="0.15">
      <c r="A7" s="124"/>
      <c r="B7" s="25" t="s">
        <v>44</v>
      </c>
      <c r="C7" s="27" t="s">
        <v>87</v>
      </c>
      <c r="D7" s="26" t="s">
        <v>45</v>
      </c>
      <c r="E7" s="19" t="s">
        <v>198</v>
      </c>
    </row>
    <row r="8" spans="1:5" ht="30" customHeight="1" x14ac:dyDescent="0.15">
      <c r="A8" s="124"/>
      <c r="B8" s="25" t="s">
        <v>46</v>
      </c>
      <c r="C8" s="27" t="s">
        <v>60</v>
      </c>
      <c r="D8" s="26" t="s">
        <v>20</v>
      </c>
      <c r="E8" s="28" t="s">
        <v>199</v>
      </c>
    </row>
    <row r="9" spans="1:5" ht="30" customHeight="1" thickBot="1" x14ac:dyDescent="0.2">
      <c r="A9" s="125"/>
      <c r="B9" s="29" t="s">
        <v>47</v>
      </c>
      <c r="C9" s="30" t="s">
        <v>88</v>
      </c>
      <c r="D9" s="31" t="s">
        <v>48</v>
      </c>
      <c r="E9" s="32" t="s">
        <v>200</v>
      </c>
    </row>
    <row r="10" spans="1:5" s="18" customFormat="1" ht="30" customHeight="1" x14ac:dyDescent="0.15">
      <c r="A10" s="123" t="s">
        <v>39</v>
      </c>
      <c r="B10" s="24" t="s">
        <v>40</v>
      </c>
      <c r="C10" s="126" t="s">
        <v>201</v>
      </c>
      <c r="D10" s="127"/>
      <c r="E10" s="128"/>
    </row>
    <row r="11" spans="1:5" s="18" customFormat="1" ht="30" customHeight="1" x14ac:dyDescent="0.15">
      <c r="A11" s="124"/>
      <c r="B11" s="25" t="s">
        <v>41</v>
      </c>
      <c r="C11" s="15">
        <v>2000000</v>
      </c>
      <c r="D11" s="26" t="s">
        <v>42</v>
      </c>
      <c r="E11" s="23">
        <v>1939980</v>
      </c>
    </row>
    <row r="12" spans="1:5" s="18" customFormat="1" ht="30" customHeight="1" x14ac:dyDescent="0.15">
      <c r="A12" s="124"/>
      <c r="B12" s="25" t="s">
        <v>43</v>
      </c>
      <c r="C12" s="13">
        <f>(+E12/C11)*100%</f>
        <v>0.96999000000000002</v>
      </c>
      <c r="D12" s="26" t="s">
        <v>18</v>
      </c>
      <c r="E12" s="23">
        <v>1939980</v>
      </c>
    </row>
    <row r="13" spans="1:5" s="18" customFormat="1" ht="30" customHeight="1" x14ac:dyDescent="0.15">
      <c r="A13" s="124"/>
      <c r="B13" s="25" t="s">
        <v>17</v>
      </c>
      <c r="C13" s="14" t="s">
        <v>172</v>
      </c>
      <c r="D13" s="26" t="s">
        <v>68</v>
      </c>
      <c r="E13" s="19" t="s">
        <v>202</v>
      </c>
    </row>
    <row r="14" spans="1:5" s="18" customFormat="1" ht="30" customHeight="1" x14ac:dyDescent="0.15">
      <c r="A14" s="124"/>
      <c r="B14" s="25" t="s">
        <v>44</v>
      </c>
      <c r="C14" s="27" t="s">
        <v>87</v>
      </c>
      <c r="D14" s="26" t="s">
        <v>45</v>
      </c>
      <c r="E14" s="19" t="s">
        <v>203</v>
      </c>
    </row>
    <row r="15" spans="1:5" s="18" customFormat="1" ht="30" customHeight="1" x14ac:dyDescent="0.15">
      <c r="A15" s="124"/>
      <c r="B15" s="25" t="s">
        <v>46</v>
      </c>
      <c r="C15" s="27" t="s">
        <v>60</v>
      </c>
      <c r="D15" s="26" t="s">
        <v>20</v>
      </c>
      <c r="E15" s="28" t="s">
        <v>204</v>
      </c>
    </row>
    <row r="16" spans="1:5" s="18" customFormat="1" ht="30" customHeight="1" thickBot="1" x14ac:dyDescent="0.2">
      <c r="A16" s="125"/>
      <c r="B16" s="29" t="s">
        <v>47</v>
      </c>
      <c r="C16" s="30" t="s">
        <v>88</v>
      </c>
      <c r="D16" s="31" t="s">
        <v>48</v>
      </c>
      <c r="E16" s="32" t="s">
        <v>205</v>
      </c>
    </row>
    <row r="17" spans="1:5" s="18" customFormat="1" ht="30" customHeight="1" x14ac:dyDescent="0.15">
      <c r="A17" s="123" t="s">
        <v>39</v>
      </c>
      <c r="B17" s="24" t="s">
        <v>40</v>
      </c>
      <c r="C17" s="126" t="s">
        <v>171</v>
      </c>
      <c r="D17" s="127"/>
      <c r="E17" s="128"/>
    </row>
    <row r="18" spans="1:5" s="18" customFormat="1" ht="30" customHeight="1" x14ac:dyDescent="0.15">
      <c r="A18" s="124"/>
      <c r="B18" s="25" t="s">
        <v>41</v>
      </c>
      <c r="C18" s="15">
        <v>1600000</v>
      </c>
      <c r="D18" s="26" t="s">
        <v>42</v>
      </c>
      <c r="E18" s="23">
        <v>1568000</v>
      </c>
    </row>
    <row r="19" spans="1:5" s="18" customFormat="1" ht="30" customHeight="1" x14ac:dyDescent="0.15">
      <c r="A19" s="124"/>
      <c r="B19" s="25" t="s">
        <v>43</v>
      </c>
      <c r="C19" s="13">
        <f>(+E19/C18)*100%</f>
        <v>0.98</v>
      </c>
      <c r="D19" s="26" t="s">
        <v>18</v>
      </c>
      <c r="E19" s="23">
        <v>1568000</v>
      </c>
    </row>
    <row r="20" spans="1:5" s="18" customFormat="1" ht="30" customHeight="1" x14ac:dyDescent="0.15">
      <c r="A20" s="124"/>
      <c r="B20" s="25" t="s">
        <v>17</v>
      </c>
      <c r="C20" s="14" t="s">
        <v>172</v>
      </c>
      <c r="D20" s="26" t="s">
        <v>68</v>
      </c>
      <c r="E20" s="19" t="s">
        <v>206</v>
      </c>
    </row>
    <row r="21" spans="1:5" s="18" customFormat="1" ht="30" customHeight="1" x14ac:dyDescent="0.15">
      <c r="A21" s="124"/>
      <c r="B21" s="25" t="s">
        <v>44</v>
      </c>
      <c r="C21" s="27" t="s">
        <v>87</v>
      </c>
      <c r="D21" s="26" t="s">
        <v>45</v>
      </c>
      <c r="E21" s="19" t="s">
        <v>161</v>
      </c>
    </row>
    <row r="22" spans="1:5" s="18" customFormat="1" ht="30" customHeight="1" x14ac:dyDescent="0.15">
      <c r="A22" s="124"/>
      <c r="B22" s="25" t="s">
        <v>46</v>
      </c>
      <c r="C22" s="27" t="s">
        <v>60</v>
      </c>
      <c r="D22" s="26" t="s">
        <v>20</v>
      </c>
      <c r="E22" s="28" t="s">
        <v>207</v>
      </c>
    </row>
    <row r="23" spans="1:5" s="18" customFormat="1" ht="30" customHeight="1" thickBot="1" x14ac:dyDescent="0.2">
      <c r="A23" s="125"/>
      <c r="B23" s="29" t="s">
        <v>47</v>
      </c>
      <c r="C23" s="30" t="s">
        <v>88</v>
      </c>
      <c r="D23" s="31" t="s">
        <v>48</v>
      </c>
      <c r="E23" s="32" t="s">
        <v>208</v>
      </c>
    </row>
    <row r="24" spans="1:5" s="18" customFormat="1" ht="30" customHeight="1" x14ac:dyDescent="0.15">
      <c r="A24" s="123" t="s">
        <v>39</v>
      </c>
      <c r="B24" s="24" t="s">
        <v>40</v>
      </c>
      <c r="C24" s="126" t="s">
        <v>185</v>
      </c>
      <c r="D24" s="127"/>
      <c r="E24" s="128"/>
    </row>
    <row r="25" spans="1:5" s="18" customFormat="1" ht="30" customHeight="1" x14ac:dyDescent="0.15">
      <c r="A25" s="124"/>
      <c r="B25" s="25" t="s">
        <v>41</v>
      </c>
      <c r="C25" s="15">
        <v>2720000</v>
      </c>
      <c r="D25" s="26" t="s">
        <v>42</v>
      </c>
      <c r="E25" s="23">
        <v>2534400</v>
      </c>
    </row>
    <row r="26" spans="1:5" s="18" customFormat="1" ht="30" customHeight="1" x14ac:dyDescent="0.15">
      <c r="A26" s="124"/>
      <c r="B26" s="25" t="s">
        <v>43</v>
      </c>
      <c r="C26" s="13">
        <f>(+E26/C25)*100%</f>
        <v>0.93176470588235294</v>
      </c>
      <c r="D26" s="26" t="s">
        <v>18</v>
      </c>
      <c r="E26" s="23">
        <v>2534400</v>
      </c>
    </row>
    <row r="27" spans="1:5" s="18" customFormat="1" ht="30" customHeight="1" x14ac:dyDescent="0.15">
      <c r="A27" s="124"/>
      <c r="B27" s="25" t="s">
        <v>17</v>
      </c>
      <c r="C27" s="14" t="s">
        <v>172</v>
      </c>
      <c r="D27" s="26" t="s">
        <v>68</v>
      </c>
      <c r="E27" s="19" t="s">
        <v>209</v>
      </c>
    </row>
    <row r="28" spans="1:5" s="18" customFormat="1" ht="30" customHeight="1" x14ac:dyDescent="0.15">
      <c r="A28" s="124"/>
      <c r="B28" s="25" t="s">
        <v>44</v>
      </c>
      <c r="C28" s="27" t="s">
        <v>87</v>
      </c>
      <c r="D28" s="26" t="s">
        <v>45</v>
      </c>
      <c r="E28" s="19" t="s">
        <v>210</v>
      </c>
    </row>
    <row r="29" spans="1:5" s="18" customFormat="1" ht="30" customHeight="1" x14ac:dyDescent="0.15">
      <c r="A29" s="124"/>
      <c r="B29" s="25" t="s">
        <v>46</v>
      </c>
      <c r="C29" s="27" t="s">
        <v>60</v>
      </c>
      <c r="D29" s="26" t="s">
        <v>20</v>
      </c>
      <c r="E29" s="28" t="s">
        <v>207</v>
      </c>
    </row>
    <row r="30" spans="1:5" s="18" customFormat="1" ht="30" customHeight="1" thickBot="1" x14ac:dyDescent="0.2">
      <c r="A30" s="125"/>
      <c r="B30" s="29" t="s">
        <v>47</v>
      </c>
      <c r="C30" s="30" t="s">
        <v>88</v>
      </c>
      <c r="D30" s="31" t="s">
        <v>48</v>
      </c>
      <c r="E30" s="32" t="s">
        <v>208</v>
      </c>
    </row>
    <row r="31" spans="1:5" s="18" customFormat="1" ht="30" customHeight="1" x14ac:dyDescent="0.15">
      <c r="A31" s="123" t="s">
        <v>39</v>
      </c>
      <c r="B31" s="24" t="s">
        <v>40</v>
      </c>
      <c r="C31" s="126" t="s">
        <v>211</v>
      </c>
      <c r="D31" s="127"/>
      <c r="E31" s="128"/>
    </row>
    <row r="32" spans="1:5" s="18" customFormat="1" ht="30" customHeight="1" x14ac:dyDescent="0.15">
      <c r="A32" s="124"/>
      <c r="B32" s="25" t="s">
        <v>41</v>
      </c>
      <c r="C32" s="15">
        <v>3003000</v>
      </c>
      <c r="D32" s="26" t="s">
        <v>42</v>
      </c>
      <c r="E32" s="23">
        <v>2730000</v>
      </c>
    </row>
    <row r="33" spans="1:5" s="18" customFormat="1" ht="30" customHeight="1" x14ac:dyDescent="0.15">
      <c r="A33" s="124"/>
      <c r="B33" s="25" t="s">
        <v>43</v>
      </c>
      <c r="C33" s="13">
        <f>(+E33/C32)*100%</f>
        <v>0.90909090909090906</v>
      </c>
      <c r="D33" s="26" t="s">
        <v>18</v>
      </c>
      <c r="E33" s="23">
        <v>2730000</v>
      </c>
    </row>
    <row r="34" spans="1:5" s="18" customFormat="1" ht="30" customHeight="1" x14ac:dyDescent="0.15">
      <c r="A34" s="124"/>
      <c r="B34" s="25" t="s">
        <v>17</v>
      </c>
      <c r="C34" s="14" t="s">
        <v>212</v>
      </c>
      <c r="D34" s="26" t="s">
        <v>68</v>
      </c>
      <c r="E34" s="19" t="s">
        <v>213</v>
      </c>
    </row>
    <row r="35" spans="1:5" s="18" customFormat="1" ht="30" customHeight="1" x14ac:dyDescent="0.15">
      <c r="A35" s="124"/>
      <c r="B35" s="25" t="s">
        <v>44</v>
      </c>
      <c r="C35" s="27" t="s">
        <v>87</v>
      </c>
      <c r="D35" s="26" t="s">
        <v>45</v>
      </c>
      <c r="E35" s="19" t="s">
        <v>186</v>
      </c>
    </row>
    <row r="36" spans="1:5" s="18" customFormat="1" ht="30" customHeight="1" x14ac:dyDescent="0.15">
      <c r="A36" s="124"/>
      <c r="B36" s="25" t="s">
        <v>46</v>
      </c>
      <c r="C36" s="27" t="s">
        <v>60</v>
      </c>
      <c r="D36" s="26" t="s">
        <v>20</v>
      </c>
      <c r="E36" s="28" t="s">
        <v>230</v>
      </c>
    </row>
    <row r="37" spans="1:5" s="18" customFormat="1" ht="30" customHeight="1" thickBot="1" x14ac:dyDescent="0.2">
      <c r="A37" s="125"/>
      <c r="B37" s="29" t="s">
        <v>47</v>
      </c>
      <c r="C37" s="30" t="s">
        <v>88</v>
      </c>
      <c r="D37" s="31" t="s">
        <v>48</v>
      </c>
      <c r="E37" s="32" t="s">
        <v>214</v>
      </c>
    </row>
    <row r="38" spans="1:5" s="18" customFormat="1" ht="30" customHeight="1" x14ac:dyDescent="0.15">
      <c r="A38" s="123" t="s">
        <v>39</v>
      </c>
      <c r="B38" s="24" t="s">
        <v>40</v>
      </c>
      <c r="C38" s="126" t="s">
        <v>215</v>
      </c>
      <c r="D38" s="127"/>
      <c r="E38" s="128"/>
    </row>
    <row r="39" spans="1:5" s="18" customFormat="1" ht="30" customHeight="1" x14ac:dyDescent="0.15">
      <c r="A39" s="124"/>
      <c r="B39" s="25" t="s">
        <v>41</v>
      </c>
      <c r="C39" s="15">
        <v>1500000</v>
      </c>
      <c r="D39" s="26" t="s">
        <v>42</v>
      </c>
      <c r="E39" s="23">
        <v>1455000</v>
      </c>
    </row>
    <row r="40" spans="1:5" s="18" customFormat="1" ht="30" customHeight="1" x14ac:dyDescent="0.15">
      <c r="A40" s="124"/>
      <c r="B40" s="25" t="s">
        <v>43</v>
      </c>
      <c r="C40" s="13">
        <f>(+E40/C39)*100%</f>
        <v>0.97</v>
      </c>
      <c r="D40" s="26" t="s">
        <v>18</v>
      </c>
      <c r="E40" s="23">
        <v>1455000</v>
      </c>
    </row>
    <row r="41" spans="1:5" s="18" customFormat="1" ht="30" customHeight="1" x14ac:dyDescent="0.15">
      <c r="A41" s="124"/>
      <c r="B41" s="25" t="s">
        <v>17</v>
      </c>
      <c r="C41" s="14" t="s">
        <v>161</v>
      </c>
      <c r="D41" s="26" t="s">
        <v>68</v>
      </c>
      <c r="E41" s="19" t="s">
        <v>216</v>
      </c>
    </row>
    <row r="42" spans="1:5" s="18" customFormat="1" ht="30" customHeight="1" x14ac:dyDescent="0.15">
      <c r="A42" s="124"/>
      <c r="B42" s="25" t="s">
        <v>44</v>
      </c>
      <c r="C42" s="27" t="s">
        <v>87</v>
      </c>
      <c r="D42" s="26" t="s">
        <v>45</v>
      </c>
      <c r="E42" s="19" t="s">
        <v>217</v>
      </c>
    </row>
    <row r="43" spans="1:5" s="18" customFormat="1" ht="30" customHeight="1" x14ac:dyDescent="0.15">
      <c r="A43" s="124"/>
      <c r="B43" s="25" t="s">
        <v>46</v>
      </c>
      <c r="C43" s="27" t="s">
        <v>60</v>
      </c>
      <c r="D43" s="26" t="s">
        <v>20</v>
      </c>
      <c r="E43" s="28" t="s">
        <v>232</v>
      </c>
    </row>
    <row r="44" spans="1:5" s="18" customFormat="1" ht="30" customHeight="1" thickBot="1" x14ac:dyDescent="0.2">
      <c r="A44" s="125"/>
      <c r="B44" s="29" t="s">
        <v>47</v>
      </c>
      <c r="C44" s="30" t="s">
        <v>88</v>
      </c>
      <c r="D44" s="31" t="s">
        <v>48</v>
      </c>
      <c r="E44" s="32" t="s">
        <v>218</v>
      </c>
    </row>
    <row r="45" spans="1:5" s="18" customFormat="1" ht="30" customHeight="1" x14ac:dyDescent="0.15">
      <c r="A45" s="123" t="s">
        <v>39</v>
      </c>
      <c r="B45" s="24" t="s">
        <v>40</v>
      </c>
      <c r="C45" s="126" t="s">
        <v>195</v>
      </c>
      <c r="D45" s="127"/>
      <c r="E45" s="128"/>
    </row>
    <row r="46" spans="1:5" s="18" customFormat="1" ht="30" customHeight="1" x14ac:dyDescent="0.15">
      <c r="A46" s="124"/>
      <c r="B46" s="25" t="s">
        <v>41</v>
      </c>
      <c r="C46" s="15">
        <v>1350000</v>
      </c>
      <c r="D46" s="26" t="s">
        <v>42</v>
      </c>
      <c r="E46" s="23">
        <v>1300000</v>
      </c>
    </row>
    <row r="47" spans="1:5" s="18" customFormat="1" ht="30" customHeight="1" x14ac:dyDescent="0.15">
      <c r="A47" s="124"/>
      <c r="B47" s="25" t="s">
        <v>43</v>
      </c>
      <c r="C47" s="13">
        <f>(+E47/C46)*100%</f>
        <v>0.96296296296296291</v>
      </c>
      <c r="D47" s="26" t="s">
        <v>18</v>
      </c>
      <c r="E47" s="23">
        <v>1300000</v>
      </c>
    </row>
    <row r="48" spans="1:5" s="18" customFormat="1" ht="30" customHeight="1" x14ac:dyDescent="0.15">
      <c r="A48" s="124"/>
      <c r="B48" s="25" t="s">
        <v>17</v>
      </c>
      <c r="C48" s="14" t="s">
        <v>219</v>
      </c>
      <c r="D48" s="26" t="s">
        <v>68</v>
      </c>
      <c r="E48" s="19" t="s">
        <v>220</v>
      </c>
    </row>
    <row r="49" spans="1:5" s="18" customFormat="1" ht="30" customHeight="1" x14ac:dyDescent="0.15">
      <c r="A49" s="124"/>
      <c r="B49" s="25" t="s">
        <v>44</v>
      </c>
      <c r="C49" s="27" t="s">
        <v>87</v>
      </c>
      <c r="D49" s="26" t="s">
        <v>45</v>
      </c>
      <c r="E49" s="19" t="s">
        <v>194</v>
      </c>
    </row>
    <row r="50" spans="1:5" s="18" customFormat="1" ht="30" customHeight="1" x14ac:dyDescent="0.15">
      <c r="A50" s="124"/>
      <c r="B50" s="25" t="s">
        <v>46</v>
      </c>
      <c r="C50" s="27" t="s">
        <v>60</v>
      </c>
      <c r="D50" s="26" t="s">
        <v>20</v>
      </c>
      <c r="E50" s="28" t="s">
        <v>221</v>
      </c>
    </row>
    <row r="51" spans="1:5" s="18" customFormat="1" ht="30" customHeight="1" thickBot="1" x14ac:dyDescent="0.2">
      <c r="A51" s="125"/>
      <c r="B51" s="29" t="s">
        <v>47</v>
      </c>
      <c r="C51" s="30" t="s">
        <v>88</v>
      </c>
      <c r="D51" s="31" t="s">
        <v>48</v>
      </c>
      <c r="E51" s="32" t="s">
        <v>222</v>
      </c>
    </row>
    <row r="52" spans="1:5" s="18" customFormat="1" ht="30" customHeight="1" x14ac:dyDescent="0.15">
      <c r="A52" s="123" t="s">
        <v>39</v>
      </c>
      <c r="B52" s="24" t="s">
        <v>40</v>
      </c>
      <c r="C52" s="126" t="s">
        <v>225</v>
      </c>
      <c r="D52" s="127"/>
      <c r="E52" s="128"/>
    </row>
    <row r="53" spans="1:5" s="18" customFormat="1" ht="30" customHeight="1" x14ac:dyDescent="0.15">
      <c r="A53" s="124"/>
      <c r="B53" s="25" t="s">
        <v>41</v>
      </c>
      <c r="C53" s="15">
        <v>827000</v>
      </c>
      <c r="D53" s="26" t="s">
        <v>42</v>
      </c>
      <c r="E53" s="23">
        <v>810000</v>
      </c>
    </row>
    <row r="54" spans="1:5" s="18" customFormat="1" ht="30" customHeight="1" x14ac:dyDescent="0.15">
      <c r="A54" s="124"/>
      <c r="B54" s="25" t="s">
        <v>43</v>
      </c>
      <c r="C54" s="13">
        <f>(+E54/C53)*100%</f>
        <v>0.97944377267230953</v>
      </c>
      <c r="D54" s="26" t="s">
        <v>18</v>
      </c>
      <c r="E54" s="23">
        <v>810000</v>
      </c>
    </row>
    <row r="55" spans="1:5" s="18" customFormat="1" ht="30" customHeight="1" x14ac:dyDescent="0.15">
      <c r="A55" s="124"/>
      <c r="B55" s="25" t="s">
        <v>17</v>
      </c>
      <c r="C55" s="14" t="s">
        <v>174</v>
      </c>
      <c r="D55" s="26" t="s">
        <v>68</v>
      </c>
      <c r="E55" s="19" t="s">
        <v>226</v>
      </c>
    </row>
    <row r="56" spans="1:5" s="18" customFormat="1" ht="30" customHeight="1" x14ac:dyDescent="0.15">
      <c r="A56" s="124"/>
      <c r="B56" s="25" t="s">
        <v>44</v>
      </c>
      <c r="C56" s="27" t="s">
        <v>87</v>
      </c>
      <c r="D56" s="26" t="s">
        <v>45</v>
      </c>
      <c r="E56" s="19" t="s">
        <v>196</v>
      </c>
    </row>
    <row r="57" spans="1:5" s="18" customFormat="1" ht="30" customHeight="1" x14ac:dyDescent="0.15">
      <c r="A57" s="124"/>
      <c r="B57" s="25" t="s">
        <v>46</v>
      </c>
      <c r="C57" s="27" t="s">
        <v>60</v>
      </c>
      <c r="D57" s="26" t="s">
        <v>20</v>
      </c>
      <c r="E57" s="28" t="s">
        <v>224</v>
      </c>
    </row>
    <row r="58" spans="1:5" s="18" customFormat="1" ht="30" customHeight="1" thickBot="1" x14ac:dyDescent="0.2">
      <c r="A58" s="125"/>
      <c r="B58" s="29" t="s">
        <v>47</v>
      </c>
      <c r="C58" s="30" t="s">
        <v>88</v>
      </c>
      <c r="D58" s="31" t="s">
        <v>48</v>
      </c>
      <c r="E58" s="32" t="s">
        <v>223</v>
      </c>
    </row>
  </sheetData>
  <mergeCells count="17">
    <mergeCell ref="A24:A30"/>
    <mergeCell ref="C24:E24"/>
    <mergeCell ref="A1:E1"/>
    <mergeCell ref="A3:A9"/>
    <mergeCell ref="C3:E3"/>
    <mergeCell ref="A10:A16"/>
    <mergeCell ref="C10:E10"/>
    <mergeCell ref="A17:A23"/>
    <mergeCell ref="C17:E17"/>
    <mergeCell ref="A52:A58"/>
    <mergeCell ref="C52:E52"/>
    <mergeCell ref="A31:A37"/>
    <mergeCell ref="C31:E31"/>
    <mergeCell ref="A38:A44"/>
    <mergeCell ref="C38:E38"/>
    <mergeCell ref="A45:A51"/>
    <mergeCell ref="C45:E4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49" zoomScale="85" zoomScaleNormal="85" workbookViewId="0">
      <selection activeCell="I10" sqref="I10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19" t="s">
        <v>13</v>
      </c>
      <c r="B1" s="119"/>
      <c r="C1" s="119"/>
      <c r="D1" s="119"/>
      <c r="E1" s="119"/>
      <c r="F1" s="119"/>
    </row>
    <row r="2" spans="1:6" ht="26.25" thickBot="1" x14ac:dyDescent="0.2">
      <c r="A2" s="3" t="s">
        <v>86</v>
      </c>
      <c r="B2" s="6"/>
      <c r="C2" s="7"/>
      <c r="D2" s="7"/>
      <c r="E2" s="1"/>
      <c r="F2" s="53" t="s">
        <v>37</v>
      </c>
    </row>
    <row r="3" spans="1:6" s="18" customFormat="1" ht="25.5" customHeight="1" thickTop="1" x14ac:dyDescent="0.15">
      <c r="A3" s="33" t="s">
        <v>16</v>
      </c>
      <c r="B3" s="146" t="str">
        <f>계약현황공개!C3</f>
        <v>방과후아카데미 주말전문체험 프로그램</v>
      </c>
      <c r="C3" s="147"/>
      <c r="D3" s="147"/>
      <c r="E3" s="147"/>
      <c r="F3" s="148"/>
    </row>
    <row r="4" spans="1:6" s="18" customFormat="1" ht="25.5" customHeight="1" x14ac:dyDescent="0.15">
      <c r="A4" s="149" t="s">
        <v>24</v>
      </c>
      <c r="B4" s="152" t="s">
        <v>17</v>
      </c>
      <c r="C4" s="152" t="s">
        <v>68</v>
      </c>
      <c r="D4" s="73" t="s">
        <v>25</v>
      </c>
      <c r="E4" s="73" t="s">
        <v>18</v>
      </c>
      <c r="F4" s="76" t="s">
        <v>90</v>
      </c>
    </row>
    <row r="5" spans="1:6" s="18" customFormat="1" ht="25.5" customHeight="1" x14ac:dyDescent="0.15">
      <c r="A5" s="150"/>
      <c r="B5" s="153"/>
      <c r="C5" s="153"/>
      <c r="D5" s="73" t="s">
        <v>26</v>
      </c>
      <c r="E5" s="73" t="s">
        <v>19</v>
      </c>
      <c r="F5" s="76" t="s">
        <v>27</v>
      </c>
    </row>
    <row r="6" spans="1:6" s="18" customFormat="1" ht="25.5" customHeight="1" x14ac:dyDescent="0.15">
      <c r="A6" s="150"/>
      <c r="B6" s="154" t="str">
        <f>계약현황공개!C6</f>
        <v>2020.12.11.</v>
      </c>
      <c r="C6" s="156" t="str">
        <f>계약현황공개!E6</f>
        <v>2020.12.11.~2020.12.12.</v>
      </c>
      <c r="D6" s="158">
        <f>계약현황공개!C4</f>
        <v>440000</v>
      </c>
      <c r="E6" s="158">
        <f>계약현황공개!E5</f>
        <v>400000</v>
      </c>
      <c r="F6" s="160">
        <f>E6/D6</f>
        <v>0.90909090909090906</v>
      </c>
    </row>
    <row r="7" spans="1:6" s="18" customFormat="1" ht="25.5" customHeight="1" x14ac:dyDescent="0.15">
      <c r="A7" s="151"/>
      <c r="B7" s="155"/>
      <c r="C7" s="157"/>
      <c r="D7" s="159"/>
      <c r="E7" s="159"/>
      <c r="F7" s="161"/>
    </row>
    <row r="8" spans="1:6" s="18" customFormat="1" ht="25.5" customHeight="1" x14ac:dyDescent="0.15">
      <c r="A8" s="132" t="s">
        <v>20</v>
      </c>
      <c r="B8" s="74" t="s">
        <v>21</v>
      </c>
      <c r="C8" s="74" t="s">
        <v>30</v>
      </c>
      <c r="D8" s="134" t="s">
        <v>22</v>
      </c>
      <c r="E8" s="135"/>
      <c r="F8" s="136"/>
    </row>
    <row r="9" spans="1:6" s="18" customFormat="1" ht="25.5" customHeight="1" x14ac:dyDescent="0.15">
      <c r="A9" s="133"/>
      <c r="B9" s="116" t="str">
        <f>계약현황공개!E8</f>
        <v>한코한코아뜰리에(김가현)</v>
      </c>
      <c r="C9" s="35" t="s">
        <v>227</v>
      </c>
      <c r="D9" s="137" t="str">
        <f>계약현황공개!E9</f>
        <v>용인시 처인구 한터로 152번길 2(고림동)</v>
      </c>
      <c r="E9" s="138"/>
      <c r="F9" s="139"/>
    </row>
    <row r="10" spans="1:6" s="18" customFormat="1" ht="25.5" customHeight="1" x14ac:dyDescent="0.15">
      <c r="A10" s="75" t="s">
        <v>29</v>
      </c>
      <c r="B10" s="140" t="s">
        <v>89</v>
      </c>
      <c r="C10" s="141"/>
      <c r="D10" s="141"/>
      <c r="E10" s="141"/>
      <c r="F10" s="142"/>
    </row>
    <row r="11" spans="1:6" s="18" customFormat="1" ht="25.5" customHeight="1" x14ac:dyDescent="0.15">
      <c r="A11" s="75" t="s">
        <v>28</v>
      </c>
      <c r="B11" s="143" t="s">
        <v>86</v>
      </c>
      <c r="C11" s="144"/>
      <c r="D11" s="144"/>
      <c r="E11" s="144"/>
      <c r="F11" s="145"/>
    </row>
    <row r="12" spans="1:6" s="18" customFormat="1" ht="25.5" customHeight="1" thickBot="1" x14ac:dyDescent="0.2">
      <c r="A12" s="34" t="s">
        <v>23</v>
      </c>
      <c r="B12" s="129"/>
      <c r="C12" s="130"/>
      <c r="D12" s="130"/>
      <c r="E12" s="130"/>
      <c r="F12" s="131"/>
    </row>
    <row r="13" spans="1:6" s="18" customFormat="1" ht="25.5" customHeight="1" thickTop="1" x14ac:dyDescent="0.15">
      <c r="A13" s="33" t="s">
        <v>16</v>
      </c>
      <c r="B13" s="146" t="str">
        <f>+계약현황공개!C10</f>
        <v>2021년 자유학년제 종합설명회 책자 제작</v>
      </c>
      <c r="C13" s="147"/>
      <c r="D13" s="147"/>
      <c r="E13" s="147"/>
      <c r="F13" s="148"/>
    </row>
    <row r="14" spans="1:6" s="18" customFormat="1" ht="25.5" customHeight="1" x14ac:dyDescent="0.15">
      <c r="A14" s="149" t="s">
        <v>24</v>
      </c>
      <c r="B14" s="152" t="s">
        <v>17</v>
      </c>
      <c r="C14" s="152" t="s">
        <v>68</v>
      </c>
      <c r="D14" s="73" t="s">
        <v>25</v>
      </c>
      <c r="E14" s="73" t="s">
        <v>18</v>
      </c>
      <c r="F14" s="76" t="s">
        <v>90</v>
      </c>
    </row>
    <row r="15" spans="1:6" s="18" customFormat="1" ht="25.5" customHeight="1" x14ac:dyDescent="0.15">
      <c r="A15" s="150"/>
      <c r="B15" s="153"/>
      <c r="C15" s="153"/>
      <c r="D15" s="73" t="s">
        <v>26</v>
      </c>
      <c r="E15" s="73" t="s">
        <v>19</v>
      </c>
      <c r="F15" s="76" t="s">
        <v>27</v>
      </c>
    </row>
    <row r="16" spans="1:6" s="18" customFormat="1" ht="25.5" customHeight="1" x14ac:dyDescent="0.15">
      <c r="A16" s="150"/>
      <c r="B16" s="154" t="str">
        <f>+계약현황공개!C13</f>
        <v>2020.12.11.</v>
      </c>
      <c r="C16" s="156" t="str">
        <f>+계약현황공개!E13</f>
        <v>2020.12.11.~2020.12.14.</v>
      </c>
      <c r="D16" s="158">
        <f>+계약현황공개!C11</f>
        <v>2000000</v>
      </c>
      <c r="E16" s="158">
        <f>+계약현황공개!E12</f>
        <v>1939980</v>
      </c>
      <c r="F16" s="160">
        <f>E16/D16</f>
        <v>0.96999000000000002</v>
      </c>
    </row>
    <row r="17" spans="1:6" s="18" customFormat="1" ht="25.5" customHeight="1" x14ac:dyDescent="0.15">
      <c r="A17" s="151"/>
      <c r="B17" s="155"/>
      <c r="C17" s="157"/>
      <c r="D17" s="159"/>
      <c r="E17" s="159"/>
      <c r="F17" s="161"/>
    </row>
    <row r="18" spans="1:6" s="18" customFormat="1" ht="25.5" customHeight="1" x14ac:dyDescent="0.15">
      <c r="A18" s="132" t="s">
        <v>20</v>
      </c>
      <c r="B18" s="114" t="s">
        <v>21</v>
      </c>
      <c r="C18" s="114" t="s">
        <v>30</v>
      </c>
      <c r="D18" s="134" t="s">
        <v>22</v>
      </c>
      <c r="E18" s="135"/>
      <c r="F18" s="136"/>
    </row>
    <row r="19" spans="1:6" s="18" customFormat="1" ht="25.5" customHeight="1" x14ac:dyDescent="0.15">
      <c r="A19" s="133"/>
      <c r="B19" s="103" t="str">
        <f>+계약현황공개!E15</f>
        <v>지오엠코리아(서동혁)</v>
      </c>
      <c r="C19" s="35" t="s">
        <v>228</v>
      </c>
      <c r="D19" s="137" t="str">
        <f>+계약현황공개!E16</f>
        <v>성남시 분당구 성남대로2번길 6(구미동)</v>
      </c>
      <c r="E19" s="138"/>
      <c r="F19" s="139"/>
    </row>
    <row r="20" spans="1:6" s="18" customFormat="1" ht="25.5" customHeight="1" x14ac:dyDescent="0.15">
      <c r="A20" s="75" t="s">
        <v>29</v>
      </c>
      <c r="B20" s="140" t="s">
        <v>89</v>
      </c>
      <c r="C20" s="141"/>
      <c r="D20" s="141"/>
      <c r="E20" s="141"/>
      <c r="F20" s="142"/>
    </row>
    <row r="21" spans="1:6" s="18" customFormat="1" ht="25.5" customHeight="1" x14ac:dyDescent="0.15">
      <c r="A21" s="75" t="s">
        <v>28</v>
      </c>
      <c r="B21" s="143" t="s">
        <v>86</v>
      </c>
      <c r="C21" s="144"/>
      <c r="D21" s="144"/>
      <c r="E21" s="144"/>
      <c r="F21" s="145"/>
    </row>
    <row r="22" spans="1:6" s="18" customFormat="1" ht="25.5" customHeight="1" thickBot="1" x14ac:dyDescent="0.2">
      <c r="A22" s="34" t="s">
        <v>23</v>
      </c>
      <c r="B22" s="129"/>
      <c r="C22" s="130"/>
      <c r="D22" s="130"/>
      <c r="E22" s="130"/>
      <c r="F22" s="131"/>
    </row>
    <row r="23" spans="1:6" s="18" customFormat="1" ht="25.5" customHeight="1" thickTop="1" x14ac:dyDescent="0.15">
      <c r="A23" s="33" t="s">
        <v>16</v>
      </c>
      <c r="B23" s="146" t="str">
        <f>+계약현황공개!C17</f>
        <v>성남시청소년진로멘토단 활동수첩 구입</v>
      </c>
      <c r="C23" s="147"/>
      <c r="D23" s="147"/>
      <c r="E23" s="147"/>
      <c r="F23" s="148"/>
    </row>
    <row r="24" spans="1:6" s="18" customFormat="1" ht="25.5" customHeight="1" x14ac:dyDescent="0.15">
      <c r="A24" s="149" t="s">
        <v>24</v>
      </c>
      <c r="B24" s="152" t="s">
        <v>17</v>
      </c>
      <c r="C24" s="152" t="s">
        <v>68</v>
      </c>
      <c r="D24" s="73" t="s">
        <v>25</v>
      </c>
      <c r="E24" s="73" t="s">
        <v>18</v>
      </c>
      <c r="F24" s="76" t="s">
        <v>90</v>
      </c>
    </row>
    <row r="25" spans="1:6" s="18" customFormat="1" ht="25.5" customHeight="1" x14ac:dyDescent="0.15">
      <c r="A25" s="150"/>
      <c r="B25" s="153"/>
      <c r="C25" s="153"/>
      <c r="D25" s="73" t="s">
        <v>26</v>
      </c>
      <c r="E25" s="73" t="s">
        <v>19</v>
      </c>
      <c r="F25" s="76" t="s">
        <v>27</v>
      </c>
    </row>
    <row r="26" spans="1:6" s="18" customFormat="1" ht="25.5" customHeight="1" x14ac:dyDescent="0.15">
      <c r="A26" s="150"/>
      <c r="B26" s="154" t="str">
        <f>+계약현황공개!C27</f>
        <v>2020.12.11.</v>
      </c>
      <c r="C26" s="156" t="str">
        <f>+계약현황공개!E20</f>
        <v>2020.12.11.~2020.12.16.</v>
      </c>
      <c r="D26" s="158">
        <f>+계약현황공개!C18</f>
        <v>1600000</v>
      </c>
      <c r="E26" s="158">
        <f>+계약현황공개!E19</f>
        <v>1568000</v>
      </c>
      <c r="F26" s="160">
        <f>E26/D26</f>
        <v>0.98</v>
      </c>
    </row>
    <row r="27" spans="1:6" s="18" customFormat="1" ht="25.5" customHeight="1" x14ac:dyDescent="0.15">
      <c r="A27" s="151"/>
      <c r="B27" s="155"/>
      <c r="C27" s="157"/>
      <c r="D27" s="159"/>
      <c r="E27" s="159"/>
      <c r="F27" s="161"/>
    </row>
    <row r="28" spans="1:6" s="18" customFormat="1" ht="25.5" customHeight="1" x14ac:dyDescent="0.15">
      <c r="A28" s="132" t="s">
        <v>20</v>
      </c>
      <c r="B28" s="114" t="s">
        <v>21</v>
      </c>
      <c r="C28" s="114" t="s">
        <v>30</v>
      </c>
      <c r="D28" s="134" t="s">
        <v>22</v>
      </c>
      <c r="E28" s="135"/>
      <c r="F28" s="136"/>
    </row>
    <row r="29" spans="1:6" s="18" customFormat="1" ht="25.5" customHeight="1" x14ac:dyDescent="0.15">
      <c r="A29" s="133"/>
      <c r="B29" s="103" t="str">
        <f>+계약현황공개!E22</f>
        <v>완다몰(임채영)</v>
      </c>
      <c r="C29" s="35" t="s">
        <v>229</v>
      </c>
      <c r="D29" s="137" t="str">
        <f>+계약현황공개!E23</f>
        <v>성남시 수정구 논골로36번길 15(양지동)</v>
      </c>
      <c r="E29" s="138"/>
      <c r="F29" s="139"/>
    </row>
    <row r="30" spans="1:6" s="18" customFormat="1" ht="25.5" customHeight="1" x14ac:dyDescent="0.15">
      <c r="A30" s="75" t="s">
        <v>29</v>
      </c>
      <c r="B30" s="140" t="s">
        <v>89</v>
      </c>
      <c r="C30" s="141"/>
      <c r="D30" s="141"/>
      <c r="E30" s="141"/>
      <c r="F30" s="142"/>
    </row>
    <row r="31" spans="1:6" s="18" customFormat="1" ht="25.5" customHeight="1" x14ac:dyDescent="0.15">
      <c r="A31" s="75" t="s">
        <v>28</v>
      </c>
      <c r="B31" s="143" t="s">
        <v>86</v>
      </c>
      <c r="C31" s="144"/>
      <c r="D31" s="144"/>
      <c r="E31" s="144"/>
      <c r="F31" s="145"/>
    </row>
    <row r="32" spans="1:6" s="18" customFormat="1" ht="25.5" customHeight="1" thickBot="1" x14ac:dyDescent="0.2">
      <c r="A32" s="34" t="s">
        <v>23</v>
      </c>
      <c r="B32" s="129"/>
      <c r="C32" s="130"/>
      <c r="D32" s="130"/>
      <c r="E32" s="130"/>
      <c r="F32" s="131"/>
    </row>
    <row r="33" spans="1:6" s="18" customFormat="1" ht="25.5" customHeight="1" thickTop="1" x14ac:dyDescent="0.15">
      <c r="A33" s="33" t="s">
        <v>16</v>
      </c>
      <c r="B33" s="146" t="str">
        <f>+계약현황공개!C24</f>
        <v>진로특화 꾸미담 운영물품 제작</v>
      </c>
      <c r="C33" s="147"/>
      <c r="D33" s="147"/>
      <c r="E33" s="147"/>
      <c r="F33" s="148"/>
    </row>
    <row r="34" spans="1:6" s="18" customFormat="1" ht="25.5" customHeight="1" x14ac:dyDescent="0.15">
      <c r="A34" s="149" t="s">
        <v>24</v>
      </c>
      <c r="B34" s="152" t="s">
        <v>17</v>
      </c>
      <c r="C34" s="152" t="s">
        <v>68</v>
      </c>
      <c r="D34" s="73" t="s">
        <v>25</v>
      </c>
      <c r="E34" s="73" t="s">
        <v>18</v>
      </c>
      <c r="F34" s="76" t="s">
        <v>90</v>
      </c>
    </row>
    <row r="35" spans="1:6" s="18" customFormat="1" ht="25.5" customHeight="1" x14ac:dyDescent="0.15">
      <c r="A35" s="150"/>
      <c r="B35" s="153"/>
      <c r="C35" s="153"/>
      <c r="D35" s="73" t="s">
        <v>26</v>
      </c>
      <c r="E35" s="73" t="s">
        <v>19</v>
      </c>
      <c r="F35" s="76" t="s">
        <v>27</v>
      </c>
    </row>
    <row r="36" spans="1:6" s="18" customFormat="1" ht="25.5" customHeight="1" x14ac:dyDescent="0.15">
      <c r="A36" s="150"/>
      <c r="B36" s="154" t="str">
        <f>+계약현황공개!C27</f>
        <v>2020.12.11.</v>
      </c>
      <c r="C36" s="156" t="str">
        <f>+계약현황공개!E27</f>
        <v>2020.12.11.~2020.12.17.</v>
      </c>
      <c r="D36" s="158">
        <f>+계약현황공개!C25</f>
        <v>2720000</v>
      </c>
      <c r="E36" s="158">
        <f>+계약현황공개!E26</f>
        <v>2534400</v>
      </c>
      <c r="F36" s="160">
        <f>E36/D36</f>
        <v>0.93176470588235294</v>
      </c>
    </row>
    <row r="37" spans="1:6" s="18" customFormat="1" ht="25.5" customHeight="1" x14ac:dyDescent="0.15">
      <c r="A37" s="151"/>
      <c r="B37" s="155"/>
      <c r="C37" s="157"/>
      <c r="D37" s="159"/>
      <c r="E37" s="159"/>
      <c r="F37" s="161"/>
    </row>
    <row r="38" spans="1:6" s="18" customFormat="1" ht="25.5" customHeight="1" x14ac:dyDescent="0.15">
      <c r="A38" s="132" t="s">
        <v>20</v>
      </c>
      <c r="B38" s="114" t="s">
        <v>21</v>
      </c>
      <c r="C38" s="114" t="s">
        <v>30</v>
      </c>
      <c r="D38" s="134" t="s">
        <v>22</v>
      </c>
      <c r="E38" s="135"/>
      <c r="F38" s="136"/>
    </row>
    <row r="39" spans="1:6" s="18" customFormat="1" ht="25.5" customHeight="1" x14ac:dyDescent="0.15">
      <c r="A39" s="133"/>
      <c r="B39" s="103" t="str">
        <f>+계약현황공개!E29</f>
        <v>완다몰(임채영)</v>
      </c>
      <c r="C39" s="35" t="s">
        <v>229</v>
      </c>
      <c r="D39" s="137" t="str">
        <f>+계약현황공개!E30</f>
        <v>성남시 수정구 논골로36번길 15(양지동)</v>
      </c>
      <c r="E39" s="138"/>
      <c r="F39" s="139"/>
    </row>
    <row r="40" spans="1:6" s="18" customFormat="1" ht="25.5" customHeight="1" x14ac:dyDescent="0.15">
      <c r="A40" s="75" t="s">
        <v>29</v>
      </c>
      <c r="B40" s="140" t="s">
        <v>89</v>
      </c>
      <c r="C40" s="141"/>
      <c r="D40" s="141"/>
      <c r="E40" s="141"/>
      <c r="F40" s="142"/>
    </row>
    <row r="41" spans="1:6" s="18" customFormat="1" ht="25.5" customHeight="1" x14ac:dyDescent="0.15">
      <c r="A41" s="75" t="s">
        <v>28</v>
      </c>
      <c r="B41" s="143" t="s">
        <v>86</v>
      </c>
      <c r="C41" s="144"/>
      <c r="D41" s="144"/>
      <c r="E41" s="144"/>
      <c r="F41" s="145"/>
    </row>
    <row r="42" spans="1:6" s="18" customFormat="1" ht="25.5" customHeight="1" thickBot="1" x14ac:dyDescent="0.2">
      <c r="A42" s="34" t="s">
        <v>23</v>
      </c>
      <c r="B42" s="129"/>
      <c r="C42" s="130"/>
      <c r="D42" s="130"/>
      <c r="E42" s="130"/>
      <c r="F42" s="131"/>
    </row>
    <row r="43" spans="1:6" s="18" customFormat="1" ht="25.5" customHeight="1" thickTop="1" x14ac:dyDescent="0.15">
      <c r="A43" s="33" t="s">
        <v>16</v>
      </c>
      <c r="B43" s="146" t="str">
        <f>+계약현황공개!C31</f>
        <v>수련관 홍보물품제작</v>
      </c>
      <c r="C43" s="147"/>
      <c r="D43" s="147"/>
      <c r="E43" s="147"/>
      <c r="F43" s="148"/>
    </row>
    <row r="44" spans="1:6" s="18" customFormat="1" ht="25.5" customHeight="1" x14ac:dyDescent="0.15">
      <c r="A44" s="149" t="s">
        <v>24</v>
      </c>
      <c r="B44" s="152" t="s">
        <v>17</v>
      </c>
      <c r="C44" s="152" t="s">
        <v>68</v>
      </c>
      <c r="D44" s="73" t="s">
        <v>25</v>
      </c>
      <c r="E44" s="73" t="s">
        <v>18</v>
      </c>
      <c r="F44" s="76" t="s">
        <v>90</v>
      </c>
    </row>
    <row r="45" spans="1:6" s="18" customFormat="1" ht="25.5" customHeight="1" x14ac:dyDescent="0.15">
      <c r="A45" s="150"/>
      <c r="B45" s="153"/>
      <c r="C45" s="153"/>
      <c r="D45" s="73" t="s">
        <v>26</v>
      </c>
      <c r="E45" s="73" t="s">
        <v>19</v>
      </c>
      <c r="F45" s="76" t="s">
        <v>27</v>
      </c>
    </row>
    <row r="46" spans="1:6" s="18" customFormat="1" ht="25.5" customHeight="1" x14ac:dyDescent="0.15">
      <c r="A46" s="150"/>
      <c r="B46" s="154" t="str">
        <f>+계약현황공개!C37</f>
        <v>소액수의</v>
      </c>
      <c r="C46" s="156" t="str">
        <f>계약현황공개!E34</f>
        <v>2020.12.15.~2020.12.18.</v>
      </c>
      <c r="D46" s="158">
        <f>계약현황공개!C32</f>
        <v>3003000</v>
      </c>
      <c r="E46" s="158">
        <f>계약현황공개!E33</f>
        <v>2730000</v>
      </c>
      <c r="F46" s="160">
        <f>E46/D46</f>
        <v>0.90909090909090906</v>
      </c>
    </row>
    <row r="47" spans="1:6" s="18" customFormat="1" ht="25.5" customHeight="1" x14ac:dyDescent="0.15">
      <c r="A47" s="151"/>
      <c r="B47" s="155"/>
      <c r="C47" s="157"/>
      <c r="D47" s="159"/>
      <c r="E47" s="159"/>
      <c r="F47" s="161"/>
    </row>
    <row r="48" spans="1:6" s="18" customFormat="1" ht="25.5" customHeight="1" x14ac:dyDescent="0.15">
      <c r="A48" s="132" t="s">
        <v>20</v>
      </c>
      <c r="B48" s="115" t="s">
        <v>21</v>
      </c>
      <c r="C48" s="115" t="s">
        <v>30</v>
      </c>
      <c r="D48" s="134" t="s">
        <v>22</v>
      </c>
      <c r="E48" s="135"/>
      <c r="F48" s="136"/>
    </row>
    <row r="49" spans="1:6" s="18" customFormat="1" ht="25.5" customHeight="1" x14ac:dyDescent="0.15">
      <c r="A49" s="133"/>
      <c r="B49" s="103" t="str">
        <f>계약현황공개!E36</f>
        <v>가나안근로복지관(이혜정)</v>
      </c>
      <c r="C49" s="35" t="s">
        <v>231</v>
      </c>
      <c r="D49" s="137" t="str">
        <f>계약현황공개!E37</f>
        <v>성남시 분당구 야탑로 225(야탑동)</v>
      </c>
      <c r="E49" s="138"/>
      <c r="F49" s="139"/>
    </row>
    <row r="50" spans="1:6" s="18" customFormat="1" ht="25.5" customHeight="1" x14ac:dyDescent="0.15">
      <c r="A50" s="75" t="s">
        <v>29</v>
      </c>
      <c r="B50" s="140" t="s">
        <v>89</v>
      </c>
      <c r="C50" s="141"/>
      <c r="D50" s="141"/>
      <c r="E50" s="141"/>
      <c r="F50" s="142"/>
    </row>
    <row r="51" spans="1:6" s="18" customFormat="1" ht="25.5" customHeight="1" x14ac:dyDescent="0.15">
      <c r="A51" s="75" t="s">
        <v>28</v>
      </c>
      <c r="B51" s="143" t="s">
        <v>86</v>
      </c>
      <c r="C51" s="144"/>
      <c r="D51" s="144"/>
      <c r="E51" s="144"/>
      <c r="F51" s="145"/>
    </row>
    <row r="52" spans="1:6" s="18" customFormat="1" ht="25.5" customHeight="1" thickBot="1" x14ac:dyDescent="0.2">
      <c r="A52" s="34" t="s">
        <v>23</v>
      </c>
      <c r="B52" s="129"/>
      <c r="C52" s="130"/>
      <c r="D52" s="130"/>
      <c r="E52" s="130"/>
      <c r="F52" s="131"/>
    </row>
    <row r="53" spans="1:6" s="18" customFormat="1" ht="25.5" customHeight="1" thickTop="1" x14ac:dyDescent="0.15">
      <c r="A53" s="33" t="s">
        <v>16</v>
      </c>
      <c r="B53" s="146" t="str">
        <f>계약현황공개!C38</f>
        <v>청소년동아리 영상장비 임차</v>
      </c>
      <c r="C53" s="147"/>
      <c r="D53" s="147"/>
      <c r="E53" s="147"/>
      <c r="F53" s="148"/>
    </row>
    <row r="54" spans="1:6" s="18" customFormat="1" ht="25.5" customHeight="1" x14ac:dyDescent="0.15">
      <c r="A54" s="149" t="s">
        <v>24</v>
      </c>
      <c r="B54" s="152" t="s">
        <v>17</v>
      </c>
      <c r="C54" s="152" t="s">
        <v>68</v>
      </c>
      <c r="D54" s="73" t="s">
        <v>25</v>
      </c>
      <c r="E54" s="73" t="s">
        <v>18</v>
      </c>
      <c r="F54" s="76" t="s">
        <v>90</v>
      </c>
    </row>
    <row r="55" spans="1:6" s="18" customFormat="1" ht="25.5" customHeight="1" x14ac:dyDescent="0.15">
      <c r="A55" s="150"/>
      <c r="B55" s="153"/>
      <c r="C55" s="153"/>
      <c r="D55" s="73" t="s">
        <v>26</v>
      </c>
      <c r="E55" s="73" t="s">
        <v>19</v>
      </c>
      <c r="F55" s="76" t="s">
        <v>27</v>
      </c>
    </row>
    <row r="56" spans="1:6" s="18" customFormat="1" ht="25.5" customHeight="1" x14ac:dyDescent="0.15">
      <c r="A56" s="150"/>
      <c r="B56" s="154" t="str">
        <f>계약현황공개!C48</f>
        <v>2020.12.16.</v>
      </c>
      <c r="C56" s="156" t="str">
        <f>계약현황공개!E41</f>
        <v>2020.12.19.~2020.12.24.</v>
      </c>
      <c r="D56" s="158">
        <f>계약현황공개!C39</f>
        <v>1500000</v>
      </c>
      <c r="E56" s="158">
        <f>계약현황공개!E40</f>
        <v>1455000</v>
      </c>
      <c r="F56" s="160">
        <f>E56/D56</f>
        <v>0.97</v>
      </c>
    </row>
    <row r="57" spans="1:6" s="18" customFormat="1" ht="25.5" customHeight="1" x14ac:dyDescent="0.15">
      <c r="A57" s="151"/>
      <c r="B57" s="155"/>
      <c r="C57" s="157"/>
      <c r="D57" s="159"/>
      <c r="E57" s="159"/>
      <c r="F57" s="161"/>
    </row>
    <row r="58" spans="1:6" s="18" customFormat="1" ht="25.5" customHeight="1" x14ac:dyDescent="0.15">
      <c r="A58" s="132" t="s">
        <v>20</v>
      </c>
      <c r="B58" s="115" t="s">
        <v>21</v>
      </c>
      <c r="C58" s="115" t="s">
        <v>30</v>
      </c>
      <c r="D58" s="134" t="s">
        <v>22</v>
      </c>
      <c r="E58" s="135"/>
      <c r="F58" s="136"/>
    </row>
    <row r="59" spans="1:6" s="18" customFormat="1" ht="25.5" customHeight="1" x14ac:dyDescent="0.15">
      <c r="A59" s="133"/>
      <c r="B59" s="103" t="str">
        <f>계약현황공개!E43</f>
        <v>프레디코(Praedico)(박영근)</v>
      </c>
      <c r="C59" s="35" t="s">
        <v>233</v>
      </c>
      <c r="D59" s="137" t="str">
        <f>계약현황공개!E44</f>
        <v>경기도 안산시 단원구 광덕2로 50-3(초지동)</v>
      </c>
      <c r="E59" s="138"/>
      <c r="F59" s="139"/>
    </row>
    <row r="60" spans="1:6" s="18" customFormat="1" ht="25.5" customHeight="1" x14ac:dyDescent="0.15">
      <c r="A60" s="75" t="s">
        <v>29</v>
      </c>
      <c r="B60" s="140" t="s">
        <v>89</v>
      </c>
      <c r="C60" s="141"/>
      <c r="D60" s="141"/>
      <c r="E60" s="141"/>
      <c r="F60" s="142"/>
    </row>
    <row r="61" spans="1:6" s="18" customFormat="1" ht="25.5" customHeight="1" x14ac:dyDescent="0.15">
      <c r="A61" s="75" t="s">
        <v>28</v>
      </c>
      <c r="B61" s="143" t="s">
        <v>86</v>
      </c>
      <c r="C61" s="144"/>
      <c r="D61" s="144"/>
      <c r="E61" s="144"/>
      <c r="F61" s="145"/>
    </row>
    <row r="62" spans="1:6" s="18" customFormat="1" ht="25.5" customHeight="1" thickBot="1" x14ac:dyDescent="0.2">
      <c r="A62" s="34" t="s">
        <v>23</v>
      </c>
      <c r="B62" s="129"/>
      <c r="C62" s="130"/>
      <c r="D62" s="130"/>
      <c r="E62" s="130"/>
      <c r="F62" s="131"/>
    </row>
    <row r="63" spans="1:6" s="18" customFormat="1" ht="25.5" customHeight="1" thickTop="1" x14ac:dyDescent="0.15">
      <c r="A63" s="33" t="s">
        <v>16</v>
      </c>
      <c r="B63" s="146" t="str">
        <f>계약현황공개!C45</f>
        <v>2020년 성남시청소년동아리활동지원사업 활동집 제작</v>
      </c>
      <c r="C63" s="147"/>
      <c r="D63" s="147"/>
      <c r="E63" s="147"/>
      <c r="F63" s="148"/>
    </row>
    <row r="64" spans="1:6" s="18" customFormat="1" ht="25.5" customHeight="1" x14ac:dyDescent="0.15">
      <c r="A64" s="149" t="s">
        <v>24</v>
      </c>
      <c r="B64" s="152" t="s">
        <v>17</v>
      </c>
      <c r="C64" s="152" t="s">
        <v>68</v>
      </c>
      <c r="D64" s="73" t="s">
        <v>25</v>
      </c>
      <c r="E64" s="73" t="s">
        <v>18</v>
      </c>
      <c r="F64" s="76" t="s">
        <v>90</v>
      </c>
    </row>
    <row r="65" spans="1:6" s="18" customFormat="1" ht="25.5" customHeight="1" x14ac:dyDescent="0.15">
      <c r="A65" s="150"/>
      <c r="B65" s="153"/>
      <c r="C65" s="153"/>
      <c r="D65" s="73" t="s">
        <v>26</v>
      </c>
      <c r="E65" s="73" t="s">
        <v>19</v>
      </c>
      <c r="F65" s="76" t="s">
        <v>27</v>
      </c>
    </row>
    <row r="66" spans="1:6" s="18" customFormat="1" ht="25.5" customHeight="1" x14ac:dyDescent="0.15">
      <c r="A66" s="150"/>
      <c r="B66" s="154" t="str">
        <f>계약현황공개!C48</f>
        <v>2020.12.16.</v>
      </c>
      <c r="C66" s="156" t="str">
        <f>계약현황공개!E48</f>
        <v>2020.12.16.~2020.12.22.</v>
      </c>
      <c r="D66" s="158">
        <f>계약현황공개!C46</f>
        <v>1350000</v>
      </c>
      <c r="E66" s="158">
        <f>계약현황공개!E47</f>
        <v>1300000</v>
      </c>
      <c r="F66" s="160">
        <f>E66/D66</f>
        <v>0.96296296296296291</v>
      </c>
    </row>
    <row r="67" spans="1:6" s="18" customFormat="1" ht="25.5" customHeight="1" x14ac:dyDescent="0.15">
      <c r="A67" s="151"/>
      <c r="B67" s="155"/>
      <c r="C67" s="157"/>
      <c r="D67" s="159"/>
      <c r="E67" s="159"/>
      <c r="F67" s="161"/>
    </row>
    <row r="68" spans="1:6" s="18" customFormat="1" ht="25.5" customHeight="1" x14ac:dyDescent="0.15">
      <c r="A68" s="132" t="s">
        <v>20</v>
      </c>
      <c r="B68" s="115" t="s">
        <v>21</v>
      </c>
      <c r="C68" s="115" t="s">
        <v>30</v>
      </c>
      <c r="D68" s="134" t="s">
        <v>22</v>
      </c>
      <c r="E68" s="135"/>
      <c r="F68" s="136"/>
    </row>
    <row r="69" spans="1:6" s="18" customFormat="1" ht="25.5" customHeight="1" x14ac:dyDescent="0.15">
      <c r="A69" s="133"/>
      <c r="B69" s="103" t="str">
        <f>계약현황공개!E50</f>
        <v>플러스디자인하우스(최돈욱)</v>
      </c>
      <c r="C69" s="35" t="s">
        <v>234</v>
      </c>
      <c r="D69" s="137" t="str">
        <f>계약현황공개!E51</f>
        <v>성남시 분당구 야탑로 69번길 18</v>
      </c>
      <c r="E69" s="138"/>
      <c r="F69" s="139"/>
    </row>
    <row r="70" spans="1:6" s="18" customFormat="1" ht="25.5" customHeight="1" x14ac:dyDescent="0.15">
      <c r="A70" s="75" t="s">
        <v>29</v>
      </c>
      <c r="B70" s="140" t="s">
        <v>89</v>
      </c>
      <c r="C70" s="141"/>
      <c r="D70" s="141"/>
      <c r="E70" s="141"/>
      <c r="F70" s="142"/>
    </row>
    <row r="71" spans="1:6" s="18" customFormat="1" ht="25.5" customHeight="1" x14ac:dyDescent="0.15">
      <c r="A71" s="75" t="s">
        <v>28</v>
      </c>
      <c r="B71" s="143" t="s">
        <v>86</v>
      </c>
      <c r="C71" s="144"/>
      <c r="D71" s="144"/>
      <c r="E71" s="144"/>
      <c r="F71" s="145"/>
    </row>
    <row r="72" spans="1:6" s="18" customFormat="1" ht="25.5" customHeight="1" thickBot="1" x14ac:dyDescent="0.2">
      <c r="A72" s="34" t="s">
        <v>23</v>
      </c>
      <c r="B72" s="129"/>
      <c r="C72" s="130"/>
      <c r="D72" s="130"/>
      <c r="E72" s="130"/>
      <c r="F72" s="131"/>
    </row>
    <row r="73" spans="1:6" s="18" customFormat="1" ht="25.5" customHeight="1" thickTop="1" x14ac:dyDescent="0.15">
      <c r="A73" s="33" t="s">
        <v>16</v>
      </c>
      <c r="B73" s="146" t="str">
        <f>계약현황공개!C52</f>
        <v>썸썸축제 전시회 조형물 제작</v>
      </c>
      <c r="C73" s="147"/>
      <c r="D73" s="147"/>
      <c r="E73" s="147"/>
      <c r="F73" s="148"/>
    </row>
    <row r="74" spans="1:6" s="18" customFormat="1" ht="25.5" customHeight="1" x14ac:dyDescent="0.15">
      <c r="A74" s="149" t="s">
        <v>24</v>
      </c>
      <c r="B74" s="152" t="s">
        <v>17</v>
      </c>
      <c r="C74" s="152" t="s">
        <v>68</v>
      </c>
      <c r="D74" s="73" t="s">
        <v>25</v>
      </c>
      <c r="E74" s="73" t="s">
        <v>18</v>
      </c>
      <c r="F74" s="76" t="s">
        <v>90</v>
      </c>
    </row>
    <row r="75" spans="1:6" s="18" customFormat="1" ht="25.5" customHeight="1" x14ac:dyDescent="0.15">
      <c r="A75" s="150"/>
      <c r="B75" s="153"/>
      <c r="C75" s="153"/>
      <c r="D75" s="73" t="s">
        <v>26</v>
      </c>
      <c r="E75" s="73" t="s">
        <v>19</v>
      </c>
      <c r="F75" s="76" t="s">
        <v>27</v>
      </c>
    </row>
    <row r="76" spans="1:6" s="18" customFormat="1" ht="25.5" customHeight="1" x14ac:dyDescent="0.15">
      <c r="A76" s="150"/>
      <c r="B76" s="154" t="str">
        <f>계약현황공개!C55</f>
        <v>2020.12.17.</v>
      </c>
      <c r="C76" s="156" t="str">
        <f>계약현황공개!E55</f>
        <v>2020.12.17.~2020.12.22.</v>
      </c>
      <c r="D76" s="158">
        <f>계약현황공개!C53</f>
        <v>827000</v>
      </c>
      <c r="E76" s="158">
        <f>계약현황공개!E54</f>
        <v>810000</v>
      </c>
      <c r="F76" s="160">
        <f>E76/D76</f>
        <v>0.97944377267230953</v>
      </c>
    </row>
    <row r="77" spans="1:6" s="18" customFormat="1" ht="25.5" customHeight="1" x14ac:dyDescent="0.15">
      <c r="A77" s="151"/>
      <c r="B77" s="155"/>
      <c r="C77" s="157"/>
      <c r="D77" s="159"/>
      <c r="E77" s="159"/>
      <c r="F77" s="161"/>
    </row>
    <row r="78" spans="1:6" s="18" customFormat="1" ht="25.5" customHeight="1" x14ac:dyDescent="0.15">
      <c r="A78" s="132" t="s">
        <v>20</v>
      </c>
      <c r="B78" s="115" t="s">
        <v>21</v>
      </c>
      <c r="C78" s="115" t="s">
        <v>30</v>
      </c>
      <c r="D78" s="134" t="s">
        <v>22</v>
      </c>
      <c r="E78" s="135"/>
      <c r="F78" s="136"/>
    </row>
    <row r="79" spans="1:6" s="18" customFormat="1" ht="25.5" customHeight="1" x14ac:dyDescent="0.15">
      <c r="A79" s="133"/>
      <c r="B79" s="103" t="str">
        <f>계약현황공개!E57</f>
        <v>마롱컴퍼니(이어진)</v>
      </c>
      <c r="C79" s="35" t="s">
        <v>235</v>
      </c>
      <c r="D79" s="137" t="str">
        <f>계약현황공개!E58</f>
        <v>서울특별시 용산구 한강대로40가길 14</v>
      </c>
      <c r="E79" s="138"/>
      <c r="F79" s="139"/>
    </row>
    <row r="80" spans="1:6" s="18" customFormat="1" ht="25.5" customHeight="1" x14ac:dyDescent="0.15">
      <c r="A80" s="75" t="s">
        <v>29</v>
      </c>
      <c r="B80" s="140" t="s">
        <v>89</v>
      </c>
      <c r="C80" s="141"/>
      <c r="D80" s="141"/>
      <c r="E80" s="141"/>
      <c r="F80" s="142"/>
    </row>
    <row r="81" spans="1:6" s="18" customFormat="1" ht="25.5" customHeight="1" x14ac:dyDescent="0.15">
      <c r="A81" s="75" t="s">
        <v>28</v>
      </c>
      <c r="B81" s="143" t="s">
        <v>86</v>
      </c>
      <c r="C81" s="144"/>
      <c r="D81" s="144"/>
      <c r="E81" s="144"/>
      <c r="F81" s="145"/>
    </row>
    <row r="82" spans="1:6" s="18" customFormat="1" ht="25.5" customHeight="1" thickBot="1" x14ac:dyDescent="0.2">
      <c r="A82" s="34" t="s">
        <v>23</v>
      </c>
      <c r="B82" s="129"/>
      <c r="C82" s="130"/>
      <c r="D82" s="130"/>
      <c r="E82" s="130"/>
      <c r="F82" s="131"/>
    </row>
    <row r="83" spans="1:6" ht="14.25" thickTop="1" x14ac:dyDescent="0.15"/>
  </sheetData>
  <mergeCells count="121"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2:F42"/>
    <mergeCell ref="A38:A39"/>
    <mergeCell ref="D38:F38"/>
    <mergeCell ref="D39:F39"/>
    <mergeCell ref="B40:F40"/>
    <mergeCell ref="B41:F41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2021-01-07T08:53:26Z</dcterms:modified>
</cp:coreProperties>
</file>