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5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79" i="9" l="1"/>
  <c r="B79" i="9"/>
  <c r="E76" i="9"/>
  <c r="D76" i="9"/>
  <c r="C76" i="9"/>
  <c r="B76" i="9"/>
  <c r="B73" i="9"/>
  <c r="D29" i="9"/>
  <c r="B29" i="9"/>
  <c r="E26" i="9"/>
  <c r="F26" i="9" s="1"/>
  <c r="D26" i="9"/>
  <c r="C26" i="9"/>
  <c r="B26" i="9"/>
  <c r="B23" i="9"/>
  <c r="C19" i="8"/>
  <c r="C54" i="8"/>
  <c r="F76" i="9" l="1"/>
  <c r="D69" i="9" l="1"/>
  <c r="B69" i="9"/>
  <c r="E66" i="9"/>
  <c r="D66" i="9"/>
  <c r="C66" i="9"/>
  <c r="B66" i="9"/>
  <c r="B63" i="9"/>
  <c r="C47" i="8"/>
  <c r="F66" i="9" l="1"/>
  <c r="D49" i="9"/>
  <c r="B49" i="9"/>
  <c r="E46" i="9"/>
  <c r="D46" i="9"/>
  <c r="C46" i="9"/>
  <c r="B46" i="9"/>
  <c r="D59" i="9"/>
  <c r="B59" i="9"/>
  <c r="E56" i="9"/>
  <c r="D56" i="9"/>
  <c r="C56" i="9"/>
  <c r="B56" i="9"/>
  <c r="B53" i="9" l="1"/>
  <c r="B43" i="9"/>
  <c r="F56" i="9"/>
  <c r="F46" i="9"/>
  <c r="C40" i="8"/>
  <c r="C33" i="8"/>
  <c r="H15" i="6" l="1"/>
  <c r="H14" i="6"/>
  <c r="H13" i="6"/>
  <c r="H12" i="6"/>
  <c r="H11" i="6"/>
  <c r="H10" i="6"/>
  <c r="H9" i="6"/>
  <c r="H8" i="6"/>
  <c r="H5" i="6"/>
  <c r="D39" i="9" l="1"/>
  <c r="B39" i="9"/>
  <c r="E36" i="9"/>
  <c r="D36" i="9"/>
  <c r="C36" i="9"/>
  <c r="B36" i="9"/>
  <c r="B33" i="9"/>
  <c r="C26" i="8"/>
  <c r="F36" i="9" l="1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<sst xmlns="http://schemas.openxmlformats.org/spreadsheetml/2006/main" count="691" uniqueCount="306">
  <si>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</si>
  <si>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</si>
  <si>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</si>
  <si>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</si>
  <si>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</si>
  <si>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</si>
  <si>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</si>
  <si>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</si>
  <si>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</si>
  <si>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</si>
  <si>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</si>
  <si>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</si>
  <si>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</si>
  <si>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</si>
  <si>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</si>
  <si>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</si>
  <si>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</si>
  <si>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</si>
  <si>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</si>
  <si>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</si>
  <si>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</si>
  <si>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</si>
  <si>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</si>
  <si>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</si>
  <si>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</si>
  <si>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</si>
  <si>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</si>
  <si>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</si>
  <si>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</si>
  <si>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</si>
  <si>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</si>
  <si>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</si>
  <si>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</si>
  <si>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</si>
  <si>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</si>
  <si>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</si>
  <si>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</si>
  <si>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</si>
  <si>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</si>
  <si>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</si>
  <si>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</si>
  <si>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</si>
  <si>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</si>
  <si>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</si>
  <si>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</si>
  <si>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</si>
  <si>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</si>
  <si>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</si>
  <si>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</si>
  <si>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</si>
  <si>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</si>
  <si>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</si>
  <si>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</si>
  <si>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</si>
  <si>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</si>
  <si>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</si>
  <si>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</si>
  <si>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</si>
  <si>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</si>
  <si>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</si>
  <si>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</si>
  <si>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</si>
  <si>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</si>
  <si>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</si>
  <si>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</si>
  <si>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</si>
  <si>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</si>
  <si>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</si>
  <si>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</si>
  <si>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</si>
  <si>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</si>
  <si>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</si>
  <si>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</si>
  <si>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</si>
  <si>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</si>
  <si>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</si>
  <si>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</si>
  <si>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</si>
  <si>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</si>
  <si>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</si>
  <si>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</si>
  <si>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</si>
  <si>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</si>
  <si>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</si>
  <si>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</si>
  <si>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</si>
  <si>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</si>
  <si>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</si>
  <si>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</si>
  <si>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</si>
  <si>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</si>
  <si>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</si>
  <si>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</si>
  <si>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</si>
  <si>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</si>
  <si>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</si>
  <si>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</si>
  <si>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</si>
  <si>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</si>
  <si>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</si>
  <si>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</si>
  <si>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</si>
  <si>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</si>
  <si>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</si>
  <si>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</si>
  <si>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</si>
  <si>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</si>
  <si>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</si>
  <si>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</si>
  <si>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</si>
  <si>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</si>
  <si>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</si>
  <si>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</si>
  <si>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</si>
  <si>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</si>
  <si>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</si>
  <si>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</si>
  <si>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</si>
  <si>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</si>
  <si>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</si>
  <si>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</si>
  <si>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</si>
  <si>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</si>
  <si>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</si>
  <si>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</si>
  <si>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</si>
  <si>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</si>
  <si>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</si>
  <si>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</si>
  <si>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</si>
  <si>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</si>
  <si>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</si>
  <si>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</si>
  <si>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</si>
  <si>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</si>
  <si>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</si>
  <si>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</si>
  <si>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</si>
  <si>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</si>
  <si>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</si>
  <si>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</si>
  <si>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</si>
  <si>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</si>
  <si>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</si>
  <si>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</si>
  <si>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</si>
  <si>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</si>
  <si>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</si>
  <si>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</si>
  <si>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</si>
  <si>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</si>
  <si>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</si>
  <si>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</si>
  <si>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</si>
  <si>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</si>
  <si>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</si>
  <si>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</si>
  <si>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</si>
  <si>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</si>
  <si>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</si>
  <si>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</si>
  <si>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</si>
  <si>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</si>
  <si>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</si>
  <si>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</si>
  <si>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</si>
  <si>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</si>
  <si>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주식회사 선진항공</t>
    <phoneticPr fontId="4" type="noConversion"/>
  </si>
  <si>
    <t>2023년 상반기 작업환경측정</t>
    <phoneticPr fontId="4" type="noConversion"/>
  </si>
  <si>
    <t>주식회사 진성환경보건센터</t>
    <phoneticPr fontId="4" type="noConversion"/>
  </si>
  <si>
    <t>2023.3.27.</t>
    <phoneticPr fontId="4" type="noConversion"/>
  </si>
  <si>
    <t>2023.3.30.</t>
    <phoneticPr fontId="4" type="noConversion"/>
  </si>
  <si>
    <t>2023.5.4.</t>
    <phoneticPr fontId="4" type="noConversion"/>
  </si>
  <si>
    <t>2023.5.8.</t>
    <phoneticPr fontId="4" type="noConversion"/>
  </si>
  <si>
    <t>2023년 상반기 작업환경측정</t>
    <phoneticPr fontId="4" type="noConversion"/>
  </si>
  <si>
    <t>주식회사 진성환경보건센터</t>
    <phoneticPr fontId="4" type="noConversion"/>
  </si>
  <si>
    <t>2023.4.21.</t>
    <phoneticPr fontId="4" type="noConversion"/>
  </si>
  <si>
    <t>2023.4.29.</t>
    <phoneticPr fontId="4" type="noConversion"/>
  </si>
  <si>
    <t>주식회사 선진항공(최해영)</t>
    <phoneticPr fontId="4" type="noConversion"/>
  </si>
  <si>
    <t>성남시 분당구 성남대로779번길 54 (이매동)</t>
    <phoneticPr fontId="4" type="noConversion"/>
  </si>
  <si>
    <t>(연중)2023년 인터넷 전화 사용신청(4차) - 4월</t>
    <phoneticPr fontId="4" type="noConversion"/>
  </si>
  <si>
    <t>(연중)2023년 인터넷 전화 사용신청(4차) -4월분</t>
    <phoneticPr fontId="4" type="noConversion"/>
  </si>
  <si>
    <t>2023.04.30.</t>
    <phoneticPr fontId="4" type="noConversion"/>
  </si>
  <si>
    <t>2023.05.16.</t>
    <phoneticPr fontId="4" type="noConversion"/>
  </si>
  <si>
    <t>(연중)2023년 인터넷망 사용 신청(3차) - 4월</t>
    <phoneticPr fontId="4" type="noConversion"/>
  </si>
  <si>
    <t>(연중)2023년 인터넷망 사용 신청(3차) - 4월분</t>
    <phoneticPr fontId="4" type="noConversion"/>
  </si>
  <si>
    <t>(연중)2023년 인터넷전화용인터넷 및 대민용인터넷 사용신청(4차) - 4월</t>
    <phoneticPr fontId="4" type="noConversion"/>
  </si>
  <si>
    <t>(연중)2023년 인터넷전화용인터넷 및 대민용인터넷 사용신청(4차) - 4월분</t>
    <phoneticPr fontId="4" type="noConversion"/>
  </si>
  <si>
    <t>2023년 상반기 시설물 정기안전점검</t>
    <phoneticPr fontId="4" type="noConversion"/>
  </si>
  <si>
    <t>시설물안전연구원㈜</t>
    <phoneticPr fontId="4" type="noConversion"/>
  </si>
  <si>
    <t>2023.4.12.</t>
    <phoneticPr fontId="4" type="noConversion"/>
  </si>
  <si>
    <t>2023.4.12.</t>
    <phoneticPr fontId="4" type="noConversion"/>
  </si>
  <si>
    <t>2023.5.11.</t>
    <phoneticPr fontId="4" type="noConversion"/>
  </si>
  <si>
    <t>2023.5.11.</t>
    <phoneticPr fontId="4" type="noConversion"/>
  </si>
  <si>
    <t>2023.5.22.</t>
    <phoneticPr fontId="4" type="noConversion"/>
  </si>
  <si>
    <t>분당야탑청소년수련관</t>
    <phoneticPr fontId="4" type="noConversion"/>
  </si>
  <si>
    <t>2023년 상반기 시설물 정기안전점검</t>
    <phoneticPr fontId="4" type="noConversion"/>
  </si>
  <si>
    <t>시설물안전연구원㈜</t>
    <phoneticPr fontId="4" type="noConversion"/>
  </si>
  <si>
    <t>5월 청소년방과후아카데미 주말체험활동 차량임차</t>
    <phoneticPr fontId="4" type="noConversion"/>
  </si>
  <si>
    <t>6월 청소년방과후아카데미 주말체험활동 차량임차</t>
    <phoneticPr fontId="4" type="noConversion"/>
  </si>
  <si>
    <t>2023.5.16.</t>
    <phoneticPr fontId="4" type="noConversion"/>
  </si>
  <si>
    <t>2023.5.20.</t>
    <phoneticPr fontId="4" type="noConversion"/>
  </si>
  <si>
    <t>2023.5.23.</t>
    <phoneticPr fontId="4" type="noConversion"/>
  </si>
  <si>
    <t>제13회 성남시 청소년 정책제안대회 프로그램 용역(1차)</t>
    <phoneticPr fontId="4" type="noConversion"/>
  </si>
  <si>
    <t>생각대로교육연구소</t>
    <phoneticPr fontId="4" type="noConversion"/>
  </si>
  <si>
    <t>제13회 성남시 청소년 정책제안대회 프로그램 용역(1차)</t>
    <phoneticPr fontId="4" type="noConversion"/>
  </si>
  <si>
    <t>생각대로교육연구소</t>
    <phoneticPr fontId="4" type="noConversion"/>
  </si>
  <si>
    <t>2023.11.18.</t>
    <phoneticPr fontId="4" type="noConversion"/>
  </si>
  <si>
    <t>2023.5.26.</t>
    <phoneticPr fontId="4" type="noConversion"/>
  </si>
  <si>
    <t>2023.5.26.</t>
    <phoneticPr fontId="4" type="noConversion"/>
  </si>
  <si>
    <t>2023년 공연장 정기 안전검사 실시</t>
    <phoneticPr fontId="4" type="noConversion"/>
  </si>
  <si>
    <t>㈜에스이테크컨설팅</t>
    <phoneticPr fontId="4" type="noConversion"/>
  </si>
  <si>
    <t>2023.4.24.</t>
    <phoneticPr fontId="4" type="noConversion"/>
  </si>
  <si>
    <t>2023.4.24.</t>
    <phoneticPr fontId="4" type="noConversion"/>
  </si>
  <si>
    <t>2023.5.22.</t>
    <phoneticPr fontId="4" type="noConversion"/>
  </si>
  <si>
    <t>분당야탑청소년수련관</t>
    <phoneticPr fontId="4" type="noConversion"/>
  </si>
  <si>
    <t>2023년 공연장 정기 안전검사 실시</t>
    <phoneticPr fontId="4" type="noConversion"/>
  </si>
  <si>
    <t>㈜에스이테크컨설팅</t>
    <phoneticPr fontId="4" type="noConversion"/>
  </si>
  <si>
    <t xml:space="preserve">안전휀스 난간 설치 및 수직사다리 보강공사 </t>
    <phoneticPr fontId="4" type="noConversion"/>
  </si>
  <si>
    <t>㈜집텍</t>
    <phoneticPr fontId="4" type="noConversion"/>
  </si>
  <si>
    <t xml:space="preserve">안전휀스 난간 설치 및 수직사다리 보강공사 </t>
    <phoneticPr fontId="4" type="noConversion"/>
  </si>
  <si>
    <t>2023.5.31.</t>
    <phoneticPr fontId="4" type="noConversion"/>
  </si>
  <si>
    <t>(연중)2023년 분당야탑청소년수련관 시설관리용역 - 5월분</t>
    <phoneticPr fontId="4" type="noConversion"/>
  </si>
  <si>
    <t>2023.05.31.</t>
    <phoneticPr fontId="4" type="noConversion"/>
  </si>
  <si>
    <t>2023.06.01.</t>
    <phoneticPr fontId="4" type="noConversion"/>
  </si>
  <si>
    <t>(연중)2023년 분당야탑청소년수련관 시설관리용역 - 5분</t>
    <phoneticPr fontId="4" type="noConversion"/>
  </si>
  <si>
    <t>(연중)2023. 수직형 휠체어리프트 위탁관리 - 5월분</t>
    <phoneticPr fontId="4" type="noConversion"/>
  </si>
  <si>
    <t>(연중)2023. 승강기 위탁관리 - 5월분</t>
    <phoneticPr fontId="4" type="noConversion"/>
  </si>
  <si>
    <t>(연중)2023년 청소년방과후아카데미 복합기 위탁관리 - 5월분</t>
    <phoneticPr fontId="4" type="noConversion"/>
  </si>
  <si>
    <t>(연중)2023년 청소년방과후아카데미 복합기 위탁관리 - 5월분</t>
    <phoneticPr fontId="4" type="noConversion"/>
  </si>
  <si>
    <t>(연중)2023년 무인경비시스템 위탁 - 5월분</t>
    <phoneticPr fontId="4" type="noConversion"/>
  </si>
  <si>
    <t>2023.06.07.</t>
    <phoneticPr fontId="4" type="noConversion"/>
  </si>
  <si>
    <t>(연중)2023년 소방안전관리 위탁대행 - 5월분</t>
    <phoneticPr fontId="4" type="noConversion"/>
  </si>
  <si>
    <t>(연중)2023년 무인경비시스템 위탁 - 5월분</t>
    <phoneticPr fontId="4" type="noConversion"/>
  </si>
  <si>
    <t>(연중)2023년 소방안전관리 위탁대행 - 5월분</t>
    <phoneticPr fontId="4" type="noConversion"/>
  </si>
  <si>
    <t>(연중)2023. 분당야탑청소년수련관 청소년방과후아카데미 위탁급식용역(단가계약) - 5월분</t>
    <phoneticPr fontId="4" type="noConversion"/>
  </si>
  <si>
    <t>(연중)2023. 분당야탑청소년수련관 청소년방과후아카데미 위탁급식용역(단가계약) - 5월분</t>
    <phoneticPr fontId="4" type="noConversion"/>
  </si>
  <si>
    <t>2023.06.01.</t>
    <phoneticPr fontId="4" type="noConversion"/>
  </si>
  <si>
    <t xml:space="preserve">(연중)2023. 수련관 방역,소독 위탁관리 </t>
    <phoneticPr fontId="4" type="noConversion"/>
  </si>
  <si>
    <t>(연중)2023. 수련관 방역,소독 위탁관리</t>
    <phoneticPr fontId="4" type="noConversion"/>
  </si>
  <si>
    <t>청소년방과후아카데미 유레카 과학PBL프로그램 용역</t>
    <phoneticPr fontId="4" type="noConversion"/>
  </si>
  <si>
    <t>2023년 조경수목 및 병해충방제관리 실시</t>
    <phoneticPr fontId="4" type="noConversion"/>
  </si>
  <si>
    <t>인공지능체험관 [성남AI캠퍼스「야탑LAB_실」] 실시설계용역 실시</t>
    <phoneticPr fontId="4" type="noConversion"/>
  </si>
  <si>
    <t>안전휀스 난간 설치 및 수직사다리 보강공사</t>
    <phoneticPr fontId="4" type="noConversion"/>
  </si>
  <si>
    <t>2023년 성남시청소년어울림마당 풋센터의 문단속 무대부스계약</t>
    <phoneticPr fontId="4" type="noConversion"/>
  </si>
  <si>
    <t>2023년 1차 청소년문화제 풋센터의 문단속 전문공연팀 계약</t>
    <phoneticPr fontId="4" type="noConversion"/>
  </si>
  <si>
    <t>2023.5.3.</t>
    <phoneticPr fontId="4" type="noConversion"/>
  </si>
  <si>
    <t>2023.5.19.</t>
    <phoneticPr fontId="4" type="noConversion"/>
  </si>
  <si>
    <t>2023.5.22.</t>
    <phoneticPr fontId="4" type="noConversion"/>
  </si>
  <si>
    <t>2023.5.24.</t>
    <phoneticPr fontId="4" type="noConversion"/>
  </si>
  <si>
    <t>2023년 성남시청소년어울림마당 풋센터의 문단속 행사진행 사회자계약</t>
    <phoneticPr fontId="4" type="noConversion"/>
  </si>
  <si>
    <t>2023.5.30.</t>
    <phoneticPr fontId="4" type="noConversion"/>
  </si>
  <si>
    <t>2023.5.9.~2023.6.29.</t>
    <phoneticPr fontId="4" type="noConversion"/>
  </si>
  <si>
    <t>2023.6.29.(예정)</t>
    <phoneticPr fontId="4" type="noConversion"/>
  </si>
  <si>
    <t>2023.5.8.~2023.10.31.</t>
    <phoneticPr fontId="4" type="noConversion"/>
  </si>
  <si>
    <t>2023.10.31.(예정)</t>
    <phoneticPr fontId="4" type="noConversion"/>
  </si>
  <si>
    <t>5월 청소년방과후아카데미 주말체험활동 차량 임차</t>
    <phoneticPr fontId="4" type="noConversion"/>
  </si>
  <si>
    <t>2023.5.16.</t>
    <phoneticPr fontId="4" type="noConversion"/>
  </si>
  <si>
    <t>2023.5.20.</t>
    <phoneticPr fontId="4" type="noConversion"/>
  </si>
  <si>
    <t>2023.5.22.~2023.7.10.</t>
    <phoneticPr fontId="4" type="noConversion"/>
  </si>
  <si>
    <t>2023.7.10.(예정)</t>
    <phoneticPr fontId="4" type="noConversion"/>
  </si>
  <si>
    <t>2023.5.22.~2023.5.31.</t>
    <phoneticPr fontId="4" type="noConversion"/>
  </si>
  <si>
    <t>2023.6.3.</t>
    <phoneticPr fontId="4" type="noConversion"/>
  </si>
  <si>
    <t>다인교육(박도연)</t>
    <phoneticPr fontId="4" type="noConversion"/>
  </si>
  <si>
    <t>경기도 김포시 김포한강3로 290-16</t>
    <phoneticPr fontId="4" type="noConversion"/>
  </si>
  <si>
    <t>㈜한강워터테크</t>
    <phoneticPr fontId="4" type="noConversion"/>
  </si>
  <si>
    <t>성남시 중원구 마지로134번길 17</t>
    <phoneticPr fontId="4" type="noConversion"/>
  </si>
  <si>
    <t>스페이스반건축사사무소(배연수)</t>
    <phoneticPr fontId="4" type="noConversion"/>
  </si>
  <si>
    <t xml:space="preserve">성남시 분당구 서현로429번길 24-0(분당동) </t>
    <phoneticPr fontId="4" type="noConversion"/>
  </si>
  <si>
    <t>주식회사 집텍(염경학)</t>
    <phoneticPr fontId="4" type="noConversion"/>
  </si>
  <si>
    <t>성남시 중원구 광명로342번길 2(금광동)</t>
    <phoneticPr fontId="4" type="noConversion"/>
  </si>
  <si>
    <t>마케팅스토리(강석훈)</t>
    <phoneticPr fontId="4" type="noConversion"/>
  </si>
  <si>
    <t xml:space="preserve">성남시 중원구 사기막골로 164(상대원동) </t>
    <phoneticPr fontId="4" type="noConversion"/>
  </si>
  <si>
    <t>WS이벤트(장우성)</t>
    <phoneticPr fontId="4" type="noConversion"/>
  </si>
  <si>
    <t>경기도 평택시 진위면 하북4길 129-16, 가동 101호</t>
    <phoneticPr fontId="4" type="noConversion"/>
  </si>
  <si>
    <t>벤-탤런트(박효배)</t>
    <phoneticPr fontId="4" type="noConversion"/>
  </si>
  <si>
    <t xml:space="preserve">충청북도 청주시 청원구 내수읍 마산1길 115 </t>
    <phoneticPr fontId="4" type="noConversion"/>
  </si>
  <si>
    <t>전자계약</t>
    <phoneticPr fontId="4" type="noConversion"/>
  </si>
  <si>
    <t>전자계약</t>
    <phoneticPr fontId="4" type="noConversion"/>
  </si>
  <si>
    <t>박도연</t>
    <phoneticPr fontId="4" type="noConversion"/>
  </si>
  <si>
    <t>임중식</t>
    <phoneticPr fontId="4" type="noConversion"/>
  </si>
  <si>
    <t>최해영</t>
    <phoneticPr fontId="4" type="noConversion"/>
  </si>
  <si>
    <t>배연수</t>
    <phoneticPr fontId="4" type="noConversion"/>
  </si>
  <si>
    <t>염경학</t>
    <phoneticPr fontId="4" type="noConversion"/>
  </si>
  <si>
    <t>강석훈</t>
    <phoneticPr fontId="4" type="noConversion"/>
  </si>
  <si>
    <t>장우성</t>
    <phoneticPr fontId="4" type="noConversion"/>
  </si>
  <si>
    <t>박효배</t>
    <phoneticPr fontId="4" type="noConversion"/>
  </si>
  <si>
    <t>운영지원팀</t>
    <phoneticPr fontId="4" type="noConversion"/>
  </si>
  <si>
    <t>2023년 청소년과 함께 만드는 Meta-Play 프로그램 용역(변경계약)</t>
    <phoneticPr fontId="4" type="noConversion"/>
  </si>
  <si>
    <t xml:space="preserve">주식회사 엔닷라이트 </t>
    <phoneticPr fontId="4" type="noConversion"/>
  </si>
  <si>
    <t>2023.4.1.~2023.12.31.</t>
    <phoneticPr fontId="4" type="noConversion"/>
  </si>
  <si>
    <t>기초과정 수요증가에 따른 프로그램 운영횟수 증가</t>
    <phoneticPr fontId="4" type="noConversion"/>
  </si>
  <si>
    <t>기초과정 18회</t>
    <phoneticPr fontId="4" type="noConversion"/>
  </si>
  <si>
    <t>기초과정 30회</t>
    <phoneticPr fontId="4" type="noConversion"/>
  </si>
  <si>
    <t>2023 창의융합 미래교육 프로그램</t>
    <phoneticPr fontId="4" type="noConversion"/>
  </si>
  <si>
    <t>수의총액</t>
  </si>
  <si>
    <t>EA</t>
    <phoneticPr fontId="4" type="noConversion"/>
  </si>
  <si>
    <t>야탑수련관</t>
    <phoneticPr fontId="4" type="noConversion"/>
  </si>
  <si>
    <t>김예지</t>
    <phoneticPr fontId="4" type="noConversion"/>
  </si>
  <si>
    <t>031-729-9854</t>
    <phoneticPr fontId="4" type="noConversion"/>
  </si>
  <si>
    <t>2023년 청소년방과후아카데미 연합 활동 차량 임차</t>
    <phoneticPr fontId="4" type="noConversion"/>
  </si>
  <si>
    <t>야탑수련관</t>
    <phoneticPr fontId="4" type="noConversion"/>
  </si>
  <si>
    <t>최세은</t>
    <phoneticPr fontId="4" type="noConversion"/>
  </si>
  <si>
    <t>031-729-9840</t>
    <phoneticPr fontId="4" type="noConversion"/>
  </si>
  <si>
    <t>해당사항 없음</t>
    <phoneticPr fontId="4" type="noConversion"/>
  </si>
  <si>
    <t>프랑코에코백
 (OPP포장,1도인쇄)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</si>
</sst>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80" formatCode="yyyy\.mm\.dd\."/>
    <numFmt numFmtId="181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5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vertical="center" shrinkToFit="1"/>
    </xf>
    <xf numFmtId="41" fontId="36" fillId="0" borderId="1" xfId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7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/>
    </xf>
    <xf numFmtId="0" fontId="39" fillId="4" borderId="62" xfId="0" applyFont="1" applyFill="1" applyBorder="1" applyAlignment="1">
      <alignment vertical="center"/>
    </xf>
    <xf numFmtId="38" fontId="3" fillId="4" borderId="61" xfId="352" applyNumberFormat="1" applyFont="1" applyFill="1" applyBorder="1">
      <alignment vertical="center"/>
    </xf>
    <xf numFmtId="38" fontId="3" fillId="4" borderId="61" xfId="258" applyNumberFormat="1" applyFont="1" applyFill="1" applyBorder="1" applyAlignment="1">
      <alignment horizontal="right" vertical="center"/>
    </xf>
    <xf numFmtId="0" fontId="3" fillId="4" borderId="60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right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3" fillId="4" borderId="2" xfId="0" applyNumberFormat="1" applyFont="1" applyFill="1" applyBorder="1" applyAlignment="1">
      <alignment horizontal="left" vertical="center" shrinkToFit="1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vertical="center" shrinkToFit="1"/>
    </xf>
    <xf numFmtId="180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0" fontId="33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/>
    </xf>
    <xf numFmtId="41" fontId="29" fillId="0" borderId="14" xfId="8" applyNumberFormat="1" applyFont="1" applyBorder="1" applyAlignment="1">
      <alignment horizontal="right" vertical="distributed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0" fillId="0" borderId="13" xfId="0" applyFont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/>
    </xf>
    <xf numFmtId="0" fontId="0" fillId="0" borderId="0" xfId="0"/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38" fontId="3" fillId="4" borderId="52" xfId="456" applyNumberFormat="1" applyFont="1" applyFill="1" applyBorder="1">
      <alignment vertical="center"/>
    </xf>
    <xf numFmtId="38" fontId="3" fillId="4" borderId="52" xfId="362" applyNumberFormat="1" applyFont="1" applyFill="1" applyBorder="1" applyAlignment="1">
      <alignment horizontal="right" vertical="center"/>
    </xf>
    <xf numFmtId="0" fontId="39" fillId="4" borderId="53" xfId="0" applyFont="1" applyFill="1" applyBorder="1" applyAlignment="1">
      <alignment vertical="center"/>
    </xf>
    <xf numFmtId="0" fontId="33" fillId="5" borderId="2" xfId="0" applyNumberFormat="1" applyFont="1" applyFill="1" applyBorder="1" applyAlignment="1" applyProtection="1">
      <alignment horizontal="center" vertical="center" shrinkToFit="1"/>
    </xf>
    <xf numFmtId="177" fontId="33" fillId="5" borderId="2" xfId="0" applyNumberFormat="1" applyFont="1" applyFill="1" applyBorder="1" applyAlignment="1">
      <alignment horizontal="left" vertical="center" shrinkToFit="1"/>
    </xf>
    <xf numFmtId="177" fontId="33" fillId="5" borderId="2" xfId="0" applyNumberFormat="1" applyFont="1" applyFill="1" applyBorder="1" applyAlignment="1">
      <alignment horizontal="center" vertical="center" shrinkToFit="1"/>
    </xf>
    <xf numFmtId="41" fontId="33" fillId="5" borderId="2" xfId="1" applyFont="1" applyFill="1" applyBorder="1" applyAlignment="1">
      <alignment vertical="center" shrinkToFit="1"/>
    </xf>
    <xf numFmtId="41" fontId="33" fillId="5" borderId="2" xfId="1" applyFont="1" applyFill="1" applyBorder="1" applyAlignment="1" applyProtection="1">
      <alignment horizontal="right" vertical="center" shrinkToFit="1"/>
    </xf>
    <xf numFmtId="41" fontId="33" fillId="5" borderId="2" xfId="1" quotePrefix="1" applyFont="1" applyFill="1" applyBorder="1" applyAlignment="1">
      <alignment vertical="center" shrinkToFit="1"/>
    </xf>
    <xf numFmtId="180" fontId="33" fillId="5" borderId="2" xfId="0" applyNumberFormat="1" applyFont="1" applyFill="1" applyBorder="1" applyAlignment="1">
      <alignment horizontal="center" vertical="center" shrinkToFit="1"/>
    </xf>
    <xf numFmtId="0" fontId="23" fillId="5" borderId="2" xfId="0" quotePrefix="1" applyNumberFormat="1" applyFont="1" applyFill="1" applyBorder="1" applyAlignment="1" applyProtection="1">
      <alignment horizontal="center" vertical="center"/>
    </xf>
    <xf numFmtId="41" fontId="23" fillId="5" borderId="2" xfId="1" applyFont="1" applyFill="1" applyBorder="1" applyAlignment="1">
      <alignment vertical="center"/>
    </xf>
    <xf numFmtId="177" fontId="8" fillId="5" borderId="2" xfId="0" applyNumberFormat="1" applyFont="1" applyFill="1" applyBorder="1" applyAlignment="1">
      <alignment horizontal="center" vertical="center" shrinkToFit="1"/>
    </xf>
    <xf numFmtId="176" fontId="32" fillId="5" borderId="2" xfId="0" applyNumberFormat="1" applyFont="1" applyFill="1" applyBorder="1" applyAlignment="1" applyProtection="1">
      <alignment horizontal="right" vertical="center" wrapText="1"/>
    </xf>
    <xf numFmtId="41" fontId="34" fillId="5" borderId="2" xfId="1" applyFont="1" applyFill="1" applyBorder="1" applyAlignment="1" applyProtection="1">
      <alignment horizontal="right" vertical="center" shrinkToFit="1"/>
    </xf>
    <xf numFmtId="180" fontId="33" fillId="5" borderId="12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33" fillId="5" borderId="12" xfId="1" applyFont="1" applyFill="1" applyBorder="1" applyAlignment="1" applyProtection="1">
      <alignment horizontal="right" vertical="center" shrinkToFit="1"/>
    </xf>
    <xf numFmtId="41" fontId="33" fillId="5" borderId="12" xfId="1" quotePrefix="1" applyFont="1" applyFill="1" applyBorder="1" applyAlignment="1" applyProtection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181" fontId="12" fillId="0" borderId="5" xfId="0" applyNumberFormat="1" applyFont="1" applyBorder="1" applyAlignment="1">
      <alignment horizontal="center" vertical="center" shrinkToFit="1"/>
    </xf>
    <xf numFmtId="41" fontId="22" fillId="0" borderId="14" xfId="1" applyFont="1" applyBorder="1" applyAlignment="1" applyProtection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26" fillId="4" borderId="14" xfId="1" applyFont="1" applyFill="1" applyBorder="1" applyAlignment="1">
      <alignment horizontal="center" vertical="center" wrapText="1"/>
    </xf>
    <xf numFmtId="41" fontId="26" fillId="4" borderId="14" xfId="1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30" fillId="4" borderId="14" xfId="0" applyFont="1" applyFill="1" applyBorder="1" applyAlignment="1">
      <alignment horizontal="center" vertical="center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="115" zoomScaleNormal="115" workbookViewId="0">
      <selection activeCell="I16" sqref="I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21.5546875" customWidth="1"/>
    <col min="6" max="6" width="12.44140625" style="54" customWidth="1"/>
    <col min="7" max="7" width="12.44140625" customWidth="1"/>
    <col min="8" max="8" width="12.44140625" style="55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57" t="s">
        <v>42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13" customFormat="1" ht="45" customHeight="1" thickBot="1" x14ac:dyDescent="0.2">
      <c r="A2" s="104" t="s">
        <v>160</v>
      </c>
      <c r="B2" s="84"/>
      <c r="C2" s="67"/>
      <c r="D2" s="82"/>
      <c r="E2" s="82"/>
      <c r="F2" s="83"/>
      <c r="G2" s="83"/>
      <c r="H2" s="83"/>
      <c r="I2" s="83"/>
      <c r="J2" s="158"/>
      <c r="K2" s="158"/>
      <c r="L2" s="8"/>
    </row>
    <row r="3" spans="1:12" ht="38.25" customHeight="1" thickBot="1" x14ac:dyDescent="0.2">
      <c r="A3" s="56" t="s">
        <v>43</v>
      </c>
      <c r="B3" s="57" t="s">
        <v>25</v>
      </c>
      <c r="C3" s="57" t="s">
        <v>44</v>
      </c>
      <c r="D3" s="57" t="s">
        <v>45</v>
      </c>
      <c r="E3" s="57" t="s">
        <v>46</v>
      </c>
      <c r="F3" s="58" t="s">
        <v>47</v>
      </c>
      <c r="G3" s="57" t="s">
        <v>48</v>
      </c>
      <c r="H3" s="59" t="s">
        <v>49</v>
      </c>
      <c r="I3" s="60" t="s">
        <v>26</v>
      </c>
      <c r="J3" s="60" t="s">
        <v>50</v>
      </c>
      <c r="K3" s="60" t="s">
        <v>51</v>
      </c>
      <c r="L3" s="61" t="s">
        <v>1</v>
      </c>
    </row>
    <row r="4" spans="1:12" s="8" customFormat="1" ht="56.25" customHeight="1" thickTop="1" thickBot="1" x14ac:dyDescent="0.2">
      <c r="A4" s="211">
        <v>2023</v>
      </c>
      <c r="B4" s="212">
        <v>6</v>
      </c>
      <c r="C4" s="212" t="s">
        <v>294</v>
      </c>
      <c r="D4" s="212" t="s">
        <v>295</v>
      </c>
      <c r="E4" s="212" t="s">
        <v>305</v>
      </c>
      <c r="F4" s="213">
        <v>765</v>
      </c>
      <c r="G4" s="213" t="s">
        <v>296</v>
      </c>
      <c r="H4" s="214">
        <v>3500</v>
      </c>
      <c r="I4" s="215" t="s">
        <v>297</v>
      </c>
      <c r="J4" s="215" t="s">
        <v>298</v>
      </c>
      <c r="K4" s="215" t="s">
        <v>299</v>
      </c>
      <c r="L4" s="216"/>
    </row>
    <row r="10" spans="1:12" x14ac:dyDescent="0.15">
      <c r="C10" t="s">
        <v>102</v>
      </c>
    </row>
  </sheetData>
  <mergeCells count="2">
    <mergeCell ref="A1:L1"/>
    <mergeCell ref="J2:K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32" sqref="B32"/>
    </sheetView>
  </sheetViews>
  <sheetFormatPr defaultRowHeight="13.5" x14ac:dyDescent="0.15"/>
  <cols>
    <col min="1" max="1" width="16" style="2" customWidth="1"/>
    <col min="2" max="2" width="34.77734375" style="2" customWidth="1"/>
    <col min="3" max="3" width="14.44140625" style="2" customWidth="1"/>
    <col min="4" max="4" width="17.88671875" style="2" customWidth="1"/>
    <col min="5" max="5" width="9.5546875" style="2" customWidth="1"/>
    <col min="6" max="6" width="12.6640625" style="2" customWidth="1"/>
    <col min="7" max="7" width="9.88671875" style="2" customWidth="1"/>
    <col min="8" max="8" width="13.109375" style="2" customWidth="1"/>
    <col min="9" max="9" width="32.88671875" style="7" customWidth="1"/>
  </cols>
  <sheetData>
    <row r="1" spans="1:9" ht="25.5" x14ac:dyDescent="0.15">
      <c r="A1" s="159" t="s">
        <v>62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200" t="s">
        <v>160</v>
      </c>
      <c r="B2" s="200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207" t="s">
        <v>3</v>
      </c>
      <c r="B3" s="205" t="s">
        <v>4</v>
      </c>
      <c r="C3" s="205" t="s">
        <v>52</v>
      </c>
      <c r="D3" s="205" t="s">
        <v>64</v>
      </c>
      <c r="E3" s="201" t="s">
        <v>67</v>
      </c>
      <c r="F3" s="202"/>
      <c r="G3" s="201" t="s">
        <v>68</v>
      </c>
      <c r="H3" s="202"/>
      <c r="I3" s="203" t="s">
        <v>63</v>
      </c>
    </row>
    <row r="4" spans="1:9" ht="28.5" customHeight="1" x14ac:dyDescent="0.15">
      <c r="A4" s="208"/>
      <c r="B4" s="206"/>
      <c r="C4" s="206"/>
      <c r="D4" s="206"/>
      <c r="E4" s="30" t="s">
        <v>65</v>
      </c>
      <c r="F4" s="30" t="s">
        <v>66</v>
      </c>
      <c r="G4" s="30" t="s">
        <v>65</v>
      </c>
      <c r="H4" s="30" t="s">
        <v>66</v>
      </c>
      <c r="I4" s="204"/>
    </row>
    <row r="5" spans="1:9" ht="47.25" customHeight="1" thickBot="1" x14ac:dyDescent="0.2">
      <c r="A5" s="48" t="s">
        <v>287</v>
      </c>
      <c r="B5" s="49" t="s">
        <v>288</v>
      </c>
      <c r="C5" s="49" t="s">
        <v>289</v>
      </c>
      <c r="D5" s="50" t="s">
        <v>290</v>
      </c>
      <c r="E5" s="210">
        <v>13920000</v>
      </c>
      <c r="F5" s="51" t="s">
        <v>292</v>
      </c>
      <c r="G5" s="210">
        <v>19200000</v>
      </c>
      <c r="H5" s="51" t="s">
        <v>293</v>
      </c>
      <c r="I5" s="52" t="s">
        <v>291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8" sqref="D18"/>
    </sheetView>
  </sheetViews>
  <sheetFormatPr defaultRowHeight="13.5" x14ac:dyDescent="0.15"/>
  <cols>
    <col min="1" max="1" width="8.6640625" style="131" customWidth="1"/>
    <col min="2" max="2" width="8.77734375" style="131" customWidth="1"/>
    <col min="3" max="3" width="38.33203125" style="126" customWidth="1"/>
    <col min="4" max="4" width="10.88671875" style="131" customWidth="1"/>
    <col min="5" max="5" width="12.44140625" style="54" customWidth="1"/>
    <col min="6" max="8" width="12.44140625" style="131" customWidth="1"/>
    <col min="9" max="9" width="12.44140625" style="127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7" t="s">
        <v>54</v>
      </c>
      <c r="B1" s="157"/>
      <c r="C1" s="157"/>
      <c r="D1" s="157"/>
      <c r="E1" s="157"/>
      <c r="F1" s="157"/>
      <c r="G1" s="157"/>
      <c r="H1" s="157"/>
      <c r="I1" s="157"/>
    </row>
    <row r="2" spans="1:12" s="13" customFormat="1" ht="45" customHeight="1" thickBot="1" x14ac:dyDescent="0.2">
      <c r="A2" s="104" t="s">
        <v>160</v>
      </c>
      <c r="B2" s="84"/>
      <c r="C2" s="125"/>
      <c r="D2" s="121"/>
      <c r="E2" s="121"/>
      <c r="F2" s="120"/>
      <c r="G2" s="120"/>
      <c r="H2" s="120"/>
      <c r="I2" s="120"/>
      <c r="J2" s="158"/>
      <c r="K2" s="158"/>
      <c r="L2" s="8"/>
    </row>
    <row r="3" spans="1:12" ht="38.25" customHeight="1" thickBot="1" x14ac:dyDescent="0.2">
      <c r="A3" s="132" t="s">
        <v>24</v>
      </c>
      <c r="B3" s="133" t="s">
        <v>25</v>
      </c>
      <c r="C3" s="129" t="s">
        <v>93</v>
      </c>
      <c r="D3" s="134" t="s">
        <v>0</v>
      </c>
      <c r="E3" s="80" t="s">
        <v>94</v>
      </c>
      <c r="F3" s="134" t="s">
        <v>96</v>
      </c>
      <c r="G3" s="134" t="s">
        <v>27</v>
      </c>
      <c r="H3" s="134" t="s">
        <v>28</v>
      </c>
      <c r="I3" s="135" t="s">
        <v>1</v>
      </c>
    </row>
    <row r="4" spans="1:12" s="8" customFormat="1" ht="38.25" customHeight="1" thickTop="1" thickBot="1" x14ac:dyDescent="0.2">
      <c r="A4" s="128">
        <v>2023</v>
      </c>
      <c r="B4" s="130">
        <v>6</v>
      </c>
      <c r="C4" s="217" t="s">
        <v>300</v>
      </c>
      <c r="D4" s="130" t="s">
        <v>103</v>
      </c>
      <c r="E4" s="124">
        <v>420</v>
      </c>
      <c r="F4" s="130" t="s">
        <v>301</v>
      </c>
      <c r="G4" s="130" t="s">
        <v>302</v>
      </c>
      <c r="H4" s="130" t="s">
        <v>303</v>
      </c>
      <c r="I4" s="123"/>
    </row>
    <row r="5" spans="1:12" ht="16.5" customHeight="1" x14ac:dyDescent="0.15"/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  <row r="10" spans="1:12" ht="16.5" customHeight="1" x14ac:dyDescent="0.15"/>
    <row r="11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Normal="100" workbookViewId="0">
      <selection activeCell="I11" sqref="I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54" customWidth="1"/>
    <col min="7" max="8" width="12.44140625" customWidth="1"/>
    <col min="9" max="9" width="12.44140625" style="54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57" t="s">
        <v>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13" customFormat="1" ht="45" customHeight="1" thickBot="1" x14ac:dyDescent="0.2">
      <c r="A2" s="104" t="s">
        <v>160</v>
      </c>
      <c r="B2" s="84"/>
      <c r="C2" s="67"/>
      <c r="D2" s="82"/>
      <c r="E2" s="82"/>
      <c r="F2" s="83"/>
      <c r="G2" s="83"/>
      <c r="H2" s="83"/>
      <c r="I2" s="83"/>
      <c r="J2" s="158"/>
      <c r="K2" s="158"/>
      <c r="L2" s="8"/>
    </row>
    <row r="3" spans="1:13" ht="54.75" customHeight="1" thickBot="1" x14ac:dyDescent="0.2">
      <c r="A3" s="62" t="s">
        <v>24</v>
      </c>
      <c r="B3" s="63" t="s">
        <v>25</v>
      </c>
      <c r="C3" s="64" t="s">
        <v>60</v>
      </c>
      <c r="D3" s="64" t="s">
        <v>59</v>
      </c>
      <c r="E3" s="64" t="s">
        <v>0</v>
      </c>
      <c r="F3" s="65" t="s">
        <v>58</v>
      </c>
      <c r="G3" s="63" t="s">
        <v>57</v>
      </c>
      <c r="H3" s="63" t="s">
        <v>56</v>
      </c>
      <c r="I3" s="65" t="s">
        <v>55</v>
      </c>
      <c r="J3" s="64" t="s">
        <v>26</v>
      </c>
      <c r="K3" s="64" t="s">
        <v>27</v>
      </c>
      <c r="L3" s="64" t="s">
        <v>28</v>
      </c>
      <c r="M3" s="66" t="s">
        <v>1</v>
      </c>
    </row>
    <row r="4" spans="1:13" s="41" customFormat="1" ht="54.75" customHeight="1" thickTop="1" x14ac:dyDescent="0.15">
      <c r="A4" s="136"/>
      <c r="B4" s="137"/>
      <c r="C4" s="137" t="s">
        <v>304</v>
      </c>
      <c r="D4" s="137"/>
      <c r="E4" s="137"/>
      <c r="F4" s="138"/>
      <c r="G4" s="139"/>
      <c r="H4" s="139"/>
      <c r="I4" s="138"/>
      <c r="J4" s="137"/>
      <c r="K4" s="137"/>
      <c r="L4" s="137"/>
      <c r="M4" s="140"/>
    </row>
    <row r="5" spans="1:13" s="41" customFormat="1" ht="54.75" customHeight="1" thickBot="1" x14ac:dyDescent="0.2">
      <c r="A5" s="111"/>
      <c r="B5" s="107"/>
      <c r="C5" s="107"/>
      <c r="D5" s="107"/>
      <c r="E5" s="107"/>
      <c r="F5" s="109"/>
      <c r="G5" s="110"/>
      <c r="H5" s="110"/>
      <c r="I5" s="109"/>
      <c r="J5" s="107"/>
      <c r="K5" s="107"/>
      <c r="L5" s="107"/>
      <c r="M5" s="108"/>
    </row>
  </sheetData>
  <mergeCells count="2">
    <mergeCell ref="A1:M1"/>
    <mergeCell ref="J2:K2"/>
  </mergeCells>
  <phoneticPr fontId="4" type="noConversion"/>
  <dataValidations disablePrompts="1"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9" t="s">
        <v>73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45" customHeight="1" thickBot="1" x14ac:dyDescent="0.2">
      <c r="A2" s="104" t="s">
        <v>160</v>
      </c>
      <c r="B2" s="84"/>
      <c r="C2" s="67"/>
      <c r="D2" s="82"/>
      <c r="E2" s="82"/>
      <c r="F2" s="83"/>
      <c r="G2" s="83"/>
      <c r="H2" s="83"/>
      <c r="I2" s="83"/>
      <c r="J2" s="158" t="s">
        <v>2</v>
      </c>
      <c r="K2" s="158"/>
    </row>
    <row r="3" spans="1:11" ht="22.5" customHeight="1" x14ac:dyDescent="0.15">
      <c r="A3" s="68" t="s">
        <v>3</v>
      </c>
      <c r="B3" s="69" t="s">
        <v>4</v>
      </c>
      <c r="C3" s="69" t="s">
        <v>0</v>
      </c>
      <c r="D3" s="69" t="s">
        <v>74</v>
      </c>
      <c r="E3" s="69" t="s">
        <v>75</v>
      </c>
      <c r="F3" s="69" t="s">
        <v>76</v>
      </c>
      <c r="G3" s="69" t="s">
        <v>77</v>
      </c>
      <c r="H3" s="69" t="s">
        <v>78</v>
      </c>
      <c r="I3" s="69" t="s">
        <v>79</v>
      </c>
      <c r="J3" s="69" t="s">
        <v>80</v>
      </c>
      <c r="K3" s="70" t="s">
        <v>1</v>
      </c>
    </row>
    <row r="4" spans="1:11" ht="47.25" customHeight="1" thickBot="1" x14ac:dyDescent="0.2">
      <c r="A4" s="71"/>
      <c r="B4" s="72"/>
      <c r="C4" s="73" t="s">
        <v>95</v>
      </c>
      <c r="D4" s="74"/>
      <c r="E4" s="75"/>
      <c r="F4" s="76"/>
      <c r="G4" s="76"/>
      <c r="H4" s="74"/>
      <c r="I4" s="77"/>
      <c r="J4" s="78"/>
      <c r="K4" s="79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59" t="s">
        <v>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45" customHeight="1" x14ac:dyDescent="0.15">
      <c r="A2" s="104" t="s">
        <v>160</v>
      </c>
      <c r="B2" s="84"/>
      <c r="C2" s="67"/>
      <c r="D2" s="82"/>
      <c r="E2" s="82"/>
      <c r="F2" s="83"/>
      <c r="G2" s="83"/>
      <c r="H2" s="83"/>
      <c r="I2" s="83"/>
      <c r="J2" s="158" t="s">
        <v>2</v>
      </c>
      <c r="K2" s="158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95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4" zoomScale="115" zoomScaleNormal="115" workbookViewId="0">
      <selection activeCell="B4" sqref="B4:B22"/>
    </sheetView>
  </sheetViews>
  <sheetFormatPr defaultRowHeight="13.5" x14ac:dyDescent="0.15"/>
  <cols>
    <col min="1" max="1" width="18.44140625" style="53" customWidth="1"/>
    <col min="2" max="2" width="42.44140625" style="53" customWidth="1"/>
    <col min="3" max="3" width="12.109375" style="103" customWidth="1"/>
    <col min="4" max="8" width="11.21875" style="53" customWidth="1"/>
    <col min="9" max="9" width="9.6640625" style="53" customWidth="1"/>
    <col min="10" max="10" width="8.88671875" style="41"/>
    <col min="11" max="11" width="8.88671875" style="41" customWidth="1"/>
    <col min="12" max="16384" width="8.88671875" style="41"/>
  </cols>
  <sheetData>
    <row r="1" spans="1:12" ht="25.5" x14ac:dyDescent="0.15">
      <c r="A1" s="160" t="s">
        <v>165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2" s="97" customFormat="1" ht="25.5" customHeight="1" x14ac:dyDescent="0.15">
      <c r="A2" s="89" t="s">
        <v>157</v>
      </c>
      <c r="B2" s="95"/>
      <c r="C2" s="96"/>
      <c r="D2" s="95"/>
      <c r="E2" s="96"/>
      <c r="F2" s="96"/>
      <c r="G2" s="96"/>
      <c r="H2" s="96"/>
      <c r="J2" s="92" t="s">
        <v>158</v>
      </c>
      <c r="K2" s="98"/>
      <c r="L2" s="98"/>
    </row>
    <row r="3" spans="1:12" ht="23.25" customHeight="1" x14ac:dyDescent="0.15">
      <c r="A3" s="99" t="s">
        <v>3</v>
      </c>
      <c r="B3" s="100" t="s">
        <v>83</v>
      </c>
      <c r="C3" s="100" t="s">
        <v>129</v>
      </c>
      <c r="D3" s="99" t="s">
        <v>130</v>
      </c>
      <c r="E3" s="100" t="s">
        <v>131</v>
      </c>
      <c r="F3" s="100" t="s">
        <v>132</v>
      </c>
      <c r="G3" s="100" t="s">
        <v>133</v>
      </c>
      <c r="H3" s="101" t="s">
        <v>41</v>
      </c>
      <c r="I3" s="100" t="s">
        <v>8</v>
      </c>
      <c r="J3" s="102" t="s">
        <v>5</v>
      </c>
    </row>
    <row r="4" spans="1:12" ht="23.25" customHeight="1" x14ac:dyDescent="0.15">
      <c r="A4" s="88" t="s">
        <v>134</v>
      </c>
      <c r="B4" s="114" t="s">
        <v>112</v>
      </c>
      <c r="C4" s="115" t="s">
        <v>135</v>
      </c>
      <c r="D4" s="116">
        <v>17865360</v>
      </c>
      <c r="E4" s="117" t="s">
        <v>100</v>
      </c>
      <c r="F4" s="117" t="s">
        <v>98</v>
      </c>
      <c r="G4" s="117" t="s">
        <v>136</v>
      </c>
      <c r="H4" s="117" t="s">
        <v>137</v>
      </c>
      <c r="I4" s="117" t="s">
        <v>138</v>
      </c>
      <c r="J4" s="115" t="s">
        <v>163</v>
      </c>
    </row>
    <row r="5" spans="1:12" ht="23.25" customHeight="1" x14ac:dyDescent="0.15">
      <c r="A5" s="88" t="s">
        <v>134</v>
      </c>
      <c r="B5" s="114" t="s">
        <v>229</v>
      </c>
      <c r="C5" s="115" t="s">
        <v>116</v>
      </c>
      <c r="D5" s="116">
        <v>1620000</v>
      </c>
      <c r="E5" s="117" t="s">
        <v>139</v>
      </c>
      <c r="F5" s="117" t="s">
        <v>98</v>
      </c>
      <c r="G5" s="117" t="s">
        <v>140</v>
      </c>
      <c r="H5" s="117" t="s">
        <v>223</v>
      </c>
      <c r="I5" s="117" t="s">
        <v>224</v>
      </c>
      <c r="J5" s="115"/>
    </row>
    <row r="6" spans="1:12" ht="23.25" customHeight="1" x14ac:dyDescent="0.15">
      <c r="A6" s="88" t="s">
        <v>134</v>
      </c>
      <c r="B6" s="114" t="s">
        <v>115</v>
      </c>
      <c r="C6" s="115" t="s">
        <v>116</v>
      </c>
      <c r="D6" s="116">
        <v>4860000</v>
      </c>
      <c r="E6" s="117" t="s">
        <v>142</v>
      </c>
      <c r="F6" s="117" t="s">
        <v>98</v>
      </c>
      <c r="G6" s="117" t="s">
        <v>143</v>
      </c>
      <c r="H6" s="117" t="s">
        <v>141</v>
      </c>
      <c r="I6" s="117" t="s">
        <v>138</v>
      </c>
      <c r="J6" s="115" t="s">
        <v>164</v>
      </c>
    </row>
    <row r="7" spans="1:12" ht="23.25" customHeight="1" x14ac:dyDescent="0.15">
      <c r="A7" s="88" t="s">
        <v>134</v>
      </c>
      <c r="B7" s="114" t="s">
        <v>222</v>
      </c>
      <c r="C7" s="115" t="s">
        <v>144</v>
      </c>
      <c r="D7" s="116">
        <v>962052540</v>
      </c>
      <c r="E7" s="117" t="s">
        <v>101</v>
      </c>
      <c r="F7" s="117" t="s">
        <v>98</v>
      </c>
      <c r="G7" s="117" t="s">
        <v>136</v>
      </c>
      <c r="H7" s="117" t="s">
        <v>223</v>
      </c>
      <c r="I7" s="117" t="s">
        <v>224</v>
      </c>
      <c r="J7" s="115"/>
    </row>
    <row r="8" spans="1:12" ht="23.25" customHeight="1" x14ac:dyDescent="0.15">
      <c r="A8" s="88" t="s">
        <v>134</v>
      </c>
      <c r="B8" s="114" t="s">
        <v>181</v>
      </c>
      <c r="C8" s="115" t="s">
        <v>118</v>
      </c>
      <c r="D8" s="116">
        <v>4441920</v>
      </c>
      <c r="E8" s="117" t="s">
        <v>99</v>
      </c>
      <c r="F8" s="117" t="s">
        <v>98</v>
      </c>
      <c r="G8" s="117" t="s">
        <v>143</v>
      </c>
      <c r="H8" s="117" t="s">
        <v>182</v>
      </c>
      <c r="I8" s="117" t="s">
        <v>183</v>
      </c>
      <c r="J8" s="115"/>
    </row>
    <row r="9" spans="1:12" ht="23.25" customHeight="1" x14ac:dyDescent="0.15">
      <c r="A9" s="88" t="s">
        <v>134</v>
      </c>
      <c r="B9" s="114" t="s">
        <v>185</v>
      </c>
      <c r="C9" s="115" t="s">
        <v>145</v>
      </c>
      <c r="D9" s="116">
        <v>7101600</v>
      </c>
      <c r="E9" s="117" t="s">
        <v>99</v>
      </c>
      <c r="F9" s="117" t="s">
        <v>98</v>
      </c>
      <c r="G9" s="117" t="s">
        <v>136</v>
      </c>
      <c r="H9" s="117" t="s">
        <v>182</v>
      </c>
      <c r="I9" s="117" t="s">
        <v>183</v>
      </c>
      <c r="J9" s="115"/>
    </row>
    <row r="10" spans="1:12" ht="23.25" customHeight="1" x14ac:dyDescent="0.15">
      <c r="A10" s="88" t="s">
        <v>134</v>
      </c>
      <c r="B10" s="114" t="s">
        <v>187</v>
      </c>
      <c r="C10" s="115" t="s">
        <v>118</v>
      </c>
      <c r="D10" s="116">
        <v>1518000</v>
      </c>
      <c r="E10" s="117" t="s">
        <v>146</v>
      </c>
      <c r="F10" s="117" t="s">
        <v>147</v>
      </c>
      <c r="G10" s="117" t="s">
        <v>148</v>
      </c>
      <c r="H10" s="117" t="s">
        <v>182</v>
      </c>
      <c r="I10" s="117" t="s">
        <v>183</v>
      </c>
      <c r="J10" s="115"/>
    </row>
    <row r="11" spans="1:12" ht="23.25" customHeight="1" x14ac:dyDescent="0.15">
      <c r="A11" s="88" t="s">
        <v>134</v>
      </c>
      <c r="B11" s="114" t="s">
        <v>232</v>
      </c>
      <c r="C11" s="115" t="s">
        <v>149</v>
      </c>
      <c r="D11" s="116">
        <v>4620000</v>
      </c>
      <c r="E11" s="117" t="s">
        <v>150</v>
      </c>
      <c r="F11" s="117" t="s">
        <v>98</v>
      </c>
      <c r="G11" s="117" t="s">
        <v>136</v>
      </c>
      <c r="H11" s="117" t="s">
        <v>223</v>
      </c>
      <c r="I11" s="117" t="s">
        <v>231</v>
      </c>
      <c r="J11" s="115"/>
    </row>
    <row r="12" spans="1:12" ht="23.25" customHeight="1" x14ac:dyDescent="0.15">
      <c r="A12" s="88" t="s">
        <v>134</v>
      </c>
      <c r="B12" s="114" t="s">
        <v>226</v>
      </c>
      <c r="C12" s="115" t="s">
        <v>121</v>
      </c>
      <c r="D12" s="116">
        <v>1452000</v>
      </c>
      <c r="E12" s="117" t="s">
        <v>150</v>
      </c>
      <c r="F12" s="117" t="s">
        <v>98</v>
      </c>
      <c r="G12" s="117" t="s">
        <v>143</v>
      </c>
      <c r="H12" s="117" t="s">
        <v>223</v>
      </c>
      <c r="I12" s="117" t="s">
        <v>224</v>
      </c>
      <c r="J12" s="115"/>
    </row>
    <row r="13" spans="1:12" ht="23.25" customHeight="1" x14ac:dyDescent="0.15">
      <c r="A13" s="88" t="s">
        <v>134</v>
      </c>
      <c r="B13" s="114" t="s">
        <v>230</v>
      </c>
      <c r="C13" s="115" t="s">
        <v>151</v>
      </c>
      <c r="D13" s="116">
        <v>3840000</v>
      </c>
      <c r="E13" s="117" t="s">
        <v>150</v>
      </c>
      <c r="F13" s="117" t="s">
        <v>98</v>
      </c>
      <c r="G13" s="117" t="s">
        <v>148</v>
      </c>
      <c r="H13" s="117" t="s">
        <v>223</v>
      </c>
      <c r="I13" s="117" t="s">
        <v>231</v>
      </c>
      <c r="J13" s="115"/>
    </row>
    <row r="14" spans="1:12" ht="23.25" customHeight="1" x14ac:dyDescent="0.15">
      <c r="A14" s="88" t="s">
        <v>134</v>
      </c>
      <c r="B14" s="114" t="s">
        <v>236</v>
      </c>
      <c r="C14" s="115" t="s">
        <v>152</v>
      </c>
      <c r="D14" s="116">
        <v>55200000</v>
      </c>
      <c r="E14" s="117" t="s">
        <v>153</v>
      </c>
      <c r="F14" s="117" t="s">
        <v>154</v>
      </c>
      <c r="G14" s="117" t="s">
        <v>155</v>
      </c>
      <c r="H14" s="117" t="s">
        <v>223</v>
      </c>
      <c r="I14" s="117" t="s">
        <v>237</v>
      </c>
      <c r="J14" s="115"/>
    </row>
    <row r="15" spans="1:12" ht="23.25" customHeight="1" x14ac:dyDescent="0.15">
      <c r="A15" s="88" t="s">
        <v>134</v>
      </c>
      <c r="B15" s="114" t="s">
        <v>227</v>
      </c>
      <c r="C15" s="114" t="s">
        <v>124</v>
      </c>
      <c r="D15" s="116">
        <v>7801200</v>
      </c>
      <c r="E15" s="117" t="s">
        <v>104</v>
      </c>
      <c r="F15" s="117" t="s">
        <v>147</v>
      </c>
      <c r="G15" s="117" t="s">
        <v>136</v>
      </c>
      <c r="H15" s="117" t="s">
        <v>223</v>
      </c>
      <c r="I15" s="117" t="s">
        <v>224</v>
      </c>
      <c r="J15" s="115"/>
    </row>
    <row r="16" spans="1:12" ht="23.25" customHeight="1" x14ac:dyDescent="0.15">
      <c r="A16" s="88" t="s">
        <v>134</v>
      </c>
      <c r="B16" s="114" t="s">
        <v>238</v>
      </c>
      <c r="C16" s="115" t="s">
        <v>125</v>
      </c>
      <c r="D16" s="116">
        <v>6300000</v>
      </c>
      <c r="E16" s="117" t="s">
        <v>104</v>
      </c>
      <c r="F16" s="117" t="s">
        <v>156</v>
      </c>
      <c r="G16" s="117" t="s">
        <v>143</v>
      </c>
      <c r="H16" s="117"/>
      <c r="I16" s="117"/>
      <c r="J16" s="115"/>
    </row>
    <row r="17" spans="1:10" ht="23.25" customHeight="1" x14ac:dyDescent="0.15">
      <c r="A17" s="88" t="s">
        <v>127</v>
      </c>
      <c r="B17" s="114" t="s">
        <v>199</v>
      </c>
      <c r="C17" s="115" t="s">
        <v>167</v>
      </c>
      <c r="D17" s="116">
        <v>660000</v>
      </c>
      <c r="E17" s="117" t="s">
        <v>200</v>
      </c>
      <c r="F17" s="117" t="s">
        <v>201</v>
      </c>
      <c r="G17" s="117" t="s">
        <v>201</v>
      </c>
      <c r="H17" s="117" t="s">
        <v>201</v>
      </c>
      <c r="I17" s="117" t="s">
        <v>202</v>
      </c>
      <c r="J17" s="115"/>
    </row>
    <row r="18" spans="1:10" ht="23.25" customHeight="1" x14ac:dyDescent="0.15">
      <c r="A18" s="88" t="s">
        <v>127</v>
      </c>
      <c r="B18" s="114" t="s">
        <v>168</v>
      </c>
      <c r="C18" s="115" t="s">
        <v>169</v>
      </c>
      <c r="D18" s="116">
        <v>900000</v>
      </c>
      <c r="E18" s="117" t="s">
        <v>170</v>
      </c>
      <c r="F18" s="117" t="s">
        <v>171</v>
      </c>
      <c r="G18" s="117" t="s">
        <v>172</v>
      </c>
      <c r="H18" s="117" t="s">
        <v>172</v>
      </c>
      <c r="I18" s="117" t="s">
        <v>173</v>
      </c>
      <c r="J18" s="115"/>
    </row>
    <row r="19" spans="1:10" ht="23.25" customHeight="1" x14ac:dyDescent="0.15">
      <c r="A19" s="88" t="s">
        <v>127</v>
      </c>
      <c r="B19" s="114" t="s">
        <v>188</v>
      </c>
      <c r="C19" s="115" t="s">
        <v>189</v>
      </c>
      <c r="D19" s="116">
        <v>3410000</v>
      </c>
      <c r="E19" s="117" t="s">
        <v>190</v>
      </c>
      <c r="F19" s="117" t="s">
        <v>191</v>
      </c>
      <c r="G19" s="117" t="s">
        <v>192</v>
      </c>
      <c r="H19" s="117" t="s">
        <v>193</v>
      </c>
      <c r="I19" s="117" t="s">
        <v>194</v>
      </c>
      <c r="J19" s="115"/>
    </row>
    <row r="20" spans="1:10" ht="23.25" customHeight="1" x14ac:dyDescent="0.15">
      <c r="A20" s="88" t="s">
        <v>127</v>
      </c>
      <c r="B20" s="114" t="s">
        <v>205</v>
      </c>
      <c r="C20" s="115" t="s">
        <v>206</v>
      </c>
      <c r="D20" s="116">
        <v>9900000</v>
      </c>
      <c r="E20" s="117" t="s">
        <v>176</v>
      </c>
      <c r="F20" s="117" t="s">
        <v>176</v>
      </c>
      <c r="G20" s="117" t="s">
        <v>207</v>
      </c>
      <c r="H20" s="117" t="s">
        <v>208</v>
      </c>
      <c r="I20" s="117" t="s">
        <v>209</v>
      </c>
      <c r="J20" s="115"/>
    </row>
    <row r="21" spans="1:10" ht="23.25" customHeight="1" x14ac:dyDescent="0.15">
      <c r="A21" s="88" t="s">
        <v>127</v>
      </c>
      <c r="B21" s="114" t="s">
        <v>210</v>
      </c>
      <c r="C21" s="115" t="s">
        <v>211</v>
      </c>
      <c r="D21" s="116">
        <v>2970000</v>
      </c>
      <c r="E21" s="117" t="s">
        <v>212</v>
      </c>
      <c r="F21" s="117" t="s">
        <v>213</v>
      </c>
      <c r="G21" s="117" t="s">
        <v>214</v>
      </c>
      <c r="H21" s="117" t="s">
        <v>214</v>
      </c>
      <c r="I21" s="117" t="s">
        <v>214</v>
      </c>
      <c r="J21" s="115"/>
    </row>
    <row r="22" spans="1:10" ht="23.25" customHeight="1" x14ac:dyDescent="0.15">
      <c r="A22" s="88" t="s">
        <v>127</v>
      </c>
      <c r="B22" s="114" t="s">
        <v>220</v>
      </c>
      <c r="C22" s="115" t="s">
        <v>219</v>
      </c>
      <c r="D22" s="116">
        <v>10650000</v>
      </c>
      <c r="E22" s="117" t="s">
        <v>194</v>
      </c>
      <c r="F22" s="117" t="s">
        <v>194</v>
      </c>
      <c r="G22" s="117" t="s">
        <v>221</v>
      </c>
      <c r="H22" s="117" t="s">
        <v>221</v>
      </c>
      <c r="I22" s="117" t="s">
        <v>221</v>
      </c>
      <c r="J22" s="115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15" zoomScaleNormal="115" workbookViewId="0">
      <selection activeCell="F27" sqref="F27"/>
    </sheetView>
  </sheetViews>
  <sheetFormatPr defaultRowHeight="13.5" x14ac:dyDescent="0.15"/>
  <cols>
    <col min="1" max="1" width="21.77734375" style="53" customWidth="1"/>
    <col min="2" max="2" width="36.21875" style="53" customWidth="1"/>
    <col min="3" max="3" width="13.33203125" style="103" customWidth="1"/>
    <col min="4" max="8" width="12.21875" style="53" customWidth="1"/>
    <col min="9" max="9" width="16.33203125" style="113" customWidth="1"/>
    <col min="10" max="16384" width="8.88671875" style="41"/>
  </cols>
  <sheetData>
    <row r="1" spans="1:12" ht="33" customHeight="1" x14ac:dyDescent="0.15">
      <c r="A1" s="160" t="s">
        <v>6</v>
      </c>
      <c r="B1" s="160"/>
      <c r="C1" s="160"/>
      <c r="D1" s="160"/>
      <c r="E1" s="160"/>
      <c r="F1" s="160"/>
      <c r="G1" s="160"/>
      <c r="H1" s="160"/>
      <c r="I1" s="160"/>
    </row>
    <row r="2" spans="1:12" s="93" customFormat="1" ht="25.5" customHeight="1" x14ac:dyDescent="0.15">
      <c r="A2" s="89" t="s">
        <v>128</v>
      </c>
      <c r="B2" s="90"/>
      <c r="C2" s="105"/>
      <c r="D2" s="91"/>
      <c r="E2" s="91"/>
      <c r="F2" s="91"/>
      <c r="G2" s="91"/>
      <c r="H2" s="91"/>
      <c r="I2" s="112" t="s">
        <v>159</v>
      </c>
      <c r="L2" s="94"/>
    </row>
    <row r="3" spans="1:12" ht="22.5" customHeight="1" x14ac:dyDescent="0.15">
      <c r="A3" s="86" t="s">
        <v>126</v>
      </c>
      <c r="B3" s="85" t="s">
        <v>83</v>
      </c>
      <c r="C3" s="86" t="s">
        <v>105</v>
      </c>
      <c r="D3" s="87" t="s">
        <v>106</v>
      </c>
      <c r="E3" s="87" t="s">
        <v>107</v>
      </c>
      <c r="F3" s="87" t="s">
        <v>108</v>
      </c>
      <c r="G3" s="87" t="s">
        <v>109</v>
      </c>
      <c r="H3" s="87" t="s">
        <v>110</v>
      </c>
      <c r="I3" s="85" t="s">
        <v>111</v>
      </c>
    </row>
    <row r="4" spans="1:12" ht="27" customHeight="1" x14ac:dyDescent="0.15">
      <c r="A4" s="88" t="s">
        <v>127</v>
      </c>
      <c r="B4" s="114" t="s">
        <v>112</v>
      </c>
      <c r="C4" s="115" t="s">
        <v>113</v>
      </c>
      <c r="D4" s="116">
        <v>17865360</v>
      </c>
      <c r="E4" s="118">
        <v>16793330</v>
      </c>
      <c r="F4" s="118"/>
      <c r="G4" s="118"/>
      <c r="H4" s="118">
        <v>16793330</v>
      </c>
      <c r="I4" s="119" t="s">
        <v>162</v>
      </c>
    </row>
    <row r="5" spans="1:12" ht="22.5" customHeight="1" x14ac:dyDescent="0.15">
      <c r="A5" s="141" t="s">
        <v>127</v>
      </c>
      <c r="B5" s="142" t="s">
        <v>228</v>
      </c>
      <c r="C5" s="143" t="s">
        <v>114</v>
      </c>
      <c r="D5" s="144">
        <v>1620000</v>
      </c>
      <c r="E5" s="145"/>
      <c r="F5" s="145">
        <v>135000</v>
      </c>
      <c r="G5" s="144"/>
      <c r="H5" s="145">
        <f t="shared" ref="H5:H16" si="0">SUM(F5,G5)</f>
        <v>135000</v>
      </c>
      <c r="I5" s="141"/>
    </row>
    <row r="6" spans="1:12" ht="22.5" customHeight="1" x14ac:dyDescent="0.15">
      <c r="A6" s="88" t="s">
        <v>127</v>
      </c>
      <c r="B6" s="114" t="s">
        <v>115</v>
      </c>
      <c r="C6" s="115" t="s">
        <v>116</v>
      </c>
      <c r="D6" s="116">
        <v>4860000</v>
      </c>
      <c r="E6" s="118">
        <v>4860000</v>
      </c>
      <c r="F6" s="118"/>
      <c r="G6" s="116"/>
      <c r="H6" s="118">
        <v>4860000</v>
      </c>
      <c r="I6" s="88" t="s">
        <v>161</v>
      </c>
    </row>
    <row r="7" spans="1:12" ht="22.5" customHeight="1" x14ac:dyDescent="0.15">
      <c r="A7" s="141" t="s">
        <v>127</v>
      </c>
      <c r="B7" s="142" t="s">
        <v>225</v>
      </c>
      <c r="C7" s="143" t="s">
        <v>144</v>
      </c>
      <c r="D7" s="144">
        <v>962052540</v>
      </c>
      <c r="E7" s="145"/>
      <c r="F7" s="145">
        <v>73889200</v>
      </c>
      <c r="G7" s="144"/>
      <c r="H7" s="145">
        <v>73889200</v>
      </c>
      <c r="I7" s="141"/>
    </row>
    <row r="8" spans="1:12" ht="22.5" customHeight="1" x14ac:dyDescent="0.15">
      <c r="A8" s="141" t="s">
        <v>127</v>
      </c>
      <c r="B8" s="142" t="s">
        <v>180</v>
      </c>
      <c r="C8" s="143" t="s">
        <v>117</v>
      </c>
      <c r="D8" s="144">
        <v>4441920</v>
      </c>
      <c r="E8" s="145"/>
      <c r="F8" s="145">
        <v>110260</v>
      </c>
      <c r="G8" s="146"/>
      <c r="H8" s="145">
        <f t="shared" si="0"/>
        <v>110260</v>
      </c>
      <c r="I8" s="141"/>
    </row>
    <row r="9" spans="1:12" ht="22.5" customHeight="1" x14ac:dyDescent="0.15">
      <c r="A9" s="141" t="s">
        <v>127</v>
      </c>
      <c r="B9" s="142" t="s">
        <v>184</v>
      </c>
      <c r="C9" s="143" t="s">
        <v>118</v>
      </c>
      <c r="D9" s="144">
        <v>7101600</v>
      </c>
      <c r="E9" s="145"/>
      <c r="F9" s="145">
        <v>591800</v>
      </c>
      <c r="G9" s="144"/>
      <c r="H9" s="145">
        <f t="shared" si="0"/>
        <v>591800</v>
      </c>
      <c r="I9" s="141"/>
    </row>
    <row r="10" spans="1:12" ht="22.5" customHeight="1" x14ac:dyDescent="0.15">
      <c r="A10" s="141" t="s">
        <v>127</v>
      </c>
      <c r="B10" s="142" t="s">
        <v>186</v>
      </c>
      <c r="C10" s="143" t="s">
        <v>119</v>
      </c>
      <c r="D10" s="144">
        <v>1518000</v>
      </c>
      <c r="E10" s="145"/>
      <c r="F10" s="145">
        <v>103500</v>
      </c>
      <c r="G10" s="144"/>
      <c r="H10" s="145">
        <f t="shared" si="0"/>
        <v>103500</v>
      </c>
      <c r="I10" s="141"/>
    </row>
    <row r="11" spans="1:12" ht="22.5" customHeight="1" x14ac:dyDescent="0.15">
      <c r="A11" s="141" t="s">
        <v>127</v>
      </c>
      <c r="B11" s="142" t="s">
        <v>234</v>
      </c>
      <c r="C11" s="143" t="s">
        <v>120</v>
      </c>
      <c r="D11" s="144">
        <v>4620000</v>
      </c>
      <c r="E11" s="145"/>
      <c r="F11" s="145">
        <v>385000</v>
      </c>
      <c r="G11" s="146"/>
      <c r="H11" s="145">
        <f t="shared" si="0"/>
        <v>385000</v>
      </c>
      <c r="I11" s="141"/>
    </row>
    <row r="12" spans="1:12" ht="22.5" customHeight="1" x14ac:dyDescent="0.15">
      <c r="A12" s="141" t="s">
        <v>127</v>
      </c>
      <c r="B12" s="142" t="s">
        <v>226</v>
      </c>
      <c r="C12" s="143" t="s">
        <v>121</v>
      </c>
      <c r="D12" s="144">
        <v>1452000</v>
      </c>
      <c r="E12" s="145"/>
      <c r="F12" s="145">
        <v>121000</v>
      </c>
      <c r="G12" s="146"/>
      <c r="H12" s="145">
        <f t="shared" si="0"/>
        <v>121000</v>
      </c>
      <c r="I12" s="141"/>
    </row>
    <row r="13" spans="1:12" ht="22.5" customHeight="1" x14ac:dyDescent="0.15">
      <c r="A13" s="141" t="s">
        <v>127</v>
      </c>
      <c r="B13" s="142" t="s">
        <v>233</v>
      </c>
      <c r="C13" s="143" t="s">
        <v>122</v>
      </c>
      <c r="D13" s="144">
        <v>3840000</v>
      </c>
      <c r="E13" s="155"/>
      <c r="F13" s="156">
        <v>320000</v>
      </c>
      <c r="G13" s="146"/>
      <c r="H13" s="145">
        <f t="shared" si="0"/>
        <v>320000</v>
      </c>
      <c r="I13" s="153"/>
    </row>
    <row r="14" spans="1:12" ht="22.5" customHeight="1" x14ac:dyDescent="0.15">
      <c r="A14" s="141" t="s">
        <v>127</v>
      </c>
      <c r="B14" s="142" t="s">
        <v>235</v>
      </c>
      <c r="C14" s="143" t="s">
        <v>123</v>
      </c>
      <c r="D14" s="144">
        <v>55200000</v>
      </c>
      <c r="E14" s="147"/>
      <c r="F14" s="151">
        <v>3948000</v>
      </c>
      <c r="G14" s="146"/>
      <c r="H14" s="152">
        <f t="shared" si="0"/>
        <v>3948000</v>
      </c>
      <c r="I14" s="153"/>
    </row>
    <row r="15" spans="1:12" ht="22.5" customHeight="1" x14ac:dyDescent="0.15">
      <c r="A15" s="141" t="s">
        <v>127</v>
      </c>
      <c r="B15" s="142" t="s">
        <v>227</v>
      </c>
      <c r="C15" s="143" t="s">
        <v>124</v>
      </c>
      <c r="D15" s="144">
        <v>7801200</v>
      </c>
      <c r="E15" s="147"/>
      <c r="F15" s="151">
        <v>650100</v>
      </c>
      <c r="G15" s="146"/>
      <c r="H15" s="152">
        <f t="shared" si="0"/>
        <v>650100</v>
      </c>
      <c r="I15" s="153"/>
    </row>
    <row r="16" spans="1:12" ht="22.5" customHeight="1" x14ac:dyDescent="0.15">
      <c r="A16" s="141" t="s">
        <v>127</v>
      </c>
      <c r="B16" s="142" t="s">
        <v>239</v>
      </c>
      <c r="C16" s="143" t="s">
        <v>125</v>
      </c>
      <c r="D16" s="144">
        <v>6300000</v>
      </c>
      <c r="E16" s="147"/>
      <c r="F16" s="151"/>
      <c r="G16" s="146"/>
      <c r="H16" s="152"/>
      <c r="I16" s="153"/>
    </row>
    <row r="17" spans="1:9" ht="22.5" customHeight="1" x14ac:dyDescent="0.15">
      <c r="A17" s="141" t="s">
        <v>127</v>
      </c>
      <c r="B17" s="142" t="s">
        <v>198</v>
      </c>
      <c r="C17" s="143" t="s">
        <v>167</v>
      </c>
      <c r="D17" s="144">
        <v>660000</v>
      </c>
      <c r="E17" s="148"/>
      <c r="F17" s="149"/>
      <c r="G17" s="144">
        <v>660000</v>
      </c>
      <c r="H17" s="144">
        <v>660000</v>
      </c>
      <c r="I17" s="150"/>
    </row>
    <row r="18" spans="1:9" ht="22.5" customHeight="1" x14ac:dyDescent="0.15">
      <c r="A18" s="141" t="s">
        <v>127</v>
      </c>
      <c r="B18" s="142" t="s">
        <v>174</v>
      </c>
      <c r="C18" s="143" t="s">
        <v>175</v>
      </c>
      <c r="D18" s="144">
        <v>900000</v>
      </c>
      <c r="E18" s="148"/>
      <c r="F18" s="149"/>
      <c r="G18" s="144">
        <v>900000</v>
      </c>
      <c r="H18" s="144">
        <v>900000</v>
      </c>
      <c r="I18" s="150"/>
    </row>
    <row r="19" spans="1:9" ht="22.5" customHeight="1" x14ac:dyDescent="0.15">
      <c r="A19" s="141" t="s">
        <v>195</v>
      </c>
      <c r="B19" s="142" t="s">
        <v>196</v>
      </c>
      <c r="C19" s="143" t="s">
        <v>197</v>
      </c>
      <c r="D19" s="144">
        <v>3410000</v>
      </c>
      <c r="E19" s="148"/>
      <c r="F19" s="149"/>
      <c r="G19" s="144">
        <v>3410000</v>
      </c>
      <c r="H19" s="144">
        <v>3410000</v>
      </c>
      <c r="I19" s="150"/>
    </row>
    <row r="20" spans="1:9" ht="22.5" customHeight="1" x14ac:dyDescent="0.15">
      <c r="A20" s="141" t="s">
        <v>134</v>
      </c>
      <c r="B20" s="142" t="s">
        <v>203</v>
      </c>
      <c r="C20" s="143" t="s">
        <v>204</v>
      </c>
      <c r="D20" s="144">
        <v>9900000</v>
      </c>
      <c r="E20" s="148"/>
      <c r="F20" s="149">
        <v>2475000</v>
      </c>
      <c r="G20" s="144"/>
      <c r="H20" s="144">
        <v>2475000</v>
      </c>
      <c r="I20" s="150"/>
    </row>
    <row r="21" spans="1:9" ht="22.5" customHeight="1" x14ac:dyDescent="0.15">
      <c r="A21" s="141" t="s">
        <v>215</v>
      </c>
      <c r="B21" s="142" t="s">
        <v>216</v>
      </c>
      <c r="C21" s="143" t="s">
        <v>217</v>
      </c>
      <c r="D21" s="144">
        <v>2970000</v>
      </c>
      <c r="E21" s="148"/>
      <c r="F21" s="149"/>
      <c r="G21" s="144">
        <v>2970000</v>
      </c>
      <c r="H21" s="144">
        <v>2970000</v>
      </c>
      <c r="I21" s="150"/>
    </row>
    <row r="22" spans="1:9" ht="22.5" customHeight="1" x14ac:dyDescent="0.15">
      <c r="A22" s="141" t="s">
        <v>127</v>
      </c>
      <c r="B22" s="142" t="s">
        <v>218</v>
      </c>
      <c r="C22" s="143" t="s">
        <v>219</v>
      </c>
      <c r="D22" s="144">
        <v>10650000</v>
      </c>
      <c r="E22" s="148"/>
      <c r="F22" s="149"/>
      <c r="G22" s="144">
        <v>10650000</v>
      </c>
      <c r="H22" s="144">
        <v>10650000</v>
      </c>
      <c r="I22" s="150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="85" zoomScaleNormal="85" workbookViewId="0">
      <selection activeCell="C10" sqref="C10:E1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59" t="s">
        <v>166</v>
      </c>
      <c r="B1" s="159"/>
      <c r="C1" s="159"/>
      <c r="D1" s="159"/>
      <c r="E1" s="159"/>
    </row>
    <row r="2" spans="1:5" ht="26.25" thickBot="1" x14ac:dyDescent="0.2">
      <c r="A2" s="89" t="s">
        <v>128</v>
      </c>
      <c r="B2" s="16"/>
      <c r="C2" s="15"/>
      <c r="D2" s="15"/>
      <c r="E2" s="38" t="s">
        <v>30</v>
      </c>
    </row>
    <row r="3" spans="1:5" ht="29.25" customHeight="1" x14ac:dyDescent="0.15">
      <c r="A3" s="161" t="s">
        <v>31</v>
      </c>
      <c r="B3" s="18" t="s">
        <v>32</v>
      </c>
      <c r="C3" s="164" t="s">
        <v>240</v>
      </c>
      <c r="D3" s="165"/>
      <c r="E3" s="166"/>
    </row>
    <row r="4" spans="1:5" ht="29.25" customHeight="1" x14ac:dyDescent="0.15">
      <c r="A4" s="162"/>
      <c r="B4" s="19" t="s">
        <v>33</v>
      </c>
      <c r="C4" s="12">
        <v>7360000</v>
      </c>
      <c r="D4" s="20" t="s">
        <v>34</v>
      </c>
      <c r="E4" s="17">
        <v>6976000</v>
      </c>
    </row>
    <row r="5" spans="1:5" ht="29.25" customHeight="1" x14ac:dyDescent="0.15">
      <c r="A5" s="162"/>
      <c r="B5" s="19" t="s">
        <v>35</v>
      </c>
      <c r="C5" s="10">
        <f>(+E5/C4)*100%</f>
        <v>0.94782608695652171</v>
      </c>
      <c r="D5" s="20" t="s">
        <v>11</v>
      </c>
      <c r="E5" s="17">
        <v>6976000</v>
      </c>
    </row>
    <row r="6" spans="1:5" ht="29.25" customHeight="1" x14ac:dyDescent="0.15">
      <c r="A6" s="162"/>
      <c r="B6" s="19" t="s">
        <v>10</v>
      </c>
      <c r="C6" s="11" t="s">
        <v>246</v>
      </c>
      <c r="D6" s="20" t="s">
        <v>53</v>
      </c>
      <c r="E6" s="14" t="s">
        <v>252</v>
      </c>
    </row>
    <row r="7" spans="1:5" ht="29.25" customHeight="1" x14ac:dyDescent="0.15">
      <c r="A7" s="162"/>
      <c r="B7" s="19" t="s">
        <v>36</v>
      </c>
      <c r="C7" s="21" t="s">
        <v>69</v>
      </c>
      <c r="D7" s="20" t="s">
        <v>37</v>
      </c>
      <c r="E7" s="14" t="s">
        <v>253</v>
      </c>
    </row>
    <row r="8" spans="1:5" ht="29.25" customHeight="1" x14ac:dyDescent="0.15">
      <c r="A8" s="162"/>
      <c r="B8" s="19" t="s">
        <v>38</v>
      </c>
      <c r="C8" s="21" t="s">
        <v>97</v>
      </c>
      <c r="D8" s="20" t="s">
        <v>13</v>
      </c>
      <c r="E8" s="22" t="s">
        <v>263</v>
      </c>
    </row>
    <row r="9" spans="1:5" ht="29.25" customHeight="1" thickBot="1" x14ac:dyDescent="0.2">
      <c r="A9" s="163"/>
      <c r="B9" s="23" t="s">
        <v>39</v>
      </c>
      <c r="C9" s="24" t="s">
        <v>70</v>
      </c>
      <c r="D9" s="25" t="s">
        <v>40</v>
      </c>
      <c r="E9" s="26" t="s">
        <v>264</v>
      </c>
    </row>
    <row r="10" spans="1:5" s="13" customFormat="1" ht="29.25" customHeight="1" x14ac:dyDescent="0.15">
      <c r="A10" s="161" t="s">
        <v>31</v>
      </c>
      <c r="B10" s="18" t="s">
        <v>32</v>
      </c>
      <c r="C10" s="164" t="s">
        <v>241</v>
      </c>
      <c r="D10" s="165"/>
      <c r="E10" s="166"/>
    </row>
    <row r="11" spans="1:5" s="13" customFormat="1" ht="29.25" customHeight="1" x14ac:dyDescent="0.15">
      <c r="A11" s="162"/>
      <c r="B11" s="19" t="s">
        <v>33</v>
      </c>
      <c r="C11" s="12">
        <v>9000000</v>
      </c>
      <c r="D11" s="20" t="s">
        <v>34</v>
      </c>
      <c r="E11" s="17">
        <v>8800000</v>
      </c>
    </row>
    <row r="12" spans="1:5" s="13" customFormat="1" ht="29.25" customHeight="1" x14ac:dyDescent="0.15">
      <c r="A12" s="162"/>
      <c r="B12" s="19" t="s">
        <v>35</v>
      </c>
      <c r="C12" s="10">
        <f>(+E12/C11)*100%</f>
        <v>0.97777777777777775</v>
      </c>
      <c r="D12" s="20" t="s">
        <v>11</v>
      </c>
      <c r="E12" s="17">
        <v>8800000</v>
      </c>
    </row>
    <row r="13" spans="1:5" s="13" customFormat="1" ht="29.25" customHeight="1" x14ac:dyDescent="0.15">
      <c r="A13" s="162"/>
      <c r="B13" s="19" t="s">
        <v>10</v>
      </c>
      <c r="C13" s="11" t="s">
        <v>173</v>
      </c>
      <c r="D13" s="20" t="s">
        <v>53</v>
      </c>
      <c r="E13" s="14" t="s">
        <v>254</v>
      </c>
    </row>
    <row r="14" spans="1:5" s="13" customFormat="1" ht="29.25" customHeight="1" x14ac:dyDescent="0.15">
      <c r="A14" s="162"/>
      <c r="B14" s="19" t="s">
        <v>36</v>
      </c>
      <c r="C14" s="21" t="s">
        <v>69</v>
      </c>
      <c r="D14" s="20" t="s">
        <v>37</v>
      </c>
      <c r="E14" s="14" t="s">
        <v>255</v>
      </c>
    </row>
    <row r="15" spans="1:5" s="13" customFormat="1" ht="29.25" customHeight="1" x14ac:dyDescent="0.15">
      <c r="A15" s="162"/>
      <c r="B15" s="19" t="s">
        <v>38</v>
      </c>
      <c r="C15" s="21" t="s">
        <v>97</v>
      </c>
      <c r="D15" s="20" t="s">
        <v>13</v>
      </c>
      <c r="E15" s="22" t="s">
        <v>265</v>
      </c>
    </row>
    <row r="16" spans="1:5" s="13" customFormat="1" ht="29.25" customHeight="1" thickBot="1" x14ac:dyDescent="0.2">
      <c r="A16" s="163"/>
      <c r="B16" s="23" t="s">
        <v>39</v>
      </c>
      <c r="C16" s="24" t="s">
        <v>70</v>
      </c>
      <c r="D16" s="25" t="s">
        <v>40</v>
      </c>
      <c r="E16" s="26" t="s">
        <v>266</v>
      </c>
    </row>
    <row r="17" spans="1:5" s="131" customFormat="1" ht="29.25" customHeight="1" x14ac:dyDescent="0.15">
      <c r="A17" s="161" t="s">
        <v>31</v>
      </c>
      <c r="B17" s="18" t="s">
        <v>32</v>
      </c>
      <c r="C17" s="164" t="s">
        <v>256</v>
      </c>
      <c r="D17" s="165"/>
      <c r="E17" s="166"/>
    </row>
    <row r="18" spans="1:5" s="131" customFormat="1" ht="29.25" customHeight="1" x14ac:dyDescent="0.15">
      <c r="A18" s="162"/>
      <c r="B18" s="19" t="s">
        <v>33</v>
      </c>
      <c r="C18" s="12">
        <v>700000</v>
      </c>
      <c r="D18" s="20" t="s">
        <v>34</v>
      </c>
      <c r="E18" s="17">
        <v>660000</v>
      </c>
    </row>
    <row r="19" spans="1:5" s="131" customFormat="1" ht="29.25" customHeight="1" x14ac:dyDescent="0.15">
      <c r="A19" s="162"/>
      <c r="B19" s="19" t="s">
        <v>35</v>
      </c>
      <c r="C19" s="10">
        <f>(+E19/C18)*100%</f>
        <v>0.94285714285714284</v>
      </c>
      <c r="D19" s="20" t="s">
        <v>11</v>
      </c>
      <c r="E19" s="17">
        <v>660000</v>
      </c>
    </row>
    <row r="20" spans="1:5" s="131" customFormat="1" ht="29.25" customHeight="1" x14ac:dyDescent="0.15">
      <c r="A20" s="162"/>
      <c r="B20" s="19" t="s">
        <v>10</v>
      </c>
      <c r="C20" s="11" t="s">
        <v>257</v>
      </c>
      <c r="D20" s="20" t="s">
        <v>53</v>
      </c>
      <c r="E20" s="14" t="s">
        <v>201</v>
      </c>
    </row>
    <row r="21" spans="1:5" s="131" customFormat="1" ht="29.25" customHeight="1" x14ac:dyDescent="0.15">
      <c r="A21" s="162"/>
      <c r="B21" s="19" t="s">
        <v>36</v>
      </c>
      <c r="C21" s="21" t="s">
        <v>69</v>
      </c>
      <c r="D21" s="20" t="s">
        <v>37</v>
      </c>
      <c r="E21" s="14" t="s">
        <v>258</v>
      </c>
    </row>
    <row r="22" spans="1:5" s="131" customFormat="1" ht="29.25" customHeight="1" x14ac:dyDescent="0.15">
      <c r="A22" s="162"/>
      <c r="B22" s="19" t="s">
        <v>38</v>
      </c>
      <c r="C22" s="21" t="s">
        <v>97</v>
      </c>
      <c r="D22" s="20" t="s">
        <v>13</v>
      </c>
      <c r="E22" s="22" t="s">
        <v>178</v>
      </c>
    </row>
    <row r="23" spans="1:5" s="131" customFormat="1" ht="29.25" customHeight="1" thickBot="1" x14ac:dyDescent="0.2">
      <c r="A23" s="163"/>
      <c r="B23" s="23" t="s">
        <v>39</v>
      </c>
      <c r="C23" s="24" t="s">
        <v>70</v>
      </c>
      <c r="D23" s="25" t="s">
        <v>40</v>
      </c>
      <c r="E23" s="26" t="s">
        <v>179</v>
      </c>
    </row>
    <row r="24" spans="1:5" s="13" customFormat="1" ht="29.25" customHeight="1" x14ac:dyDescent="0.15">
      <c r="A24" s="161" t="s">
        <v>31</v>
      </c>
      <c r="B24" s="18" t="s">
        <v>32</v>
      </c>
      <c r="C24" s="164" t="s">
        <v>242</v>
      </c>
      <c r="D24" s="165"/>
      <c r="E24" s="166"/>
    </row>
    <row r="25" spans="1:5" s="13" customFormat="1" ht="29.25" customHeight="1" x14ac:dyDescent="0.15">
      <c r="A25" s="162"/>
      <c r="B25" s="19" t="s">
        <v>33</v>
      </c>
      <c r="C25" s="12">
        <v>10610000</v>
      </c>
      <c r="D25" s="20" t="s">
        <v>34</v>
      </c>
      <c r="E25" s="17">
        <v>10000000</v>
      </c>
    </row>
    <row r="26" spans="1:5" s="13" customFormat="1" ht="29.25" customHeight="1" x14ac:dyDescent="0.15">
      <c r="A26" s="162"/>
      <c r="B26" s="19" t="s">
        <v>35</v>
      </c>
      <c r="C26" s="10">
        <f>(+E26/C25)*100%</f>
        <v>0.94250706880301605</v>
      </c>
      <c r="D26" s="20" t="s">
        <v>11</v>
      </c>
      <c r="E26" s="17">
        <v>10000000</v>
      </c>
    </row>
    <row r="27" spans="1:5" s="13" customFormat="1" ht="29.25" customHeight="1" x14ac:dyDescent="0.15">
      <c r="A27" s="162"/>
      <c r="B27" s="19" t="s">
        <v>10</v>
      </c>
      <c r="C27" s="11" t="s">
        <v>247</v>
      </c>
      <c r="D27" s="20" t="s">
        <v>53</v>
      </c>
      <c r="E27" s="14" t="s">
        <v>259</v>
      </c>
    </row>
    <row r="28" spans="1:5" s="13" customFormat="1" ht="29.25" customHeight="1" x14ac:dyDescent="0.15">
      <c r="A28" s="162"/>
      <c r="B28" s="19" t="s">
        <v>36</v>
      </c>
      <c r="C28" s="21" t="s">
        <v>69</v>
      </c>
      <c r="D28" s="20" t="s">
        <v>37</v>
      </c>
      <c r="E28" s="14" t="s">
        <v>260</v>
      </c>
    </row>
    <row r="29" spans="1:5" s="13" customFormat="1" ht="29.25" customHeight="1" x14ac:dyDescent="0.15">
      <c r="A29" s="162"/>
      <c r="B29" s="19" t="s">
        <v>38</v>
      </c>
      <c r="C29" s="21" t="s">
        <v>278</v>
      </c>
      <c r="D29" s="20" t="s">
        <v>13</v>
      </c>
      <c r="E29" s="22" t="s">
        <v>267</v>
      </c>
    </row>
    <row r="30" spans="1:5" s="13" customFormat="1" ht="29.25" customHeight="1" thickBot="1" x14ac:dyDescent="0.2">
      <c r="A30" s="163"/>
      <c r="B30" s="23" t="s">
        <v>39</v>
      </c>
      <c r="C30" s="24" t="s">
        <v>70</v>
      </c>
      <c r="D30" s="25" t="s">
        <v>40</v>
      </c>
      <c r="E30" s="26" t="s">
        <v>268</v>
      </c>
    </row>
    <row r="31" spans="1:5" s="13" customFormat="1" ht="29.25" customHeight="1" x14ac:dyDescent="0.15">
      <c r="A31" s="161" t="s">
        <v>31</v>
      </c>
      <c r="B31" s="18" t="s">
        <v>32</v>
      </c>
      <c r="C31" s="164" t="s">
        <v>243</v>
      </c>
      <c r="D31" s="165"/>
      <c r="E31" s="166"/>
    </row>
    <row r="32" spans="1:5" s="13" customFormat="1" ht="29.25" customHeight="1" x14ac:dyDescent="0.15">
      <c r="A32" s="162"/>
      <c r="B32" s="19" t="s">
        <v>33</v>
      </c>
      <c r="C32" s="12">
        <v>12000000</v>
      </c>
      <c r="D32" s="20" t="s">
        <v>34</v>
      </c>
      <c r="E32" s="17">
        <v>10650000</v>
      </c>
    </row>
    <row r="33" spans="1:5" s="13" customFormat="1" ht="29.25" customHeight="1" x14ac:dyDescent="0.15">
      <c r="A33" s="162"/>
      <c r="B33" s="19" t="s">
        <v>35</v>
      </c>
      <c r="C33" s="10">
        <f>(+E33/C32)*100%</f>
        <v>0.88749999999999996</v>
      </c>
      <c r="D33" s="20" t="s">
        <v>11</v>
      </c>
      <c r="E33" s="17">
        <v>10650000</v>
      </c>
    </row>
    <row r="34" spans="1:5" s="13" customFormat="1" ht="29.25" customHeight="1" x14ac:dyDescent="0.15">
      <c r="A34" s="162"/>
      <c r="B34" s="19" t="s">
        <v>10</v>
      </c>
      <c r="C34" s="11" t="s">
        <v>248</v>
      </c>
      <c r="D34" s="20" t="s">
        <v>53</v>
      </c>
      <c r="E34" s="14" t="s">
        <v>261</v>
      </c>
    </row>
    <row r="35" spans="1:5" s="13" customFormat="1" ht="29.25" customHeight="1" x14ac:dyDescent="0.15">
      <c r="A35" s="162"/>
      <c r="B35" s="19" t="s">
        <v>36</v>
      </c>
      <c r="C35" s="21" t="s">
        <v>69</v>
      </c>
      <c r="D35" s="20" t="s">
        <v>37</v>
      </c>
      <c r="E35" s="14" t="s">
        <v>177</v>
      </c>
    </row>
    <row r="36" spans="1:5" s="13" customFormat="1" ht="29.25" customHeight="1" x14ac:dyDescent="0.15">
      <c r="A36" s="162"/>
      <c r="B36" s="19" t="s">
        <v>38</v>
      </c>
      <c r="C36" s="21" t="s">
        <v>277</v>
      </c>
      <c r="D36" s="20" t="s">
        <v>13</v>
      </c>
      <c r="E36" s="22" t="s">
        <v>269</v>
      </c>
    </row>
    <row r="37" spans="1:5" s="13" customFormat="1" ht="29.25" customHeight="1" thickBot="1" x14ac:dyDescent="0.2">
      <c r="A37" s="163"/>
      <c r="B37" s="23" t="s">
        <v>39</v>
      </c>
      <c r="C37" s="24" t="s">
        <v>70</v>
      </c>
      <c r="D37" s="25" t="s">
        <v>40</v>
      </c>
      <c r="E37" s="26" t="s">
        <v>270</v>
      </c>
    </row>
    <row r="38" spans="1:5" s="13" customFormat="1" ht="29.25" customHeight="1" x14ac:dyDescent="0.15">
      <c r="A38" s="161" t="s">
        <v>31</v>
      </c>
      <c r="B38" s="18" t="s">
        <v>32</v>
      </c>
      <c r="C38" s="164" t="s">
        <v>244</v>
      </c>
      <c r="D38" s="165"/>
      <c r="E38" s="166"/>
    </row>
    <row r="39" spans="1:5" s="13" customFormat="1" ht="29.25" customHeight="1" x14ac:dyDescent="0.15">
      <c r="A39" s="162"/>
      <c r="B39" s="19" t="s">
        <v>33</v>
      </c>
      <c r="C39" s="12">
        <v>3770000</v>
      </c>
      <c r="D39" s="20" t="s">
        <v>34</v>
      </c>
      <c r="E39" s="17">
        <v>3760000</v>
      </c>
    </row>
    <row r="40" spans="1:5" s="13" customFormat="1" ht="29.25" customHeight="1" x14ac:dyDescent="0.15">
      <c r="A40" s="162"/>
      <c r="B40" s="19" t="s">
        <v>35</v>
      </c>
      <c r="C40" s="209">
        <f>(+E40/C39)*100%</f>
        <v>0.99734748010610075</v>
      </c>
      <c r="D40" s="20" t="s">
        <v>11</v>
      </c>
      <c r="E40" s="17">
        <v>3760000</v>
      </c>
    </row>
    <row r="41" spans="1:5" s="13" customFormat="1" ht="29.25" customHeight="1" x14ac:dyDescent="0.15">
      <c r="A41" s="162"/>
      <c r="B41" s="19" t="s">
        <v>10</v>
      </c>
      <c r="C41" s="11" t="s">
        <v>249</v>
      </c>
      <c r="D41" s="20" t="s">
        <v>53</v>
      </c>
      <c r="E41" s="14" t="s">
        <v>262</v>
      </c>
    </row>
    <row r="42" spans="1:5" s="13" customFormat="1" ht="29.25" customHeight="1" x14ac:dyDescent="0.15">
      <c r="A42" s="162"/>
      <c r="B42" s="19" t="s">
        <v>36</v>
      </c>
      <c r="C42" s="21" t="s">
        <v>69</v>
      </c>
      <c r="D42" s="20" t="s">
        <v>37</v>
      </c>
      <c r="E42" s="14" t="s">
        <v>262</v>
      </c>
    </row>
    <row r="43" spans="1:5" s="13" customFormat="1" ht="29.25" customHeight="1" x14ac:dyDescent="0.15">
      <c r="A43" s="162"/>
      <c r="B43" s="19" t="s">
        <v>38</v>
      </c>
      <c r="C43" s="21" t="s">
        <v>97</v>
      </c>
      <c r="D43" s="20" t="s">
        <v>13</v>
      </c>
      <c r="E43" s="22" t="s">
        <v>271</v>
      </c>
    </row>
    <row r="44" spans="1:5" s="13" customFormat="1" ht="29.25" customHeight="1" thickBot="1" x14ac:dyDescent="0.2">
      <c r="A44" s="163"/>
      <c r="B44" s="23" t="s">
        <v>39</v>
      </c>
      <c r="C44" s="24" t="s">
        <v>70</v>
      </c>
      <c r="D44" s="25" t="s">
        <v>40</v>
      </c>
      <c r="E44" s="26" t="s">
        <v>272</v>
      </c>
    </row>
    <row r="45" spans="1:5" s="13" customFormat="1" ht="29.25" customHeight="1" x14ac:dyDescent="0.15">
      <c r="A45" s="161" t="s">
        <v>31</v>
      </c>
      <c r="B45" s="18" t="s">
        <v>32</v>
      </c>
      <c r="C45" s="164" t="s">
        <v>250</v>
      </c>
      <c r="D45" s="165"/>
      <c r="E45" s="166"/>
    </row>
    <row r="46" spans="1:5" s="13" customFormat="1" ht="29.25" customHeight="1" x14ac:dyDescent="0.15">
      <c r="A46" s="162"/>
      <c r="B46" s="19" t="s">
        <v>33</v>
      </c>
      <c r="C46" s="12">
        <v>500000</v>
      </c>
      <c r="D46" s="20" t="s">
        <v>34</v>
      </c>
      <c r="E46" s="17">
        <v>500000</v>
      </c>
    </row>
    <row r="47" spans="1:5" s="13" customFormat="1" ht="29.25" customHeight="1" x14ac:dyDescent="0.15">
      <c r="A47" s="162"/>
      <c r="B47" s="19" t="s">
        <v>35</v>
      </c>
      <c r="C47" s="10">
        <f>(+E47/C46)*100%</f>
        <v>1</v>
      </c>
      <c r="D47" s="20" t="s">
        <v>11</v>
      </c>
      <c r="E47" s="17">
        <v>500000</v>
      </c>
    </row>
    <row r="48" spans="1:5" s="13" customFormat="1" ht="29.25" customHeight="1" x14ac:dyDescent="0.15">
      <c r="A48" s="162"/>
      <c r="B48" s="19" t="s">
        <v>10</v>
      </c>
      <c r="C48" s="11" t="s">
        <v>251</v>
      </c>
      <c r="D48" s="20" t="s">
        <v>53</v>
      </c>
      <c r="E48" s="14" t="s">
        <v>262</v>
      </c>
    </row>
    <row r="49" spans="1:5" s="13" customFormat="1" ht="29.25" customHeight="1" x14ac:dyDescent="0.15">
      <c r="A49" s="162"/>
      <c r="B49" s="19" t="s">
        <v>36</v>
      </c>
      <c r="C49" s="21" t="s">
        <v>69</v>
      </c>
      <c r="D49" s="20" t="s">
        <v>37</v>
      </c>
      <c r="E49" s="14" t="s">
        <v>262</v>
      </c>
    </row>
    <row r="50" spans="1:5" s="13" customFormat="1" ht="29.25" customHeight="1" x14ac:dyDescent="0.15">
      <c r="A50" s="162"/>
      <c r="B50" s="19" t="s">
        <v>38</v>
      </c>
      <c r="C50" s="21" t="s">
        <v>97</v>
      </c>
      <c r="D50" s="20" t="s">
        <v>13</v>
      </c>
      <c r="E50" s="22" t="s">
        <v>273</v>
      </c>
    </row>
    <row r="51" spans="1:5" s="13" customFormat="1" ht="29.25" customHeight="1" thickBot="1" x14ac:dyDescent="0.2">
      <c r="A51" s="163"/>
      <c r="B51" s="23" t="s">
        <v>39</v>
      </c>
      <c r="C51" s="24" t="s">
        <v>70</v>
      </c>
      <c r="D51" s="25" t="s">
        <v>40</v>
      </c>
      <c r="E51" s="26" t="s">
        <v>274</v>
      </c>
    </row>
    <row r="52" spans="1:5" s="131" customFormat="1" ht="29.25" customHeight="1" x14ac:dyDescent="0.15">
      <c r="A52" s="161" t="s">
        <v>31</v>
      </c>
      <c r="B52" s="18" t="s">
        <v>32</v>
      </c>
      <c r="C52" s="164" t="s">
        <v>245</v>
      </c>
      <c r="D52" s="165"/>
      <c r="E52" s="166"/>
    </row>
    <row r="53" spans="1:5" s="131" customFormat="1" ht="29.25" customHeight="1" x14ac:dyDescent="0.15">
      <c r="A53" s="162"/>
      <c r="B53" s="19" t="s">
        <v>33</v>
      </c>
      <c r="C53" s="12">
        <v>850000</v>
      </c>
      <c r="D53" s="20" t="s">
        <v>34</v>
      </c>
      <c r="E53" s="17">
        <v>800000</v>
      </c>
    </row>
    <row r="54" spans="1:5" s="131" customFormat="1" ht="29.25" customHeight="1" x14ac:dyDescent="0.15">
      <c r="A54" s="162"/>
      <c r="B54" s="19" t="s">
        <v>35</v>
      </c>
      <c r="C54" s="10">
        <f>(+E54/C53)*100%</f>
        <v>0.94117647058823528</v>
      </c>
      <c r="D54" s="20" t="s">
        <v>11</v>
      </c>
      <c r="E54" s="17">
        <v>800000</v>
      </c>
    </row>
    <row r="55" spans="1:5" s="131" customFormat="1" ht="29.25" customHeight="1" x14ac:dyDescent="0.15">
      <c r="A55" s="162"/>
      <c r="B55" s="19" t="s">
        <v>10</v>
      </c>
      <c r="C55" s="11" t="s">
        <v>221</v>
      </c>
      <c r="D55" s="20" t="s">
        <v>53</v>
      </c>
      <c r="E55" s="14" t="s">
        <v>262</v>
      </c>
    </row>
    <row r="56" spans="1:5" s="131" customFormat="1" ht="29.25" customHeight="1" x14ac:dyDescent="0.15">
      <c r="A56" s="162"/>
      <c r="B56" s="19" t="s">
        <v>36</v>
      </c>
      <c r="C56" s="21" t="s">
        <v>69</v>
      </c>
      <c r="D56" s="20" t="s">
        <v>37</v>
      </c>
      <c r="E56" s="14" t="s">
        <v>262</v>
      </c>
    </row>
    <row r="57" spans="1:5" s="131" customFormat="1" ht="29.25" customHeight="1" x14ac:dyDescent="0.15">
      <c r="A57" s="162"/>
      <c r="B57" s="19" t="s">
        <v>38</v>
      </c>
      <c r="C57" s="21" t="s">
        <v>97</v>
      </c>
      <c r="D57" s="20" t="s">
        <v>13</v>
      </c>
      <c r="E57" s="22" t="s">
        <v>275</v>
      </c>
    </row>
    <row r="58" spans="1:5" s="131" customFormat="1" ht="29.25" customHeight="1" thickBot="1" x14ac:dyDescent="0.2">
      <c r="A58" s="163"/>
      <c r="B58" s="23" t="s">
        <v>39</v>
      </c>
      <c r="C58" s="24" t="s">
        <v>70</v>
      </c>
      <c r="D58" s="25" t="s">
        <v>40</v>
      </c>
      <c r="E58" s="26" t="s">
        <v>276</v>
      </c>
    </row>
  </sheetData>
  <mergeCells count="17">
    <mergeCell ref="A52:A58"/>
    <mergeCell ref="C52:E52"/>
    <mergeCell ref="A17:A23"/>
    <mergeCell ref="C17:E17"/>
    <mergeCell ref="A45:A51"/>
    <mergeCell ref="C45:E45"/>
    <mergeCell ref="A31:A37"/>
    <mergeCell ref="C31:E31"/>
    <mergeCell ref="A38:A44"/>
    <mergeCell ref="C38:E38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B80" sqref="B80:F80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59" t="s">
        <v>7</v>
      </c>
      <c r="B1" s="159"/>
      <c r="C1" s="159"/>
      <c r="D1" s="159"/>
      <c r="E1" s="159"/>
      <c r="F1" s="159"/>
    </row>
    <row r="2" spans="1:6" ht="26.25" thickBot="1" x14ac:dyDescent="0.2">
      <c r="A2" s="89" t="s">
        <v>128</v>
      </c>
      <c r="B2" s="5"/>
      <c r="C2" s="6"/>
      <c r="D2" s="6"/>
      <c r="E2" s="1"/>
      <c r="F2" s="39" t="s">
        <v>29</v>
      </c>
    </row>
    <row r="3" spans="1:6" s="13" customFormat="1" ht="30" customHeight="1" thickTop="1" x14ac:dyDescent="0.15">
      <c r="A3" s="27" t="s">
        <v>9</v>
      </c>
      <c r="B3" s="184" t="str">
        <f>계약현황공개!C3</f>
        <v>청소년방과후아카데미 유레카 과학PBL프로그램 용역</v>
      </c>
      <c r="C3" s="185"/>
      <c r="D3" s="185"/>
      <c r="E3" s="185"/>
      <c r="F3" s="186"/>
    </row>
    <row r="4" spans="1:6" s="13" customFormat="1" ht="30" customHeight="1" x14ac:dyDescent="0.15">
      <c r="A4" s="187" t="s">
        <v>17</v>
      </c>
      <c r="B4" s="190" t="s">
        <v>10</v>
      </c>
      <c r="C4" s="190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30" customHeight="1" x14ac:dyDescent="0.15">
      <c r="A5" s="188"/>
      <c r="B5" s="191"/>
      <c r="C5" s="191"/>
      <c r="D5" s="44" t="s">
        <v>19</v>
      </c>
      <c r="E5" s="44" t="s">
        <v>12</v>
      </c>
      <c r="F5" s="47" t="s">
        <v>20</v>
      </c>
    </row>
    <row r="6" spans="1:6" s="13" customFormat="1" ht="30" customHeight="1" x14ac:dyDescent="0.15">
      <c r="A6" s="188"/>
      <c r="B6" s="192" t="str">
        <f>계약현황공개!C6</f>
        <v>2023.5.3.</v>
      </c>
      <c r="C6" s="194" t="str">
        <f>계약현황공개!E6</f>
        <v>2023.5.9.~2023.6.29.</v>
      </c>
      <c r="D6" s="196">
        <f>계약현황공개!C4</f>
        <v>7360000</v>
      </c>
      <c r="E6" s="196">
        <f>계약현황공개!E5</f>
        <v>6976000</v>
      </c>
      <c r="F6" s="198">
        <f>E6/D6</f>
        <v>0.94782608695652171</v>
      </c>
    </row>
    <row r="7" spans="1:6" s="13" customFormat="1" ht="30" customHeight="1" x14ac:dyDescent="0.15">
      <c r="A7" s="189"/>
      <c r="B7" s="193"/>
      <c r="C7" s="195"/>
      <c r="D7" s="197"/>
      <c r="E7" s="197"/>
      <c r="F7" s="199"/>
    </row>
    <row r="8" spans="1:6" s="13" customFormat="1" ht="30" customHeight="1" x14ac:dyDescent="0.15">
      <c r="A8" s="170" t="s">
        <v>13</v>
      </c>
      <c r="B8" s="45" t="s">
        <v>14</v>
      </c>
      <c r="C8" s="45" t="s">
        <v>23</v>
      </c>
      <c r="D8" s="172" t="s">
        <v>15</v>
      </c>
      <c r="E8" s="173"/>
      <c r="F8" s="174"/>
    </row>
    <row r="9" spans="1:6" s="13" customFormat="1" ht="30" customHeight="1" x14ac:dyDescent="0.15">
      <c r="A9" s="171"/>
      <c r="B9" s="29" t="str">
        <f>계약현황공개!E8</f>
        <v>다인교육(박도연)</v>
      </c>
      <c r="C9" s="29" t="s">
        <v>279</v>
      </c>
      <c r="D9" s="175" t="str">
        <f>계약현황공개!E9</f>
        <v>경기도 김포시 김포한강3로 290-16</v>
      </c>
      <c r="E9" s="176"/>
      <c r="F9" s="177"/>
    </row>
    <row r="10" spans="1:6" s="13" customFormat="1" ht="30" customHeight="1" x14ac:dyDescent="0.15">
      <c r="A10" s="46" t="s">
        <v>22</v>
      </c>
      <c r="B10" s="178" t="s">
        <v>71</v>
      </c>
      <c r="C10" s="179"/>
      <c r="D10" s="179"/>
      <c r="E10" s="179"/>
      <c r="F10" s="180"/>
    </row>
    <row r="11" spans="1:6" s="13" customFormat="1" ht="30" customHeight="1" x14ac:dyDescent="0.15">
      <c r="A11" s="46" t="s">
        <v>21</v>
      </c>
      <c r="B11" s="181" t="s">
        <v>127</v>
      </c>
      <c r="C11" s="182"/>
      <c r="D11" s="182"/>
      <c r="E11" s="182"/>
      <c r="F11" s="183"/>
    </row>
    <row r="12" spans="1:6" s="13" customFormat="1" ht="30" customHeight="1" thickBot="1" x14ac:dyDescent="0.2">
      <c r="A12" s="28" t="s">
        <v>16</v>
      </c>
      <c r="B12" s="167"/>
      <c r="C12" s="168"/>
      <c r="D12" s="168"/>
      <c r="E12" s="168"/>
      <c r="F12" s="169"/>
    </row>
    <row r="13" spans="1:6" s="13" customFormat="1" ht="30" customHeight="1" thickTop="1" x14ac:dyDescent="0.15">
      <c r="A13" s="27" t="s">
        <v>9</v>
      </c>
      <c r="B13" s="184" t="str">
        <f>계약현황공개!C10</f>
        <v>2023년 조경수목 및 병해충방제관리 실시</v>
      </c>
      <c r="C13" s="185"/>
      <c r="D13" s="185"/>
      <c r="E13" s="185"/>
      <c r="F13" s="186"/>
    </row>
    <row r="14" spans="1:6" s="13" customFormat="1" ht="30" customHeight="1" x14ac:dyDescent="0.15">
      <c r="A14" s="187" t="s">
        <v>17</v>
      </c>
      <c r="B14" s="190" t="s">
        <v>10</v>
      </c>
      <c r="C14" s="190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30" customHeight="1" x14ac:dyDescent="0.15">
      <c r="A15" s="188"/>
      <c r="B15" s="191"/>
      <c r="C15" s="191"/>
      <c r="D15" s="44" t="s">
        <v>19</v>
      </c>
      <c r="E15" s="44" t="s">
        <v>12</v>
      </c>
      <c r="F15" s="47" t="s">
        <v>20</v>
      </c>
    </row>
    <row r="16" spans="1:6" s="13" customFormat="1" ht="30" customHeight="1" x14ac:dyDescent="0.15">
      <c r="A16" s="188"/>
      <c r="B16" s="192" t="str">
        <f>계약현황공개!C13</f>
        <v>2023.5.8.</v>
      </c>
      <c r="C16" s="194" t="str">
        <f>계약현황공개!E13</f>
        <v>2023.5.8.~2023.10.31.</v>
      </c>
      <c r="D16" s="196">
        <f>계약현황공개!C11</f>
        <v>9000000</v>
      </c>
      <c r="E16" s="196">
        <f>계약현황공개!E12</f>
        <v>8800000</v>
      </c>
      <c r="F16" s="198">
        <f>E16/D16</f>
        <v>0.97777777777777775</v>
      </c>
    </row>
    <row r="17" spans="1:6" s="13" customFormat="1" ht="30" customHeight="1" x14ac:dyDescent="0.15">
      <c r="A17" s="189"/>
      <c r="B17" s="193"/>
      <c r="C17" s="195"/>
      <c r="D17" s="197"/>
      <c r="E17" s="197"/>
      <c r="F17" s="199"/>
    </row>
    <row r="18" spans="1:6" s="13" customFormat="1" ht="30" customHeight="1" x14ac:dyDescent="0.15">
      <c r="A18" s="170" t="s">
        <v>13</v>
      </c>
      <c r="B18" s="81" t="s">
        <v>14</v>
      </c>
      <c r="C18" s="81" t="s">
        <v>23</v>
      </c>
      <c r="D18" s="172" t="s">
        <v>15</v>
      </c>
      <c r="E18" s="173"/>
      <c r="F18" s="174"/>
    </row>
    <row r="19" spans="1:6" s="13" customFormat="1" ht="30" customHeight="1" x14ac:dyDescent="0.15">
      <c r="A19" s="171"/>
      <c r="B19" s="29" t="str">
        <f>계약현황공개!E15</f>
        <v>㈜한강워터테크</v>
      </c>
      <c r="C19" s="29" t="s">
        <v>280</v>
      </c>
      <c r="D19" s="175" t="str">
        <f>계약현황공개!E16</f>
        <v>성남시 중원구 마지로134번길 17</v>
      </c>
      <c r="E19" s="176"/>
      <c r="F19" s="177"/>
    </row>
    <row r="20" spans="1:6" s="13" customFormat="1" ht="30" customHeight="1" x14ac:dyDescent="0.15">
      <c r="A20" s="46" t="s">
        <v>22</v>
      </c>
      <c r="B20" s="178" t="s">
        <v>71</v>
      </c>
      <c r="C20" s="179"/>
      <c r="D20" s="179"/>
      <c r="E20" s="179"/>
      <c r="F20" s="180"/>
    </row>
    <row r="21" spans="1:6" s="13" customFormat="1" ht="30" customHeight="1" x14ac:dyDescent="0.15">
      <c r="A21" s="46" t="s">
        <v>21</v>
      </c>
      <c r="B21" s="181" t="s">
        <v>127</v>
      </c>
      <c r="C21" s="182"/>
      <c r="D21" s="182"/>
      <c r="E21" s="182"/>
      <c r="F21" s="183"/>
    </row>
    <row r="22" spans="1:6" s="13" customFormat="1" ht="30" customHeight="1" thickBot="1" x14ac:dyDescent="0.2">
      <c r="A22" s="28" t="s">
        <v>16</v>
      </c>
      <c r="B22" s="167"/>
      <c r="C22" s="168"/>
      <c r="D22" s="168"/>
      <c r="E22" s="168"/>
      <c r="F22" s="169"/>
    </row>
    <row r="23" spans="1:6" s="131" customFormat="1" ht="30" customHeight="1" thickTop="1" x14ac:dyDescent="0.15">
      <c r="A23" s="27" t="s">
        <v>9</v>
      </c>
      <c r="B23" s="184" t="str">
        <f>계약현황공개!C17</f>
        <v>5월 청소년방과후아카데미 주말체험활동 차량 임차</v>
      </c>
      <c r="C23" s="185"/>
      <c r="D23" s="185"/>
      <c r="E23" s="185"/>
      <c r="F23" s="186"/>
    </row>
    <row r="24" spans="1:6" s="131" customFormat="1" ht="30" customHeight="1" x14ac:dyDescent="0.15">
      <c r="A24" s="187" t="s">
        <v>17</v>
      </c>
      <c r="B24" s="190" t="s">
        <v>10</v>
      </c>
      <c r="C24" s="190" t="s">
        <v>53</v>
      </c>
      <c r="D24" s="44" t="s">
        <v>18</v>
      </c>
      <c r="E24" s="44" t="s">
        <v>11</v>
      </c>
      <c r="F24" s="47" t="s">
        <v>72</v>
      </c>
    </row>
    <row r="25" spans="1:6" s="131" customFormat="1" ht="30" customHeight="1" x14ac:dyDescent="0.15">
      <c r="A25" s="188"/>
      <c r="B25" s="191"/>
      <c r="C25" s="191"/>
      <c r="D25" s="44" t="s">
        <v>19</v>
      </c>
      <c r="E25" s="44" t="s">
        <v>12</v>
      </c>
      <c r="F25" s="47" t="s">
        <v>20</v>
      </c>
    </row>
    <row r="26" spans="1:6" s="131" customFormat="1" ht="30" customHeight="1" x14ac:dyDescent="0.15">
      <c r="A26" s="188"/>
      <c r="B26" s="192" t="str">
        <f>계약현황공개!C20</f>
        <v>2023.5.16.</v>
      </c>
      <c r="C26" s="194" t="str">
        <f>계약현황공개!E21</f>
        <v>2023.5.20.</v>
      </c>
      <c r="D26" s="196">
        <f>계약현황공개!C18</f>
        <v>700000</v>
      </c>
      <c r="E26" s="196">
        <f>계약현황공개!E19</f>
        <v>660000</v>
      </c>
      <c r="F26" s="198">
        <f>E26/D26</f>
        <v>0.94285714285714284</v>
      </c>
    </row>
    <row r="27" spans="1:6" s="131" customFormat="1" ht="30" customHeight="1" x14ac:dyDescent="0.15">
      <c r="A27" s="189"/>
      <c r="B27" s="193"/>
      <c r="C27" s="195"/>
      <c r="D27" s="197"/>
      <c r="E27" s="197"/>
      <c r="F27" s="199"/>
    </row>
    <row r="28" spans="1:6" s="131" customFormat="1" ht="30" customHeight="1" x14ac:dyDescent="0.15">
      <c r="A28" s="170" t="s">
        <v>13</v>
      </c>
      <c r="B28" s="154" t="s">
        <v>14</v>
      </c>
      <c r="C28" s="154" t="s">
        <v>23</v>
      </c>
      <c r="D28" s="172" t="s">
        <v>15</v>
      </c>
      <c r="E28" s="173"/>
      <c r="F28" s="174"/>
    </row>
    <row r="29" spans="1:6" s="131" customFormat="1" ht="30" customHeight="1" x14ac:dyDescent="0.15">
      <c r="A29" s="171"/>
      <c r="B29" s="29" t="str">
        <f>계약현황공개!E22</f>
        <v>주식회사 선진항공(최해영)</v>
      </c>
      <c r="C29" s="29" t="s">
        <v>281</v>
      </c>
      <c r="D29" s="175" t="str">
        <f>계약현황공개!E23</f>
        <v>성남시 분당구 성남대로779번길 54 (이매동)</v>
      </c>
      <c r="E29" s="176"/>
      <c r="F29" s="177"/>
    </row>
    <row r="30" spans="1:6" s="131" customFormat="1" ht="30" customHeight="1" x14ac:dyDescent="0.15">
      <c r="A30" s="46" t="s">
        <v>22</v>
      </c>
      <c r="B30" s="178" t="s">
        <v>71</v>
      </c>
      <c r="C30" s="179"/>
      <c r="D30" s="179"/>
      <c r="E30" s="179"/>
      <c r="F30" s="180"/>
    </row>
    <row r="31" spans="1:6" s="131" customFormat="1" ht="30" customHeight="1" x14ac:dyDescent="0.15">
      <c r="A31" s="46" t="s">
        <v>21</v>
      </c>
      <c r="B31" s="181" t="s">
        <v>127</v>
      </c>
      <c r="C31" s="182"/>
      <c r="D31" s="182"/>
      <c r="E31" s="182"/>
      <c r="F31" s="183"/>
    </row>
    <row r="32" spans="1:6" s="131" customFormat="1" ht="30" customHeight="1" thickBot="1" x14ac:dyDescent="0.2">
      <c r="A32" s="28" t="s">
        <v>16</v>
      </c>
      <c r="B32" s="167"/>
      <c r="C32" s="168"/>
      <c r="D32" s="168"/>
      <c r="E32" s="168"/>
      <c r="F32" s="169"/>
    </row>
    <row r="33" spans="1:6" s="13" customFormat="1" ht="30" customHeight="1" thickTop="1" x14ac:dyDescent="0.15">
      <c r="A33" s="27" t="s">
        <v>9</v>
      </c>
      <c r="B33" s="184" t="str">
        <f>계약현황공개!C24</f>
        <v>인공지능체험관 [성남AI캠퍼스「야탑LAB_실」] 실시설계용역 실시</v>
      </c>
      <c r="C33" s="185"/>
      <c r="D33" s="185"/>
      <c r="E33" s="185"/>
      <c r="F33" s="186"/>
    </row>
    <row r="34" spans="1:6" s="13" customFormat="1" ht="30" customHeight="1" x14ac:dyDescent="0.15">
      <c r="A34" s="187" t="s">
        <v>17</v>
      </c>
      <c r="B34" s="190" t="s">
        <v>10</v>
      </c>
      <c r="C34" s="190" t="s">
        <v>53</v>
      </c>
      <c r="D34" s="44" t="s">
        <v>18</v>
      </c>
      <c r="E34" s="44" t="s">
        <v>11</v>
      </c>
      <c r="F34" s="47" t="s">
        <v>72</v>
      </c>
    </row>
    <row r="35" spans="1:6" s="13" customFormat="1" ht="30" customHeight="1" x14ac:dyDescent="0.15">
      <c r="A35" s="188"/>
      <c r="B35" s="191"/>
      <c r="C35" s="191"/>
      <c r="D35" s="44" t="s">
        <v>19</v>
      </c>
      <c r="E35" s="44" t="s">
        <v>12</v>
      </c>
      <c r="F35" s="47" t="s">
        <v>20</v>
      </c>
    </row>
    <row r="36" spans="1:6" s="13" customFormat="1" ht="30" customHeight="1" x14ac:dyDescent="0.15">
      <c r="A36" s="188"/>
      <c r="B36" s="192" t="str">
        <f>계약현황공개!C27</f>
        <v>2023.5.19.</v>
      </c>
      <c r="C36" s="194" t="str">
        <f>계약현황공개!E27</f>
        <v>2023.5.22.~2023.7.10.</v>
      </c>
      <c r="D36" s="196">
        <f>계약현황공개!C25</f>
        <v>10610000</v>
      </c>
      <c r="E36" s="196">
        <f>계약현황공개!E26</f>
        <v>10000000</v>
      </c>
      <c r="F36" s="198">
        <f>E36/D36</f>
        <v>0.94250706880301605</v>
      </c>
    </row>
    <row r="37" spans="1:6" s="13" customFormat="1" ht="30" customHeight="1" x14ac:dyDescent="0.15">
      <c r="A37" s="189"/>
      <c r="B37" s="193"/>
      <c r="C37" s="195"/>
      <c r="D37" s="197"/>
      <c r="E37" s="197"/>
      <c r="F37" s="199"/>
    </row>
    <row r="38" spans="1:6" s="13" customFormat="1" ht="30" customHeight="1" x14ac:dyDescent="0.15">
      <c r="A38" s="170" t="s">
        <v>13</v>
      </c>
      <c r="B38" s="81" t="s">
        <v>14</v>
      </c>
      <c r="C38" s="81" t="s">
        <v>23</v>
      </c>
      <c r="D38" s="172" t="s">
        <v>15</v>
      </c>
      <c r="E38" s="173"/>
      <c r="F38" s="174"/>
    </row>
    <row r="39" spans="1:6" s="13" customFormat="1" ht="30" customHeight="1" x14ac:dyDescent="0.15">
      <c r="A39" s="171"/>
      <c r="B39" s="29" t="str">
        <f>계약현황공개!E29</f>
        <v>스페이스반건축사사무소(배연수)</v>
      </c>
      <c r="C39" s="29" t="s">
        <v>282</v>
      </c>
      <c r="D39" s="175" t="str">
        <f>계약현황공개!E30</f>
        <v xml:space="preserve">성남시 분당구 서현로429번길 24-0(분당동) </v>
      </c>
      <c r="E39" s="176"/>
      <c r="F39" s="177"/>
    </row>
    <row r="40" spans="1:6" s="13" customFormat="1" ht="30" customHeight="1" x14ac:dyDescent="0.15">
      <c r="A40" s="46" t="s">
        <v>22</v>
      </c>
      <c r="B40" s="178" t="s">
        <v>71</v>
      </c>
      <c r="C40" s="179"/>
      <c r="D40" s="179"/>
      <c r="E40" s="179"/>
      <c r="F40" s="180"/>
    </row>
    <row r="41" spans="1:6" s="13" customFormat="1" ht="30" customHeight="1" x14ac:dyDescent="0.15">
      <c r="A41" s="46" t="s">
        <v>21</v>
      </c>
      <c r="B41" s="181" t="s">
        <v>127</v>
      </c>
      <c r="C41" s="182"/>
      <c r="D41" s="182"/>
      <c r="E41" s="182"/>
      <c r="F41" s="183"/>
    </row>
    <row r="42" spans="1:6" s="13" customFormat="1" ht="30" customHeight="1" thickBot="1" x14ac:dyDescent="0.2">
      <c r="A42" s="28" t="s">
        <v>16</v>
      </c>
      <c r="B42" s="167"/>
      <c r="C42" s="168"/>
      <c r="D42" s="168"/>
      <c r="E42" s="168"/>
      <c r="F42" s="169"/>
    </row>
    <row r="43" spans="1:6" s="13" customFormat="1" ht="30" customHeight="1" thickTop="1" x14ac:dyDescent="0.15">
      <c r="A43" s="27" t="s">
        <v>9</v>
      </c>
      <c r="B43" s="184" t="str">
        <f>계약현황공개!C31</f>
        <v>안전휀스 난간 설치 및 수직사다리 보강공사</v>
      </c>
      <c r="C43" s="185"/>
      <c r="D43" s="185"/>
      <c r="E43" s="185"/>
      <c r="F43" s="186"/>
    </row>
    <row r="44" spans="1:6" s="13" customFormat="1" ht="30" customHeight="1" x14ac:dyDescent="0.15">
      <c r="A44" s="187" t="s">
        <v>17</v>
      </c>
      <c r="B44" s="190" t="s">
        <v>10</v>
      </c>
      <c r="C44" s="190" t="s">
        <v>53</v>
      </c>
      <c r="D44" s="44" t="s">
        <v>18</v>
      </c>
      <c r="E44" s="44" t="s">
        <v>11</v>
      </c>
      <c r="F44" s="47" t="s">
        <v>72</v>
      </c>
    </row>
    <row r="45" spans="1:6" s="13" customFormat="1" ht="30" customHeight="1" x14ac:dyDescent="0.15">
      <c r="A45" s="188"/>
      <c r="B45" s="191"/>
      <c r="C45" s="191"/>
      <c r="D45" s="44" t="s">
        <v>19</v>
      </c>
      <c r="E45" s="44" t="s">
        <v>12</v>
      </c>
      <c r="F45" s="47" t="s">
        <v>20</v>
      </c>
    </row>
    <row r="46" spans="1:6" s="13" customFormat="1" ht="30" customHeight="1" x14ac:dyDescent="0.15">
      <c r="A46" s="188"/>
      <c r="B46" s="192" t="str">
        <f>계약현황공개!C34</f>
        <v>2023.5.22.</v>
      </c>
      <c r="C46" s="194" t="str">
        <f>계약현황공개!E34</f>
        <v>2023.5.22.~2023.5.31.</v>
      </c>
      <c r="D46" s="196">
        <f>계약현황공개!C32</f>
        <v>12000000</v>
      </c>
      <c r="E46" s="196">
        <f>계약현황공개!E33</f>
        <v>10650000</v>
      </c>
      <c r="F46" s="198">
        <f>E46/D46</f>
        <v>0.88749999999999996</v>
      </c>
    </row>
    <row r="47" spans="1:6" s="13" customFormat="1" ht="30" customHeight="1" x14ac:dyDescent="0.15">
      <c r="A47" s="189"/>
      <c r="B47" s="193"/>
      <c r="C47" s="195"/>
      <c r="D47" s="197"/>
      <c r="E47" s="197"/>
      <c r="F47" s="199"/>
    </row>
    <row r="48" spans="1:6" s="13" customFormat="1" ht="30" customHeight="1" x14ac:dyDescent="0.15">
      <c r="A48" s="170" t="s">
        <v>13</v>
      </c>
      <c r="B48" s="106" t="s">
        <v>14</v>
      </c>
      <c r="C48" s="106" t="s">
        <v>23</v>
      </c>
      <c r="D48" s="172" t="s">
        <v>15</v>
      </c>
      <c r="E48" s="173"/>
      <c r="F48" s="174"/>
    </row>
    <row r="49" spans="1:6" s="13" customFormat="1" ht="30" customHeight="1" x14ac:dyDescent="0.15">
      <c r="A49" s="171"/>
      <c r="B49" s="29" t="str">
        <f>계약현황공개!E36</f>
        <v>주식회사 집텍(염경학)</v>
      </c>
      <c r="C49" s="29" t="s">
        <v>283</v>
      </c>
      <c r="D49" s="175" t="str">
        <f>계약현황공개!E37</f>
        <v>성남시 중원구 광명로342번길 2(금광동)</v>
      </c>
      <c r="E49" s="176"/>
      <c r="F49" s="177"/>
    </row>
    <row r="50" spans="1:6" s="13" customFormat="1" ht="30" customHeight="1" x14ac:dyDescent="0.15">
      <c r="A50" s="46" t="s">
        <v>22</v>
      </c>
      <c r="B50" s="178" t="s">
        <v>71</v>
      </c>
      <c r="C50" s="179"/>
      <c r="D50" s="179"/>
      <c r="E50" s="179"/>
      <c r="F50" s="180"/>
    </row>
    <row r="51" spans="1:6" s="13" customFormat="1" ht="30" customHeight="1" x14ac:dyDescent="0.15">
      <c r="A51" s="46" t="s">
        <v>21</v>
      </c>
      <c r="B51" s="181" t="s">
        <v>127</v>
      </c>
      <c r="C51" s="182"/>
      <c r="D51" s="182"/>
      <c r="E51" s="182"/>
      <c r="F51" s="183"/>
    </row>
    <row r="52" spans="1:6" s="13" customFormat="1" ht="30" customHeight="1" thickBot="1" x14ac:dyDescent="0.2">
      <c r="A52" s="28" t="s">
        <v>16</v>
      </c>
      <c r="B52" s="167"/>
      <c r="C52" s="168"/>
      <c r="D52" s="168"/>
      <c r="E52" s="168"/>
      <c r="F52" s="169"/>
    </row>
    <row r="53" spans="1:6" s="13" customFormat="1" ht="30" customHeight="1" thickTop="1" x14ac:dyDescent="0.15">
      <c r="A53" s="27" t="s">
        <v>9</v>
      </c>
      <c r="B53" s="184" t="str">
        <f>계약현황공개!C38</f>
        <v>2023년 성남시청소년어울림마당 풋센터의 문단속 무대부스계약</v>
      </c>
      <c r="C53" s="185"/>
      <c r="D53" s="185"/>
      <c r="E53" s="185"/>
      <c r="F53" s="186"/>
    </row>
    <row r="54" spans="1:6" s="13" customFormat="1" ht="30" customHeight="1" x14ac:dyDescent="0.15">
      <c r="A54" s="187" t="s">
        <v>17</v>
      </c>
      <c r="B54" s="190" t="s">
        <v>10</v>
      </c>
      <c r="C54" s="190" t="s">
        <v>53</v>
      </c>
      <c r="D54" s="44" t="s">
        <v>18</v>
      </c>
      <c r="E54" s="44" t="s">
        <v>11</v>
      </c>
      <c r="F54" s="47" t="s">
        <v>72</v>
      </c>
    </row>
    <row r="55" spans="1:6" s="13" customFormat="1" ht="30" customHeight="1" x14ac:dyDescent="0.15">
      <c r="A55" s="188"/>
      <c r="B55" s="191"/>
      <c r="C55" s="191"/>
      <c r="D55" s="44" t="s">
        <v>19</v>
      </c>
      <c r="E55" s="44" t="s">
        <v>12</v>
      </c>
      <c r="F55" s="47" t="s">
        <v>20</v>
      </c>
    </row>
    <row r="56" spans="1:6" s="13" customFormat="1" ht="30" customHeight="1" x14ac:dyDescent="0.15">
      <c r="A56" s="188"/>
      <c r="B56" s="192" t="str">
        <f>계약현황공개!C41</f>
        <v>2023.5.24.</v>
      </c>
      <c r="C56" s="194" t="str">
        <f>계약현황공개!E41</f>
        <v>2023.6.3.</v>
      </c>
      <c r="D56" s="196">
        <f>계약현황공개!C39</f>
        <v>3770000</v>
      </c>
      <c r="E56" s="196">
        <f>계약현황공개!E40</f>
        <v>3760000</v>
      </c>
      <c r="F56" s="198">
        <f>E56/D56</f>
        <v>0.99734748010610075</v>
      </c>
    </row>
    <row r="57" spans="1:6" s="13" customFormat="1" ht="30" customHeight="1" x14ac:dyDescent="0.15">
      <c r="A57" s="189"/>
      <c r="B57" s="193"/>
      <c r="C57" s="195"/>
      <c r="D57" s="197"/>
      <c r="E57" s="197"/>
      <c r="F57" s="199"/>
    </row>
    <row r="58" spans="1:6" s="13" customFormat="1" ht="30" customHeight="1" x14ac:dyDescent="0.15">
      <c r="A58" s="170" t="s">
        <v>13</v>
      </c>
      <c r="B58" s="106" t="s">
        <v>14</v>
      </c>
      <c r="C58" s="106" t="s">
        <v>23</v>
      </c>
      <c r="D58" s="172" t="s">
        <v>15</v>
      </c>
      <c r="E58" s="173"/>
      <c r="F58" s="174"/>
    </row>
    <row r="59" spans="1:6" s="13" customFormat="1" ht="30" customHeight="1" x14ac:dyDescent="0.15">
      <c r="A59" s="171"/>
      <c r="B59" s="29" t="str">
        <f>계약현황공개!E43</f>
        <v>마케팅스토리(강석훈)</v>
      </c>
      <c r="C59" s="29" t="s">
        <v>284</v>
      </c>
      <c r="D59" s="175" t="str">
        <f>계약현황공개!E44</f>
        <v xml:space="preserve">성남시 중원구 사기막골로 164(상대원동) </v>
      </c>
      <c r="E59" s="176"/>
      <c r="F59" s="177"/>
    </row>
    <row r="60" spans="1:6" s="13" customFormat="1" ht="30" customHeight="1" x14ac:dyDescent="0.15">
      <c r="A60" s="46" t="s">
        <v>22</v>
      </c>
      <c r="B60" s="178" t="s">
        <v>71</v>
      </c>
      <c r="C60" s="179"/>
      <c r="D60" s="179"/>
      <c r="E60" s="179"/>
      <c r="F60" s="180"/>
    </row>
    <row r="61" spans="1:6" s="13" customFormat="1" ht="30" customHeight="1" x14ac:dyDescent="0.15">
      <c r="A61" s="46" t="s">
        <v>21</v>
      </c>
      <c r="B61" s="181" t="s">
        <v>127</v>
      </c>
      <c r="C61" s="182"/>
      <c r="D61" s="182"/>
      <c r="E61" s="182"/>
      <c r="F61" s="183"/>
    </row>
    <row r="62" spans="1:6" s="13" customFormat="1" ht="30" customHeight="1" thickBot="1" x14ac:dyDescent="0.2">
      <c r="A62" s="28" t="s">
        <v>16</v>
      </c>
      <c r="B62" s="167"/>
      <c r="C62" s="168"/>
      <c r="D62" s="168"/>
      <c r="E62" s="168"/>
      <c r="F62" s="169"/>
    </row>
    <row r="63" spans="1:6" s="13" customFormat="1" ht="30" customHeight="1" thickTop="1" x14ac:dyDescent="0.15">
      <c r="A63" s="27" t="s">
        <v>9</v>
      </c>
      <c r="B63" s="184" t="str">
        <f>계약현황공개!C45</f>
        <v>2023년 성남시청소년어울림마당 풋센터의 문단속 행사진행 사회자계약</v>
      </c>
      <c r="C63" s="185"/>
      <c r="D63" s="185"/>
      <c r="E63" s="185"/>
      <c r="F63" s="186"/>
    </row>
    <row r="64" spans="1:6" s="13" customFormat="1" ht="30" customHeight="1" x14ac:dyDescent="0.15">
      <c r="A64" s="187" t="s">
        <v>17</v>
      </c>
      <c r="B64" s="190" t="s">
        <v>10</v>
      </c>
      <c r="C64" s="190" t="s">
        <v>53</v>
      </c>
      <c r="D64" s="44" t="s">
        <v>18</v>
      </c>
      <c r="E64" s="44" t="s">
        <v>11</v>
      </c>
      <c r="F64" s="47" t="s">
        <v>72</v>
      </c>
    </row>
    <row r="65" spans="1:6" s="13" customFormat="1" ht="30" customHeight="1" x14ac:dyDescent="0.15">
      <c r="A65" s="188"/>
      <c r="B65" s="191"/>
      <c r="C65" s="191"/>
      <c r="D65" s="44" t="s">
        <v>19</v>
      </c>
      <c r="E65" s="44" t="s">
        <v>12</v>
      </c>
      <c r="F65" s="47" t="s">
        <v>20</v>
      </c>
    </row>
    <row r="66" spans="1:6" s="13" customFormat="1" ht="30" customHeight="1" x14ac:dyDescent="0.15">
      <c r="A66" s="188"/>
      <c r="B66" s="192" t="str">
        <f>계약현황공개!C48</f>
        <v>2023.5.30.</v>
      </c>
      <c r="C66" s="194" t="str">
        <f>계약현황공개!E48</f>
        <v>2023.6.3.</v>
      </c>
      <c r="D66" s="196">
        <f>계약현황공개!C46</f>
        <v>500000</v>
      </c>
      <c r="E66" s="196">
        <f>계약현황공개!E47</f>
        <v>500000</v>
      </c>
      <c r="F66" s="198">
        <f>E66/D66</f>
        <v>1</v>
      </c>
    </row>
    <row r="67" spans="1:6" s="13" customFormat="1" ht="30" customHeight="1" x14ac:dyDescent="0.15">
      <c r="A67" s="189"/>
      <c r="B67" s="193"/>
      <c r="C67" s="195"/>
      <c r="D67" s="197"/>
      <c r="E67" s="197"/>
      <c r="F67" s="199"/>
    </row>
    <row r="68" spans="1:6" s="13" customFormat="1" ht="30" customHeight="1" x14ac:dyDescent="0.15">
      <c r="A68" s="170" t="s">
        <v>13</v>
      </c>
      <c r="B68" s="122" t="s">
        <v>14</v>
      </c>
      <c r="C68" s="122" t="s">
        <v>23</v>
      </c>
      <c r="D68" s="172" t="s">
        <v>15</v>
      </c>
      <c r="E68" s="173"/>
      <c r="F68" s="174"/>
    </row>
    <row r="69" spans="1:6" s="13" customFormat="1" ht="30" customHeight="1" x14ac:dyDescent="0.15">
      <c r="A69" s="171"/>
      <c r="B69" s="29" t="str">
        <f>계약현황공개!E50</f>
        <v>WS이벤트(장우성)</v>
      </c>
      <c r="C69" s="29" t="s">
        <v>285</v>
      </c>
      <c r="D69" s="175" t="str">
        <f>계약현황공개!E51</f>
        <v>경기도 평택시 진위면 하북4길 129-16, 가동 101호</v>
      </c>
      <c r="E69" s="176"/>
      <c r="F69" s="177"/>
    </row>
    <row r="70" spans="1:6" s="13" customFormat="1" ht="30" customHeight="1" x14ac:dyDescent="0.15">
      <c r="A70" s="46" t="s">
        <v>22</v>
      </c>
      <c r="B70" s="178" t="s">
        <v>71</v>
      </c>
      <c r="C70" s="179"/>
      <c r="D70" s="179"/>
      <c r="E70" s="179"/>
      <c r="F70" s="180"/>
    </row>
    <row r="71" spans="1:6" s="13" customFormat="1" ht="30" customHeight="1" x14ac:dyDescent="0.15">
      <c r="A71" s="46" t="s">
        <v>21</v>
      </c>
      <c r="B71" s="181" t="s">
        <v>127</v>
      </c>
      <c r="C71" s="182"/>
      <c r="D71" s="182"/>
      <c r="E71" s="182"/>
      <c r="F71" s="183"/>
    </row>
    <row r="72" spans="1:6" s="13" customFormat="1" ht="30" customHeight="1" thickBot="1" x14ac:dyDescent="0.2">
      <c r="A72" s="28" t="s">
        <v>16</v>
      </c>
      <c r="B72" s="167"/>
      <c r="C72" s="168"/>
      <c r="D72" s="168"/>
      <c r="E72" s="168"/>
      <c r="F72" s="169"/>
    </row>
    <row r="73" spans="1:6" s="131" customFormat="1" ht="30" customHeight="1" thickTop="1" x14ac:dyDescent="0.15">
      <c r="A73" s="27" t="s">
        <v>9</v>
      </c>
      <c r="B73" s="184" t="str">
        <f>계약현황공개!C52</f>
        <v>2023년 1차 청소년문화제 풋센터의 문단속 전문공연팀 계약</v>
      </c>
      <c r="C73" s="185"/>
      <c r="D73" s="185"/>
      <c r="E73" s="185"/>
      <c r="F73" s="186"/>
    </row>
    <row r="74" spans="1:6" s="131" customFormat="1" ht="30" customHeight="1" x14ac:dyDescent="0.15">
      <c r="A74" s="187" t="s">
        <v>17</v>
      </c>
      <c r="B74" s="190" t="s">
        <v>10</v>
      </c>
      <c r="C74" s="190" t="s">
        <v>53</v>
      </c>
      <c r="D74" s="44" t="s">
        <v>18</v>
      </c>
      <c r="E74" s="44" t="s">
        <v>11</v>
      </c>
      <c r="F74" s="47" t="s">
        <v>72</v>
      </c>
    </row>
    <row r="75" spans="1:6" s="131" customFormat="1" ht="30" customHeight="1" x14ac:dyDescent="0.15">
      <c r="A75" s="188"/>
      <c r="B75" s="191"/>
      <c r="C75" s="191"/>
      <c r="D75" s="44" t="s">
        <v>19</v>
      </c>
      <c r="E75" s="44" t="s">
        <v>12</v>
      </c>
      <c r="F75" s="47" t="s">
        <v>20</v>
      </c>
    </row>
    <row r="76" spans="1:6" s="131" customFormat="1" ht="30" customHeight="1" x14ac:dyDescent="0.15">
      <c r="A76" s="188"/>
      <c r="B76" s="192" t="str">
        <f>계약현황공개!C55</f>
        <v>2023.5.31.</v>
      </c>
      <c r="C76" s="194" t="str">
        <f>계약현황공개!E55</f>
        <v>2023.6.3.</v>
      </c>
      <c r="D76" s="196">
        <f>계약현황공개!C53</f>
        <v>850000</v>
      </c>
      <c r="E76" s="196">
        <f>계약현황공개!E54</f>
        <v>800000</v>
      </c>
      <c r="F76" s="198">
        <f>E76/D76</f>
        <v>0.94117647058823528</v>
      </c>
    </row>
    <row r="77" spans="1:6" s="131" customFormat="1" ht="30" customHeight="1" x14ac:dyDescent="0.15">
      <c r="A77" s="189"/>
      <c r="B77" s="193"/>
      <c r="C77" s="195"/>
      <c r="D77" s="197"/>
      <c r="E77" s="197"/>
      <c r="F77" s="199"/>
    </row>
    <row r="78" spans="1:6" s="131" customFormat="1" ht="30" customHeight="1" x14ac:dyDescent="0.15">
      <c r="A78" s="170" t="s">
        <v>13</v>
      </c>
      <c r="B78" s="154" t="s">
        <v>14</v>
      </c>
      <c r="C78" s="154" t="s">
        <v>23</v>
      </c>
      <c r="D78" s="172" t="s">
        <v>15</v>
      </c>
      <c r="E78" s="173"/>
      <c r="F78" s="174"/>
    </row>
    <row r="79" spans="1:6" s="131" customFormat="1" ht="30" customHeight="1" x14ac:dyDescent="0.15">
      <c r="A79" s="171"/>
      <c r="B79" s="29" t="str">
        <f>계약현황공개!E57</f>
        <v>벤-탤런트(박효배)</v>
      </c>
      <c r="C79" s="29" t="s">
        <v>286</v>
      </c>
      <c r="D79" s="175" t="str">
        <f>계약현황공개!E58</f>
        <v xml:space="preserve">충청북도 청주시 청원구 내수읍 마산1길 115 </v>
      </c>
      <c r="E79" s="176"/>
      <c r="F79" s="177"/>
    </row>
    <row r="80" spans="1:6" s="131" customFormat="1" ht="30" customHeight="1" x14ac:dyDescent="0.15">
      <c r="A80" s="46" t="s">
        <v>22</v>
      </c>
      <c r="B80" s="178" t="s">
        <v>71</v>
      </c>
      <c r="C80" s="179"/>
      <c r="D80" s="179"/>
      <c r="E80" s="179"/>
      <c r="F80" s="180"/>
    </row>
    <row r="81" spans="1:6" s="131" customFormat="1" ht="30" customHeight="1" x14ac:dyDescent="0.15">
      <c r="A81" s="46" t="s">
        <v>21</v>
      </c>
      <c r="B81" s="181" t="s">
        <v>127</v>
      </c>
      <c r="C81" s="182"/>
      <c r="D81" s="182"/>
      <c r="E81" s="182"/>
      <c r="F81" s="183"/>
    </row>
    <row r="82" spans="1:6" s="131" customFormat="1" ht="30" customHeight="1" thickBot="1" x14ac:dyDescent="0.2">
      <c r="A82" s="28" t="s">
        <v>16</v>
      </c>
      <c r="B82" s="167"/>
      <c r="C82" s="168"/>
      <c r="D82" s="168"/>
      <c r="E82" s="168"/>
      <c r="F82" s="169"/>
    </row>
    <row r="83" spans="1:6" ht="14.25" thickTop="1" x14ac:dyDescent="0.15"/>
  </sheetData>
  <mergeCells count="121">
    <mergeCell ref="B82:F82"/>
    <mergeCell ref="A78:A79"/>
    <mergeCell ref="D78:F78"/>
    <mergeCell ref="D79:F79"/>
    <mergeCell ref="B80:F80"/>
    <mergeCell ref="B81:F81"/>
    <mergeCell ref="B30:F30"/>
    <mergeCell ref="B31:F31"/>
    <mergeCell ref="B32:F3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26:D27"/>
    <mergeCell ref="E26:E27"/>
    <mergeCell ref="F26:F27"/>
    <mergeCell ref="A28:A29"/>
    <mergeCell ref="D28:F28"/>
    <mergeCell ref="D29:F29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B42:F42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2023-06-08T05:53:59Z</dcterms:modified>
</cp:coreProperties>
</file>