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6" i="6"/>
  <c r="H7" i="6"/>
  <c r="H5" i="6"/>
  <c r="H4" i="6"/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<sst xmlns="http://schemas.openxmlformats.org/spreadsheetml/2006/main" count="271" uniqueCount="152">
  <si>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</si>
  <si>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</si>
  <si>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</si>
  <si>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</si>
  <si>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</si>
  <si>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</si>
  <si>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</si>
  <si>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</si>
  <si>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</si>
  <si>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</si>
  <si>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</si>
  <si>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</si>
  <si>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</si>
  <si>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</si>
  <si>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</si>
  <si>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</si>
  <si>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</si>
  <si>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</si>
  <si>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</si>
  <si>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</si>
  <si>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</si>
  <si>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</si>
  <si>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</si>
  <si>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</si>
  <si>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</si>
  <si>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</si>
  <si>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</si>
  <si>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</si>
  <si>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</si>
  <si>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</si>
  <si>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</si>
  <si>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</si>
  <si>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</si>
  <si>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</si>
  <si>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</si>
  <si>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</si>
  <si>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</si>
  <si>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</si>
  <si>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</si>
  <si>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</si>
  <si>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</si>
  <si>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</si>
  <si>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</si>
  <si>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</si>
  <si>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</si>
  <si>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</si>
  <si>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</si>
  <si>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</si>
  <si>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</si>
  <si>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</si>
  <si>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</si>
  <si>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</si>
  <si>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</si>
  <si>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</si>
  <si>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</si>
  <si>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</si>
  <si>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</si>
  <si>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</si>
  <si>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</si>
  <si>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</si>
  <si>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</si>
  <si>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</si>
  <si>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</si>
  <si>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</si>
  <si>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</si>
  <si>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</si>
  <si>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</si>
  <si>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</si>
  <si>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</si>
  <si>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</si>
  <si>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</si>
  <si>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</si>
  <si>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</si>
  <si>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</si>
  <si>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</si>
  <si>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</si>
  <si>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</si>
  <si>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</si>
  <si>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</si>
  <si>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</si>
  <si>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</si>
  <si>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</si>
  <si>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</si>
  <si>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</si>
  <si>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</si>
  <si>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</si>
  <si>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</si>
  <si>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</si>
  <si>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</si>
  <si>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</si>
  <si>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</si>
  <si>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</si>
  <si>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</si>
  <si>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</si>
  <si>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</si>
  <si>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</si>
  <si>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</si>
  <si>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</si>
  <si>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</si>
  <si>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</si>
  <si>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</si>
  <si>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</si>
  <si>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</si>
  <si>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</si>
  <si>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</si>
  <si>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</si>
  <si>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</si>
  <si>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</si>
  <si>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</si>
  <si>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</si>
  <si>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운영지원팀</t>
    <phoneticPr fontId="3" type="noConversion"/>
  </si>
  <si>
    <t>해당사항없음</t>
    <phoneticPr fontId="3" type="noConversion"/>
  </si>
  <si>
    <t>해당사항없음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</si>
  <si>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</si>
  <si>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</si>
  <si>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</si>
  <si>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</si>
  <si>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</si>
  <si>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</si>
  <si>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</si>
  <si>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</si>
  <si>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</si>
  <si>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</si>
  <si>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</si>
  <si>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</si>
  <si>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</si>
  <si>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</si>
  <si>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</si>
  <si>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</si>
  <si>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</si>
  <si>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</si>
  <si>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</si>
  <si>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</si>
  <si>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</si>
  <si>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</si>
  <si>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㈜교원)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</si>
  <si>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</si>
  <si>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</si>
  <si>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</si>
  <si>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</si>
  <si>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</si>
  <si>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</si>
  <si>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</si>
  <si>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</si>
  <si>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</si>
  <si>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</si>
  <si>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</si>
  <si>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>여가부 학교밖</t>
    <phoneticPr fontId="3" type="noConversion"/>
  </si>
  <si>
    <t xml:space="preserve">해당사항 없음 </t>
    <phoneticPr fontId="3" type="noConversion"/>
  </si>
  <si>
    <t xml:space="preserve">해당사항 없음 </t>
    <phoneticPr fontId="3" type="noConversion"/>
  </si>
  <si>
    <t>2020.02.29.</t>
    <phoneticPr fontId="3" type="noConversion"/>
  </si>
  <si>
    <t>o 2020년 인터넷전용회선망(3차) 사용신청, 2020년 인터넷 전화 계약(4차) 계약 사항은 1월 계약현황공개(준공검사)만 명시 -&gt; 계약관련 총괄 관리 사무국 운영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</si>
</sst>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  <font>
      <b/>
      <sz val="9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6" fillId="0" borderId="2" xfId="0" applyNumberFormat="1" applyFont="1" applyFill="1" applyBorder="1" applyAlignment="1">
      <alignment horizontal="center" vertical="center" wrapText="1"/>
    </xf>
    <xf numFmtId="176" fontId="36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76" fontId="33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0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 applyProtection="1">
      <alignment horizontal="right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178" fontId="39" fillId="4" borderId="37" xfId="0" applyNumberFormat="1" applyFont="1" applyFill="1" applyBorder="1" applyAlignment="1">
      <alignment horizontal="left" vertical="center" wrapText="1" shrinkToFit="1"/>
    </xf>
    <xf numFmtId="178" fontId="39" fillId="4" borderId="54" xfId="0" applyNumberFormat="1" applyFont="1" applyFill="1" applyBorder="1" applyAlignment="1">
      <alignment horizontal="left" vertical="center" wrapText="1" shrinkToFit="1"/>
    </xf>
    <xf numFmtId="178" fontId="39" fillId="4" borderId="38" xfId="0" applyNumberFormat="1" applyFont="1" applyFill="1" applyBorder="1" applyAlignment="1">
      <alignment horizontal="left" vertical="center" wrapText="1" shrinkToFi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1" t="s">
        <v>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5.5">
      <c r="A2" s="172" t="s">
        <v>107</v>
      </c>
      <c r="B2" s="172"/>
      <c r="C2" s="172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3" customFormat="1" ht="19.5" customHeight="1">
      <c r="A4" s="127"/>
      <c r="B4" s="127"/>
      <c r="C4" s="128" t="s">
        <v>111</v>
      </c>
      <c r="D4" s="129"/>
      <c r="E4" s="129"/>
      <c r="F4" s="130"/>
      <c r="G4" s="131"/>
      <c r="H4" s="132"/>
      <c r="I4" s="127"/>
      <c r="J4" s="127"/>
      <c r="K4" s="127"/>
      <c r="L4" s="127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2" sqref="C1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5" t="s">
        <v>98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214" t="s">
        <v>23</v>
      </c>
      <c r="B2" s="214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0" t="s">
        <v>4</v>
      </c>
      <c r="B3" s="218" t="s">
        <v>5</v>
      </c>
      <c r="C3" s="218" t="s">
        <v>78</v>
      </c>
      <c r="D3" s="218" t="s">
        <v>101</v>
      </c>
      <c r="E3" s="216" t="s">
        <v>104</v>
      </c>
      <c r="F3" s="217"/>
      <c r="G3" s="216" t="s">
        <v>105</v>
      </c>
      <c r="H3" s="217"/>
      <c r="I3" s="218" t="s">
        <v>99</v>
      </c>
    </row>
    <row r="4" spans="1:9" ht="28.5" customHeight="1">
      <c r="A4" s="221"/>
      <c r="B4" s="219"/>
      <c r="C4" s="219"/>
      <c r="D4" s="219"/>
      <c r="E4" s="98" t="s">
        <v>102</v>
      </c>
      <c r="F4" s="98" t="s">
        <v>103</v>
      </c>
      <c r="G4" s="98" t="s">
        <v>102</v>
      </c>
      <c r="H4" s="98" t="s">
        <v>103</v>
      </c>
      <c r="I4" s="219"/>
    </row>
    <row r="5" spans="1:9" ht="28.5" customHeight="1">
      <c r="A5" s="17"/>
      <c r="B5" s="135" t="s">
        <v>108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5" t="s">
        <v>100</v>
      </c>
      <c r="B21" s="215"/>
      <c r="C21" s="215"/>
      <c r="D21" s="215"/>
      <c r="E21" s="215"/>
      <c r="F21" s="215"/>
      <c r="G21" s="215"/>
      <c r="H21" s="215"/>
      <c r="I21" s="215"/>
    </row>
    <row r="22" spans="1:9">
      <c r="A22" s="215"/>
      <c r="B22" s="215"/>
      <c r="C22" s="215"/>
      <c r="D22" s="215"/>
      <c r="E22" s="215"/>
      <c r="F22" s="215"/>
      <c r="G22" s="215"/>
      <c r="H22" s="215"/>
      <c r="I22" s="215"/>
    </row>
    <row r="23" spans="1:9">
      <c r="A23" s="215"/>
      <c r="B23" s="215"/>
      <c r="C23" s="215"/>
      <c r="D23" s="215"/>
      <c r="E23" s="215"/>
      <c r="F23" s="215"/>
      <c r="G23" s="215"/>
      <c r="H23" s="215"/>
      <c r="I23" s="215"/>
    </row>
    <row r="24" spans="1:9">
      <c r="A24" s="215"/>
      <c r="B24" s="215"/>
      <c r="C24" s="215"/>
      <c r="D24" s="215"/>
      <c r="E24" s="215"/>
      <c r="F24" s="215"/>
      <c r="G24" s="215"/>
      <c r="H24" s="215"/>
      <c r="I24" s="215"/>
    </row>
    <row r="25" spans="1:9">
      <c r="A25" s="215"/>
      <c r="B25" s="215"/>
      <c r="C25" s="215"/>
      <c r="D25" s="215"/>
      <c r="E25" s="215"/>
      <c r="F25" s="215"/>
      <c r="G25" s="215"/>
      <c r="H25" s="215"/>
      <c r="I25" s="215"/>
    </row>
    <row r="26" spans="1:9">
      <c r="A26" s="215"/>
      <c r="B26" s="215"/>
      <c r="C26" s="215"/>
      <c r="D26" s="215"/>
      <c r="E26" s="215"/>
      <c r="F26" s="215"/>
      <c r="G26" s="215"/>
      <c r="H26" s="215"/>
      <c r="I26" s="215"/>
    </row>
    <row r="27" spans="1:9">
      <c r="A27" s="215"/>
      <c r="B27" s="215"/>
      <c r="C27" s="215"/>
      <c r="D27" s="215"/>
      <c r="E27" s="215"/>
      <c r="F27" s="215"/>
      <c r="G27" s="215"/>
      <c r="H27" s="215"/>
      <c r="I27" s="215"/>
    </row>
    <row r="28" spans="1:9">
      <c r="A28" s="215"/>
      <c r="B28" s="215"/>
      <c r="C28" s="215"/>
      <c r="D28" s="215"/>
      <c r="E28" s="215"/>
      <c r="F28" s="215"/>
      <c r="G28" s="215"/>
      <c r="H28" s="215"/>
      <c r="I28" s="215"/>
    </row>
    <row r="29" spans="1:9">
      <c r="A29" s="215"/>
      <c r="B29" s="215"/>
      <c r="C29" s="215"/>
      <c r="D29" s="215"/>
      <c r="E29" s="215"/>
      <c r="F29" s="215"/>
      <c r="G29" s="215"/>
      <c r="H29" s="215"/>
      <c r="I29" s="215"/>
    </row>
    <row r="30" spans="1:9">
      <c r="A30" s="215"/>
      <c r="B30" s="215"/>
      <c r="C30" s="215"/>
      <c r="D30" s="215"/>
      <c r="E30" s="215"/>
      <c r="F30" s="215"/>
      <c r="G30" s="215"/>
      <c r="H30" s="215"/>
      <c r="I30" s="215"/>
    </row>
    <row r="31" spans="1:9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9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3" t="s">
        <v>86</v>
      </c>
      <c r="B1" s="173"/>
      <c r="C1" s="173"/>
      <c r="D1" s="173"/>
      <c r="E1" s="173"/>
      <c r="F1" s="173"/>
      <c r="G1" s="173"/>
      <c r="H1" s="173"/>
      <c r="I1" s="173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4"/>
      <c r="B3" s="145"/>
      <c r="C3" s="154" t="s">
        <v>112</v>
      </c>
      <c r="D3" s="145"/>
      <c r="E3" s="146"/>
      <c r="F3" s="145"/>
      <c r="G3" s="145"/>
      <c r="H3" s="145"/>
      <c r="I3" s="147"/>
    </row>
    <row r="4" spans="1:9" ht="24.75" customHeight="1">
      <c r="A4" s="144"/>
      <c r="B4" s="148"/>
      <c r="C4" s="149"/>
      <c r="D4" s="150"/>
      <c r="E4" s="151"/>
      <c r="F4" s="152"/>
      <c r="G4" s="145"/>
      <c r="H4" s="145"/>
      <c r="I4" s="153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4" t="s">
        <v>95</v>
      </c>
      <c r="D24" s="174"/>
      <c r="E24" s="174"/>
      <c r="F24" s="174"/>
      <c r="G24" s="174"/>
      <c r="H24" s="174"/>
    </row>
    <row r="25" spans="1:9">
      <c r="C25" s="174"/>
      <c r="D25" s="174"/>
      <c r="E25" s="174"/>
      <c r="F25" s="174"/>
      <c r="G25" s="174"/>
      <c r="H25" s="174"/>
    </row>
    <row r="26" spans="1:9">
      <c r="C26" s="174"/>
      <c r="D26" s="174"/>
      <c r="E26" s="174"/>
      <c r="F26" s="174"/>
      <c r="G26" s="174"/>
      <c r="H26" s="174"/>
    </row>
    <row r="27" spans="1:9">
      <c r="C27" s="174"/>
      <c r="D27" s="174"/>
      <c r="E27" s="174"/>
      <c r="F27" s="174"/>
      <c r="G27" s="174"/>
      <c r="H27" s="174"/>
    </row>
    <row r="28" spans="1:9">
      <c r="C28" s="174"/>
      <c r="D28" s="174"/>
      <c r="E28" s="174"/>
      <c r="F28" s="174"/>
      <c r="G28" s="174"/>
      <c r="H28" s="174"/>
    </row>
    <row r="29" spans="1:9">
      <c r="C29" s="174"/>
      <c r="D29" s="174"/>
      <c r="E29" s="174"/>
      <c r="F29" s="174"/>
      <c r="G29" s="174"/>
      <c r="H29" s="174"/>
    </row>
    <row r="30" spans="1:9">
      <c r="C30" s="174"/>
      <c r="D30" s="174"/>
      <c r="E30" s="174"/>
      <c r="F30" s="174"/>
      <c r="G30" s="174"/>
      <c r="H30" s="174"/>
    </row>
    <row r="31" spans="1:9">
      <c r="C31" s="174"/>
      <c r="D31" s="174"/>
      <c r="E31" s="174"/>
      <c r="F31" s="174"/>
      <c r="G31" s="174"/>
      <c r="H31" s="174"/>
    </row>
    <row r="32" spans="1:9">
      <c r="C32" s="174"/>
      <c r="D32" s="174"/>
      <c r="E32" s="174"/>
      <c r="F32" s="174"/>
      <c r="G32" s="174"/>
      <c r="H32" s="174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F45" sqref="F4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3" t="s">
        <v>93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/>
      <c r="B3" s="93"/>
      <c r="C3" s="99" t="s">
        <v>109</v>
      </c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4"/>
      <c r="D16" s="134"/>
      <c r="E16" s="134"/>
      <c r="F16" s="134"/>
      <c r="G16" s="134"/>
      <c r="H16" s="134"/>
      <c r="I16" s="134"/>
      <c r="J16" s="134"/>
      <c r="K16" s="134"/>
    </row>
    <row r="17" spans="3:11" ht="13.5" customHeight="1">
      <c r="C17" s="134"/>
      <c r="D17" s="134"/>
      <c r="E17" s="134"/>
      <c r="F17" s="134"/>
      <c r="G17" s="134"/>
      <c r="H17" s="134"/>
      <c r="I17" s="134"/>
      <c r="J17" s="134"/>
      <c r="K17" s="134"/>
    </row>
    <row r="18" spans="3:11" ht="13.5" customHeight="1">
      <c r="C18" s="134"/>
      <c r="D18" s="134"/>
      <c r="E18" s="134"/>
      <c r="F18" s="134"/>
      <c r="G18" s="134"/>
      <c r="H18" s="134"/>
      <c r="I18" s="134"/>
      <c r="J18" s="134"/>
      <c r="K18" s="134"/>
    </row>
    <row r="19" spans="3:11" ht="13.5" customHeight="1">
      <c r="C19" s="134"/>
      <c r="D19" s="134"/>
      <c r="E19" s="134"/>
      <c r="F19" s="134"/>
      <c r="G19" s="134"/>
      <c r="H19" s="134"/>
      <c r="I19" s="134"/>
      <c r="J19" s="134"/>
      <c r="K19" s="134"/>
    </row>
    <row r="20" spans="3:11" ht="13.5" customHeight="1">
      <c r="C20" s="134"/>
      <c r="D20" s="134"/>
      <c r="E20" s="134"/>
      <c r="F20" s="134"/>
      <c r="G20" s="134"/>
      <c r="H20" s="134"/>
      <c r="I20" s="134"/>
      <c r="J20" s="134"/>
      <c r="K20" s="134"/>
    </row>
    <row r="21" spans="3:11" ht="13.5" customHeight="1">
      <c r="C21" s="134"/>
      <c r="D21" s="134"/>
      <c r="E21" s="134"/>
      <c r="F21" s="134"/>
      <c r="G21" s="134"/>
      <c r="H21" s="134"/>
      <c r="I21" s="134"/>
      <c r="J21" s="134"/>
      <c r="K21" s="134"/>
    </row>
    <row r="22" spans="3:11" ht="13.5" customHeight="1">
      <c r="C22" s="134"/>
      <c r="D22" s="134"/>
      <c r="E22" s="134"/>
      <c r="F22" s="134"/>
      <c r="G22" s="134"/>
      <c r="H22" s="134"/>
      <c r="I22" s="134"/>
      <c r="J22" s="134"/>
      <c r="K22" s="134"/>
    </row>
    <row r="23" spans="3:11" ht="13.5" customHeight="1">
      <c r="C23" s="134"/>
      <c r="D23" s="134"/>
      <c r="E23" s="134"/>
      <c r="F23" s="134"/>
      <c r="G23" s="134"/>
      <c r="H23" s="134"/>
      <c r="I23" s="134"/>
      <c r="J23" s="134"/>
      <c r="K23" s="134"/>
    </row>
    <row r="24" spans="3:11" ht="13.5" customHeight="1">
      <c r="C24" s="134"/>
      <c r="D24" s="134"/>
      <c r="E24" s="134"/>
      <c r="F24" s="134"/>
      <c r="G24" s="134"/>
      <c r="H24" s="134"/>
      <c r="I24" s="134"/>
      <c r="J24" s="134"/>
      <c r="K24" s="134"/>
    </row>
    <row r="25" spans="3:11" ht="13.5" customHeight="1">
      <c r="C25" s="134"/>
      <c r="D25" s="134"/>
      <c r="E25" s="134"/>
      <c r="F25" s="134"/>
      <c r="G25" s="134"/>
      <c r="H25" s="134"/>
      <c r="I25" s="134"/>
      <c r="J25" s="134"/>
      <c r="K25" s="134"/>
    </row>
    <row r="26" spans="3:11" ht="13.5" customHeight="1">
      <c r="C26" s="134"/>
      <c r="D26" s="134"/>
      <c r="E26" s="134"/>
      <c r="F26" s="134"/>
      <c r="G26" s="134"/>
      <c r="H26" s="134"/>
      <c r="I26" s="134"/>
      <c r="J26" s="134"/>
      <c r="K26" s="134"/>
    </row>
    <row r="27" spans="3:11" ht="13.5" customHeight="1">
      <c r="C27" s="134"/>
      <c r="D27" s="134"/>
      <c r="E27" s="134"/>
      <c r="F27" s="134"/>
      <c r="G27" s="134"/>
      <c r="H27" s="134"/>
      <c r="I27" s="134"/>
      <c r="J27" s="134"/>
      <c r="K27" s="134"/>
    </row>
    <row r="28" spans="3:11" ht="13.5" customHeight="1">
      <c r="C28" s="134"/>
      <c r="D28" s="134"/>
      <c r="E28" s="134"/>
      <c r="F28" s="134"/>
      <c r="G28" s="134"/>
      <c r="H28" s="134"/>
      <c r="I28" s="134"/>
      <c r="J28" s="134"/>
      <c r="K28" s="134"/>
    </row>
    <row r="29" spans="3:11" ht="13.5" customHeight="1">
      <c r="C29" s="134"/>
      <c r="D29" s="134"/>
      <c r="E29" s="134"/>
      <c r="F29" s="134"/>
      <c r="G29" s="134"/>
      <c r="H29" s="134"/>
      <c r="I29" s="134"/>
      <c r="J29" s="134"/>
      <c r="K29" s="134"/>
    </row>
    <row r="30" spans="3:11" ht="13.5" customHeight="1">
      <c r="C30" s="134"/>
      <c r="D30" s="134"/>
      <c r="E30" s="134"/>
      <c r="F30" s="134"/>
      <c r="G30" s="134"/>
      <c r="H30" s="134"/>
      <c r="I30" s="134"/>
      <c r="J30" s="134"/>
      <c r="K30" s="134"/>
    </row>
    <row r="31" spans="3:11" ht="13.5" customHeight="1">
      <c r="C31" s="134"/>
      <c r="D31" s="134"/>
      <c r="E31" s="134"/>
      <c r="F31" s="134"/>
      <c r="G31" s="134"/>
      <c r="H31" s="134"/>
      <c r="I31" s="134"/>
      <c r="J31" s="134"/>
      <c r="K31" s="134"/>
    </row>
    <row r="32" spans="3:11" ht="13.5" customHeight="1">
      <c r="C32" s="134"/>
      <c r="D32" s="134"/>
      <c r="E32" s="134"/>
      <c r="F32" s="134"/>
      <c r="G32" s="134"/>
      <c r="H32" s="134"/>
      <c r="I32" s="134"/>
      <c r="J32" s="134"/>
      <c r="K32" s="134"/>
    </row>
    <row r="33" spans="3:11" ht="13.5" customHeight="1">
      <c r="C33" s="134"/>
      <c r="D33" s="134"/>
      <c r="E33" s="134"/>
      <c r="F33" s="134"/>
      <c r="G33" s="134"/>
      <c r="H33" s="134"/>
      <c r="I33" s="134"/>
      <c r="J33" s="134"/>
      <c r="K33" s="134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107</v>
      </c>
      <c r="B2" s="172"/>
      <c r="C2" s="172"/>
      <c r="D2" s="1"/>
      <c r="E2" s="1"/>
      <c r="F2" s="2"/>
      <c r="G2" s="2"/>
      <c r="H2" s="2"/>
      <c r="I2" s="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7" t="s">
        <v>96</v>
      </c>
      <c r="C22" s="177"/>
      <c r="D22" s="177"/>
      <c r="E22" s="177"/>
      <c r="F22" s="177"/>
      <c r="G22" s="177"/>
      <c r="H22" s="177"/>
      <c r="I22" s="177"/>
      <c r="J22" s="177"/>
    </row>
    <row r="23" spans="2:10">
      <c r="B23" s="177"/>
      <c r="C23" s="177"/>
      <c r="D23" s="177"/>
      <c r="E23" s="177"/>
      <c r="F23" s="177"/>
      <c r="G23" s="177"/>
      <c r="H23" s="177"/>
      <c r="I23" s="177"/>
      <c r="J23" s="177"/>
    </row>
    <row r="24" spans="2:10">
      <c r="B24" s="177"/>
      <c r="C24" s="177"/>
      <c r="D24" s="177"/>
      <c r="E24" s="177"/>
      <c r="F24" s="177"/>
      <c r="G24" s="177"/>
      <c r="H24" s="177"/>
      <c r="I24" s="177"/>
      <c r="J24" s="177"/>
    </row>
    <row r="25" spans="2:10">
      <c r="B25" s="177"/>
      <c r="C25" s="177"/>
      <c r="D25" s="177"/>
      <c r="E25" s="177"/>
      <c r="F25" s="177"/>
      <c r="G25" s="177"/>
      <c r="H25" s="177"/>
      <c r="I25" s="177"/>
      <c r="J25" s="177"/>
    </row>
    <row r="26" spans="2:10">
      <c r="B26" s="177"/>
      <c r="C26" s="177"/>
      <c r="D26" s="177"/>
      <c r="E26" s="177"/>
      <c r="F26" s="177"/>
      <c r="G26" s="177"/>
      <c r="H26" s="177"/>
      <c r="I26" s="177"/>
      <c r="J26" s="177"/>
    </row>
    <row r="27" spans="2:10">
      <c r="B27" s="177"/>
      <c r="C27" s="177"/>
      <c r="D27" s="177"/>
      <c r="E27" s="177"/>
      <c r="F27" s="177"/>
      <c r="G27" s="177"/>
      <c r="H27" s="177"/>
      <c r="I27" s="177"/>
      <c r="J27" s="177"/>
    </row>
    <row r="28" spans="2:10">
      <c r="B28" s="177"/>
      <c r="C28" s="177"/>
      <c r="D28" s="177"/>
      <c r="E28" s="177"/>
      <c r="F28" s="177"/>
      <c r="G28" s="177"/>
      <c r="H28" s="177"/>
      <c r="I28" s="177"/>
      <c r="J28" s="177"/>
    </row>
    <row r="29" spans="2:10">
      <c r="B29" s="177"/>
      <c r="C29" s="177"/>
      <c r="D29" s="177"/>
      <c r="E29" s="177"/>
      <c r="F29" s="177"/>
      <c r="G29" s="177"/>
      <c r="H29" s="177"/>
      <c r="I29" s="177"/>
      <c r="J29" s="177"/>
    </row>
    <row r="30" spans="2:10">
      <c r="B30" s="177"/>
      <c r="C30" s="177"/>
      <c r="D30" s="177"/>
      <c r="E30" s="177"/>
      <c r="F30" s="177"/>
      <c r="G30" s="177"/>
      <c r="H30" s="177"/>
      <c r="I30" s="177"/>
      <c r="J30" s="177"/>
    </row>
    <row r="31" spans="2:10">
      <c r="B31" s="177"/>
      <c r="C31" s="177"/>
      <c r="D31" s="177"/>
      <c r="E31" s="177"/>
      <c r="F31" s="177"/>
      <c r="G31" s="177"/>
      <c r="H31" s="177"/>
      <c r="I31" s="177"/>
      <c r="J31" s="177"/>
    </row>
    <row r="32" spans="2:10">
      <c r="B32" s="177"/>
      <c r="C32" s="177"/>
      <c r="D32" s="177"/>
      <c r="E32" s="177"/>
      <c r="F32" s="177"/>
      <c r="G32" s="177"/>
      <c r="H32" s="177"/>
      <c r="I32" s="177"/>
      <c r="J32" s="177"/>
    </row>
    <row r="33" spans="2:10">
      <c r="B33" s="177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7"/>
      <c r="C34" s="177"/>
      <c r="D34" s="177"/>
      <c r="E34" s="177"/>
      <c r="F34" s="177"/>
      <c r="G34" s="177"/>
      <c r="H34" s="177"/>
      <c r="I34" s="177"/>
      <c r="J34" s="177"/>
    </row>
    <row r="35" spans="2:10">
      <c r="B35" s="177"/>
      <c r="C35" s="177"/>
      <c r="D35" s="177"/>
      <c r="E35" s="177"/>
      <c r="F35" s="177"/>
      <c r="G35" s="177"/>
      <c r="H35" s="177"/>
      <c r="I35" s="177"/>
      <c r="J35" s="177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5" t="s">
        <v>24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107</v>
      </c>
      <c r="B2" s="172"/>
      <c r="C2" s="172"/>
      <c r="D2" s="1"/>
      <c r="E2" s="1"/>
      <c r="F2" s="12"/>
      <c r="G2" s="12"/>
      <c r="H2" s="12"/>
      <c r="I2" s="1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108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6"/>
      <c r="C16" s="136"/>
      <c r="D16" s="136"/>
      <c r="E16" s="136"/>
      <c r="F16" s="136"/>
      <c r="G16" s="136"/>
      <c r="H16" s="136"/>
      <c r="I16" s="136"/>
      <c r="J16" s="136"/>
    </row>
    <row r="17" spans="2:10" ht="13.5" customHeight="1">
      <c r="B17" s="136"/>
      <c r="C17" s="136"/>
      <c r="D17" s="136"/>
      <c r="E17" s="136"/>
      <c r="F17" s="136"/>
      <c r="G17" s="136"/>
      <c r="H17" s="136"/>
      <c r="I17" s="136"/>
      <c r="J17" s="136"/>
    </row>
    <row r="18" spans="2:10" ht="13.5" customHeight="1">
      <c r="B18" s="136"/>
      <c r="C18" s="136"/>
      <c r="D18" s="136"/>
      <c r="E18" s="136"/>
      <c r="F18" s="136"/>
      <c r="G18" s="136"/>
      <c r="H18" s="136"/>
      <c r="I18" s="136"/>
      <c r="J18" s="136"/>
    </row>
    <row r="19" spans="2:10" ht="13.5" customHeight="1">
      <c r="B19" s="136"/>
      <c r="C19" s="136"/>
      <c r="D19" s="136"/>
      <c r="E19" s="136"/>
      <c r="F19" s="136"/>
      <c r="G19" s="136"/>
      <c r="H19" s="136"/>
      <c r="I19" s="136"/>
      <c r="J19" s="136"/>
    </row>
    <row r="20" spans="2:10" ht="13.5" customHeight="1">
      <c r="B20" s="136"/>
      <c r="C20" s="136"/>
      <c r="D20" s="136"/>
      <c r="E20" s="136"/>
      <c r="F20" s="136"/>
      <c r="G20" s="136"/>
      <c r="H20" s="136"/>
      <c r="I20" s="136"/>
      <c r="J20" s="136"/>
    </row>
    <row r="21" spans="2:10" ht="13.5" customHeight="1">
      <c r="B21" s="136"/>
      <c r="C21" s="136"/>
      <c r="D21" s="136"/>
      <c r="E21" s="136"/>
      <c r="F21" s="136"/>
      <c r="G21" s="136"/>
      <c r="H21" s="136"/>
      <c r="I21" s="136"/>
      <c r="J21" s="136"/>
    </row>
    <row r="22" spans="2:10" ht="13.5" customHeight="1">
      <c r="B22" s="136"/>
      <c r="C22" s="136"/>
      <c r="D22" s="136"/>
      <c r="E22" s="136"/>
      <c r="F22" s="136"/>
      <c r="G22" s="136"/>
      <c r="H22" s="136"/>
      <c r="I22" s="136"/>
      <c r="J22" s="136"/>
    </row>
    <row r="23" spans="2:10" ht="13.5" customHeight="1">
      <c r="B23" s="136"/>
      <c r="C23" s="136"/>
      <c r="D23" s="136"/>
      <c r="E23" s="136"/>
      <c r="F23" s="136"/>
      <c r="G23" s="136"/>
      <c r="H23" s="136"/>
      <c r="I23" s="136"/>
      <c r="J23" s="136"/>
    </row>
    <row r="24" spans="2:10" ht="13.5" customHeight="1">
      <c r="B24" s="136"/>
      <c r="C24" s="136"/>
      <c r="D24" s="136"/>
      <c r="E24" s="136"/>
      <c r="F24" s="136"/>
      <c r="G24" s="136"/>
      <c r="H24" s="136"/>
      <c r="I24" s="136"/>
      <c r="J24" s="136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workbookViewId="0">
      <selection activeCell="D17" sqref="D17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172" t="s">
        <v>107</v>
      </c>
      <c r="B2" s="172"/>
      <c r="C2" s="172"/>
      <c r="D2" s="1"/>
      <c r="E2" s="1"/>
      <c r="F2" s="2"/>
      <c r="G2" s="2"/>
      <c r="H2" s="176" t="s">
        <v>3</v>
      </c>
      <c r="I2" s="176"/>
    </row>
    <row r="3" spans="1:9" s="119" customFormat="1" ht="29.25" customHeight="1">
      <c r="A3" s="117" t="s">
        <v>5</v>
      </c>
      <c r="B3" s="117" t="s">
        <v>31</v>
      </c>
      <c r="C3" s="117" t="s">
        <v>14</v>
      </c>
      <c r="D3" s="117" t="s">
        <v>15</v>
      </c>
      <c r="E3" s="117" t="s">
        <v>16</v>
      </c>
      <c r="F3" s="117" t="s">
        <v>17</v>
      </c>
      <c r="G3" s="118" t="s">
        <v>67</v>
      </c>
      <c r="H3" s="117" t="s">
        <v>30</v>
      </c>
      <c r="I3" s="117" t="s">
        <v>18</v>
      </c>
    </row>
    <row r="4" spans="1:9" s="119" customFormat="1" ht="29.25" customHeight="1">
      <c r="A4" s="112" t="s">
        <v>117</v>
      </c>
      <c r="B4" s="120" t="s">
        <v>129</v>
      </c>
      <c r="C4" s="109">
        <v>6751200</v>
      </c>
      <c r="D4" s="121" t="s">
        <v>141</v>
      </c>
      <c r="E4" s="121" t="s">
        <v>145</v>
      </c>
      <c r="F4" s="122" t="s">
        <v>146</v>
      </c>
      <c r="G4" s="122" t="s">
        <v>150</v>
      </c>
      <c r="H4" s="122" t="s">
        <v>150</v>
      </c>
      <c r="I4" s="120"/>
    </row>
    <row r="5" spans="1:9" s="119" customFormat="1" ht="29.25" customHeight="1">
      <c r="A5" s="112" t="s">
        <v>118</v>
      </c>
      <c r="B5" s="113" t="s">
        <v>129</v>
      </c>
      <c r="C5" s="114">
        <v>1188000</v>
      </c>
      <c r="D5" s="143" t="s">
        <v>141</v>
      </c>
      <c r="E5" s="121" t="s">
        <v>145</v>
      </c>
      <c r="F5" s="122" t="s">
        <v>146</v>
      </c>
      <c r="G5" s="122" t="s">
        <v>150</v>
      </c>
      <c r="H5" s="122" t="s">
        <v>150</v>
      </c>
      <c r="I5" s="120"/>
    </row>
    <row r="6" spans="1:9" s="119" customFormat="1" ht="29.25" customHeight="1">
      <c r="A6" s="112" t="s">
        <v>119</v>
      </c>
      <c r="B6" s="113" t="s">
        <v>130</v>
      </c>
      <c r="C6" s="114">
        <v>2400000</v>
      </c>
      <c r="D6" s="124" t="s">
        <v>142</v>
      </c>
      <c r="E6" s="121" t="s">
        <v>145</v>
      </c>
      <c r="F6" s="122" t="s">
        <v>146</v>
      </c>
      <c r="G6" s="122" t="s">
        <v>150</v>
      </c>
      <c r="H6" s="122" t="s">
        <v>150</v>
      </c>
      <c r="I6" s="125"/>
    </row>
    <row r="7" spans="1:9" s="119" customFormat="1" ht="29.25" customHeight="1">
      <c r="A7" s="116" t="s">
        <v>120</v>
      </c>
      <c r="B7" s="113" t="s">
        <v>131</v>
      </c>
      <c r="C7" s="114">
        <v>1200000</v>
      </c>
      <c r="D7" s="126" t="s">
        <v>143</v>
      </c>
      <c r="E7" s="121" t="s">
        <v>145</v>
      </c>
      <c r="F7" s="122" t="s">
        <v>146</v>
      </c>
      <c r="G7" s="122" t="s">
        <v>150</v>
      </c>
      <c r="H7" s="122" t="s">
        <v>150</v>
      </c>
      <c r="I7" s="112" t="s">
        <v>140</v>
      </c>
    </row>
    <row r="8" spans="1:9" s="119" customFormat="1" ht="29.25" customHeight="1">
      <c r="A8" s="116" t="s">
        <v>121</v>
      </c>
      <c r="B8" s="113" t="s">
        <v>132</v>
      </c>
      <c r="C8" s="114">
        <v>1776000</v>
      </c>
      <c r="D8" s="126" t="s">
        <v>141</v>
      </c>
      <c r="E8" s="121" t="s">
        <v>145</v>
      </c>
      <c r="F8" s="122" t="s">
        <v>146</v>
      </c>
      <c r="G8" s="122" t="s">
        <v>150</v>
      </c>
      <c r="H8" s="122" t="s">
        <v>150</v>
      </c>
      <c r="I8" s="120"/>
    </row>
    <row r="9" spans="1:9" s="119" customFormat="1" ht="29.25" customHeight="1">
      <c r="A9" s="112" t="s">
        <v>122</v>
      </c>
      <c r="B9" s="123" t="s">
        <v>133</v>
      </c>
      <c r="C9" s="111">
        <v>1699200</v>
      </c>
      <c r="D9" s="126" t="s">
        <v>141</v>
      </c>
      <c r="E9" s="121" t="s">
        <v>145</v>
      </c>
      <c r="F9" s="122" t="s">
        <v>146</v>
      </c>
      <c r="G9" s="122" t="s">
        <v>150</v>
      </c>
      <c r="H9" s="122" t="s">
        <v>150</v>
      </c>
      <c r="I9" s="140"/>
    </row>
    <row r="10" spans="1:9" s="119" customFormat="1" ht="29.25" customHeight="1">
      <c r="A10" s="112" t="s">
        <v>123</v>
      </c>
      <c r="B10" s="123" t="s">
        <v>134</v>
      </c>
      <c r="C10" s="111">
        <v>967200</v>
      </c>
      <c r="D10" s="126" t="s">
        <v>141</v>
      </c>
      <c r="E10" s="121" t="s">
        <v>145</v>
      </c>
      <c r="F10" s="122" t="s">
        <v>146</v>
      </c>
      <c r="G10" s="122" t="s">
        <v>150</v>
      </c>
      <c r="H10" s="122" t="s">
        <v>150</v>
      </c>
      <c r="I10" s="140"/>
    </row>
    <row r="11" spans="1:9" s="119" customFormat="1" ht="29.25" customHeight="1">
      <c r="A11" s="112" t="s">
        <v>124</v>
      </c>
      <c r="B11" s="123" t="s">
        <v>135</v>
      </c>
      <c r="C11" s="111">
        <v>354000</v>
      </c>
      <c r="D11" s="126" t="s">
        <v>141</v>
      </c>
      <c r="E11" s="121" t="s">
        <v>145</v>
      </c>
      <c r="F11" s="122" t="s">
        <v>146</v>
      </c>
      <c r="G11" s="122" t="s">
        <v>150</v>
      </c>
      <c r="H11" s="122" t="s">
        <v>150</v>
      </c>
      <c r="I11" s="140"/>
    </row>
    <row r="12" spans="1:9" s="119" customFormat="1" ht="29.25" customHeight="1">
      <c r="A12" s="112" t="s">
        <v>125</v>
      </c>
      <c r="B12" s="123" t="s">
        <v>136</v>
      </c>
      <c r="C12" s="111">
        <v>370800</v>
      </c>
      <c r="D12" s="126" t="s">
        <v>141</v>
      </c>
      <c r="E12" s="121" t="s">
        <v>145</v>
      </c>
      <c r="F12" s="122" t="s">
        <v>146</v>
      </c>
      <c r="G12" s="122" t="s">
        <v>150</v>
      </c>
      <c r="H12" s="122" t="s">
        <v>150</v>
      </c>
      <c r="I12" s="139"/>
    </row>
    <row r="13" spans="1:9" s="119" customFormat="1" ht="29.25" customHeight="1">
      <c r="A13" s="112" t="s">
        <v>126</v>
      </c>
      <c r="B13" s="123" t="s">
        <v>133</v>
      </c>
      <c r="C13" s="111">
        <v>370800</v>
      </c>
      <c r="D13" s="126" t="s">
        <v>141</v>
      </c>
      <c r="E13" s="121" t="s">
        <v>145</v>
      </c>
      <c r="F13" s="122" t="s">
        <v>146</v>
      </c>
      <c r="G13" s="122" t="s">
        <v>150</v>
      </c>
      <c r="H13" s="122" t="s">
        <v>150</v>
      </c>
      <c r="I13" s="140" t="s">
        <v>139</v>
      </c>
    </row>
    <row r="14" spans="1:9" s="119" customFormat="1" ht="29.25" customHeight="1">
      <c r="A14" s="165" t="s">
        <v>127</v>
      </c>
      <c r="B14" s="123" t="s">
        <v>137</v>
      </c>
      <c r="C14" s="111">
        <v>6895680</v>
      </c>
      <c r="D14" s="121" t="s">
        <v>144</v>
      </c>
      <c r="E14" s="121" t="s">
        <v>145</v>
      </c>
      <c r="F14" s="122" t="s">
        <v>146</v>
      </c>
      <c r="G14" s="122" t="s">
        <v>150</v>
      </c>
      <c r="H14" s="122" t="s">
        <v>150</v>
      </c>
      <c r="I14" s="140"/>
    </row>
    <row r="15" spans="1:9" s="119" customFormat="1" ht="29.25" customHeight="1">
      <c r="A15" s="222" t="s">
        <v>151</v>
      </c>
      <c r="B15" s="223"/>
      <c r="C15" s="223"/>
      <c r="D15" s="223"/>
      <c r="E15" s="223"/>
      <c r="F15" s="223"/>
      <c r="G15" s="223"/>
      <c r="H15" s="223"/>
      <c r="I15" s="224"/>
    </row>
  </sheetData>
  <mergeCells count="4">
    <mergeCell ref="A1:I1"/>
    <mergeCell ref="H2:I2"/>
    <mergeCell ref="A2:C2"/>
    <mergeCell ref="A15:I15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zoomScaleSheetLayoutView="115" workbookViewId="0">
      <selection activeCell="B14" sqref="B14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78" t="s">
        <v>19</v>
      </c>
      <c r="B1" s="178"/>
      <c r="C1" s="178"/>
      <c r="D1" s="178"/>
      <c r="E1" s="178"/>
      <c r="F1" s="178"/>
      <c r="G1" s="178"/>
      <c r="H1" s="178"/>
      <c r="I1" s="178"/>
    </row>
    <row r="2" spans="1:9" ht="25.5">
      <c r="A2" s="179" t="s">
        <v>107</v>
      </c>
      <c r="B2" s="179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66" t="s">
        <v>106</v>
      </c>
      <c r="B4" s="112" t="s">
        <v>117</v>
      </c>
      <c r="C4" s="120" t="s">
        <v>129</v>
      </c>
      <c r="D4" s="109">
        <v>6751200</v>
      </c>
      <c r="E4" s="166">
        <v>0</v>
      </c>
      <c r="F4" s="109">
        <v>562600</v>
      </c>
      <c r="G4" s="110">
        <v>0</v>
      </c>
      <c r="H4" s="167">
        <f>562600+562600</f>
        <v>1125200</v>
      </c>
      <c r="I4" s="142"/>
    </row>
    <row r="5" spans="1:9" ht="24.75" customHeight="1">
      <c r="A5" s="166" t="s">
        <v>106</v>
      </c>
      <c r="B5" s="112" t="s">
        <v>118</v>
      </c>
      <c r="C5" s="113" t="s">
        <v>129</v>
      </c>
      <c r="D5" s="114">
        <v>1188000</v>
      </c>
      <c r="E5" s="166">
        <v>0</v>
      </c>
      <c r="F5" s="168">
        <v>99000</v>
      </c>
      <c r="G5" s="110">
        <v>0</v>
      </c>
      <c r="H5" s="167">
        <f>99000+99000</f>
        <v>198000</v>
      </c>
      <c r="I5" s="142"/>
    </row>
    <row r="6" spans="1:9" ht="24.75" customHeight="1">
      <c r="A6" s="166" t="s">
        <v>106</v>
      </c>
      <c r="B6" s="112" t="s">
        <v>119</v>
      </c>
      <c r="C6" s="113" t="s">
        <v>130</v>
      </c>
      <c r="D6" s="114">
        <v>2400000</v>
      </c>
      <c r="E6" s="166">
        <v>0</v>
      </c>
      <c r="F6" s="168">
        <v>200000</v>
      </c>
      <c r="G6" s="110">
        <v>0</v>
      </c>
      <c r="H6" s="167">
        <f>200000+200000</f>
        <v>400000</v>
      </c>
      <c r="I6" s="142"/>
    </row>
    <row r="7" spans="1:9" ht="24.75" customHeight="1">
      <c r="A7" s="166" t="s">
        <v>106</v>
      </c>
      <c r="B7" s="116" t="s">
        <v>120</v>
      </c>
      <c r="C7" s="113" t="s">
        <v>131</v>
      </c>
      <c r="D7" s="114">
        <v>1200000</v>
      </c>
      <c r="E7" s="166">
        <v>0</v>
      </c>
      <c r="F7" s="114">
        <v>100000</v>
      </c>
      <c r="G7" s="110">
        <v>0</v>
      </c>
      <c r="H7" s="115">
        <f>100000+100000</f>
        <v>200000</v>
      </c>
      <c r="I7" s="142" t="s">
        <v>140</v>
      </c>
    </row>
    <row r="8" spans="1:9" ht="24.75" customHeight="1">
      <c r="A8" s="166" t="s">
        <v>110</v>
      </c>
      <c r="B8" s="116" t="s">
        <v>121</v>
      </c>
      <c r="C8" s="113" t="s">
        <v>132</v>
      </c>
      <c r="D8" s="114">
        <v>1776000</v>
      </c>
      <c r="E8" s="166">
        <v>0</v>
      </c>
      <c r="F8" s="168">
        <v>148000</v>
      </c>
      <c r="G8" s="110">
        <v>0</v>
      </c>
      <c r="H8" s="167">
        <f>148000+148000</f>
        <v>296000</v>
      </c>
      <c r="I8" s="142"/>
    </row>
    <row r="9" spans="1:9" ht="24.75" customHeight="1">
      <c r="A9" s="166" t="s">
        <v>106</v>
      </c>
      <c r="B9" s="112" t="s">
        <v>122</v>
      </c>
      <c r="C9" s="123" t="s">
        <v>133</v>
      </c>
      <c r="D9" s="111">
        <v>1699200</v>
      </c>
      <c r="E9" s="166">
        <v>0</v>
      </c>
      <c r="F9" s="168">
        <v>141600</v>
      </c>
      <c r="G9" s="110">
        <v>0</v>
      </c>
      <c r="H9" s="167">
        <f>141600+141600</f>
        <v>283200</v>
      </c>
      <c r="I9" s="141"/>
    </row>
    <row r="10" spans="1:9" ht="24.75" customHeight="1">
      <c r="A10" s="166" t="s">
        <v>106</v>
      </c>
      <c r="B10" s="112" t="s">
        <v>123</v>
      </c>
      <c r="C10" s="123" t="s">
        <v>134</v>
      </c>
      <c r="D10" s="111">
        <v>967200</v>
      </c>
      <c r="E10" s="166">
        <v>0</v>
      </c>
      <c r="F10" s="168">
        <v>813600</v>
      </c>
      <c r="G10" s="110">
        <v>0</v>
      </c>
      <c r="H10" s="167">
        <f>40660+67800</f>
        <v>108460</v>
      </c>
      <c r="I10" s="141"/>
    </row>
    <row r="11" spans="1:9" ht="24.75" customHeight="1">
      <c r="A11" s="166" t="s">
        <v>106</v>
      </c>
      <c r="B11" s="112" t="s">
        <v>124</v>
      </c>
      <c r="C11" s="123" t="s">
        <v>135</v>
      </c>
      <c r="D11" s="111">
        <v>354000</v>
      </c>
      <c r="E11" s="166">
        <v>0</v>
      </c>
      <c r="F11" s="168">
        <v>29500</v>
      </c>
      <c r="G11" s="110">
        <v>0</v>
      </c>
      <c r="H11" s="167">
        <f>29500+29500</f>
        <v>59000</v>
      </c>
      <c r="I11" s="141"/>
    </row>
    <row r="12" spans="1:9" ht="24.75" customHeight="1">
      <c r="A12" s="166" t="s">
        <v>106</v>
      </c>
      <c r="B12" s="112" t="s">
        <v>125</v>
      </c>
      <c r="C12" s="123" t="s">
        <v>136</v>
      </c>
      <c r="D12" s="111">
        <v>370800</v>
      </c>
      <c r="E12" s="166">
        <v>0</v>
      </c>
      <c r="F12" s="168">
        <v>30900</v>
      </c>
      <c r="G12" s="110">
        <v>0</v>
      </c>
      <c r="H12" s="167">
        <f>30900+30900</f>
        <v>61800</v>
      </c>
      <c r="I12" s="141" t="s">
        <v>147</v>
      </c>
    </row>
    <row r="13" spans="1:9" ht="24.75" customHeight="1">
      <c r="A13" s="166" t="s">
        <v>106</v>
      </c>
      <c r="B13" s="112" t="s">
        <v>126</v>
      </c>
      <c r="C13" s="123" t="s">
        <v>133</v>
      </c>
      <c r="D13" s="111">
        <v>370800</v>
      </c>
      <c r="E13" s="166">
        <v>0</v>
      </c>
      <c r="F13" s="168">
        <v>30900</v>
      </c>
      <c r="G13" s="110">
        <v>0</v>
      </c>
      <c r="H13" s="167">
        <f>30900+30900</f>
        <v>61800</v>
      </c>
      <c r="I13" s="141"/>
    </row>
    <row r="14" spans="1:9" ht="29.25" customHeight="1">
      <c r="A14" s="169" t="s">
        <v>106</v>
      </c>
      <c r="B14" s="160" t="s">
        <v>128</v>
      </c>
      <c r="C14" s="161" t="s">
        <v>138</v>
      </c>
      <c r="D14" s="162">
        <v>16280000</v>
      </c>
      <c r="E14" s="169">
        <v>0</v>
      </c>
      <c r="F14" s="167">
        <v>1190000</v>
      </c>
      <c r="G14" s="163">
        <v>0</v>
      </c>
      <c r="H14" s="167">
        <f>1190000+1190000</f>
        <v>2380000</v>
      </c>
      <c r="I14" s="164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C5" sqref="C5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5" t="s">
        <v>21</v>
      </c>
      <c r="B1" s="175"/>
      <c r="C1" s="175"/>
      <c r="D1" s="175"/>
      <c r="E1" s="175"/>
    </row>
    <row r="2" spans="1:5" ht="39" customHeight="1">
      <c r="A2" s="158"/>
      <c r="B2" s="158"/>
      <c r="C2" s="158"/>
      <c r="D2" s="158"/>
      <c r="E2" s="158"/>
    </row>
    <row r="3" spans="1:5" ht="39" customHeight="1" thickBot="1">
      <c r="A3" s="159" t="s">
        <v>107</v>
      </c>
      <c r="B3" s="159"/>
      <c r="C3" s="1"/>
      <c r="D3" s="1"/>
      <c r="E3" s="107" t="s">
        <v>54</v>
      </c>
    </row>
    <row r="4" spans="1:5" ht="21.75" customHeight="1" thickTop="1">
      <c r="A4" s="180" t="s">
        <v>55</v>
      </c>
      <c r="B4" s="32" t="s">
        <v>56</v>
      </c>
      <c r="C4" s="183" t="s">
        <v>148</v>
      </c>
      <c r="D4" s="184"/>
      <c r="E4" s="185"/>
    </row>
    <row r="5" spans="1:5" ht="21.75" customHeight="1">
      <c r="A5" s="181"/>
      <c r="B5" s="33" t="s">
        <v>57</v>
      </c>
      <c r="C5" s="80"/>
      <c r="D5" s="73" t="s">
        <v>58</v>
      </c>
      <c r="E5" s="81"/>
    </row>
    <row r="6" spans="1:5" ht="21.75" customHeight="1">
      <c r="A6" s="181"/>
      <c r="B6" s="33" t="s">
        <v>59</v>
      </c>
      <c r="C6" s="74" t="e">
        <f>+E5/C5</f>
        <v>#DIV/0!</v>
      </c>
      <c r="D6" s="73" t="s">
        <v>34</v>
      </c>
      <c r="E6" s="81"/>
    </row>
    <row r="7" spans="1:5" ht="21.75" customHeight="1">
      <c r="A7" s="181"/>
      <c r="B7" s="33" t="s">
        <v>33</v>
      </c>
      <c r="C7" s="75"/>
      <c r="D7" s="73" t="s">
        <v>85</v>
      </c>
      <c r="E7" s="82"/>
    </row>
    <row r="8" spans="1:5" ht="21.75" customHeight="1">
      <c r="A8" s="181"/>
      <c r="B8" s="33" t="s">
        <v>60</v>
      </c>
      <c r="C8" s="76" t="s">
        <v>113</v>
      </c>
      <c r="D8" s="73" t="s">
        <v>61</v>
      </c>
      <c r="E8" s="82"/>
    </row>
    <row r="9" spans="1:5" ht="21.75" customHeight="1">
      <c r="A9" s="181"/>
      <c r="B9" s="33" t="s">
        <v>62</v>
      </c>
      <c r="C9" s="76" t="s">
        <v>114</v>
      </c>
      <c r="D9" s="73" t="s">
        <v>36</v>
      </c>
      <c r="E9" s="77"/>
    </row>
    <row r="10" spans="1:5" ht="21.75" customHeight="1" thickBot="1">
      <c r="A10" s="182"/>
      <c r="B10" s="34" t="s">
        <v>63</v>
      </c>
      <c r="C10" s="78" t="s">
        <v>115</v>
      </c>
      <c r="D10" s="79" t="s">
        <v>64</v>
      </c>
      <c r="E10" s="170"/>
    </row>
    <row r="11" spans="1:5" ht="14.25" customHeight="1" thickTop="1">
      <c r="A11" s="158"/>
      <c r="B11" s="158"/>
      <c r="C11" s="158"/>
      <c r="D11" s="158"/>
      <c r="E11" s="158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3" sqref="E23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5" t="s">
        <v>22</v>
      </c>
      <c r="B1" s="175"/>
      <c r="C1" s="175"/>
      <c r="D1" s="175"/>
      <c r="E1" s="175"/>
      <c r="F1" s="175"/>
    </row>
    <row r="2" spans="1:6" ht="26.25" thickBot="1">
      <c r="A2" s="9" t="s">
        <v>107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189" t="s">
        <v>149</v>
      </c>
      <c r="C3" s="190"/>
      <c r="D3" s="190"/>
      <c r="E3" s="190"/>
      <c r="F3" s="191"/>
    </row>
    <row r="4" spans="1:6" ht="25.5" customHeight="1">
      <c r="A4" s="192" t="s">
        <v>40</v>
      </c>
      <c r="B4" s="195" t="s">
        <v>33</v>
      </c>
      <c r="C4" s="195" t="s">
        <v>97</v>
      </c>
      <c r="D4" s="156" t="s">
        <v>41</v>
      </c>
      <c r="E4" s="156" t="s">
        <v>34</v>
      </c>
      <c r="F4" s="157" t="s">
        <v>45</v>
      </c>
    </row>
    <row r="5" spans="1:6" ht="25.5" customHeight="1">
      <c r="A5" s="193"/>
      <c r="B5" s="196"/>
      <c r="C5" s="196"/>
      <c r="D5" s="27" t="s">
        <v>42</v>
      </c>
      <c r="E5" s="27" t="s">
        <v>35</v>
      </c>
      <c r="F5" s="28" t="s">
        <v>43</v>
      </c>
    </row>
    <row r="6" spans="1:6" ht="25.5" customHeight="1">
      <c r="A6" s="193"/>
      <c r="B6" s="197"/>
      <c r="C6" s="203"/>
      <c r="D6" s="199"/>
      <c r="E6" s="199"/>
      <c r="F6" s="201" t="e">
        <f>E6/D6</f>
        <v>#DIV/0!</v>
      </c>
    </row>
    <row r="7" spans="1:6" ht="25.5" customHeight="1">
      <c r="A7" s="194"/>
      <c r="B7" s="198"/>
      <c r="C7" s="204"/>
      <c r="D7" s="200"/>
      <c r="E7" s="200"/>
      <c r="F7" s="202"/>
    </row>
    <row r="8" spans="1:6" ht="25.5" customHeight="1">
      <c r="A8" s="192" t="s">
        <v>36</v>
      </c>
      <c r="B8" s="156" t="s">
        <v>37</v>
      </c>
      <c r="C8" s="156" t="s">
        <v>47</v>
      </c>
      <c r="D8" s="205" t="s">
        <v>38</v>
      </c>
      <c r="E8" s="206"/>
      <c r="F8" s="207"/>
    </row>
    <row r="9" spans="1:6" ht="25.5" customHeight="1">
      <c r="A9" s="194"/>
      <c r="B9" s="138"/>
      <c r="C9" s="137"/>
      <c r="D9" s="208"/>
      <c r="E9" s="209"/>
      <c r="F9" s="210"/>
    </row>
    <row r="10" spans="1:6" ht="25.5" customHeight="1">
      <c r="A10" s="155" t="s">
        <v>46</v>
      </c>
      <c r="B10" s="211" t="s">
        <v>116</v>
      </c>
      <c r="C10" s="212"/>
      <c r="D10" s="212"/>
      <c r="E10" s="212"/>
      <c r="F10" s="213"/>
    </row>
    <row r="11" spans="1:6" ht="25.5" customHeight="1">
      <c r="A11" s="155" t="s">
        <v>44</v>
      </c>
      <c r="B11" s="211"/>
      <c r="C11" s="212"/>
      <c r="D11" s="212"/>
      <c r="E11" s="212"/>
      <c r="F11" s="213"/>
    </row>
    <row r="12" spans="1:6" ht="25.5" customHeight="1" thickBot="1">
      <c r="A12" s="26" t="s">
        <v>39</v>
      </c>
      <c r="B12" s="186"/>
      <c r="C12" s="187"/>
      <c r="D12" s="187"/>
      <c r="E12" s="187"/>
      <c r="F12" s="188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2019-09-11T03:45:13Z</cp:lastPrinted>
  <dcterms:created xsi:type="dcterms:W3CDTF">2014-01-20T06:24:27Z</dcterms:created>
  <dcterms:modified xsi:type="dcterms:W3CDTF">2020-03-13T00:59:28Z</dcterms:modified>
</cp:coreProperties>
</file>