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 firstSheet="7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8" hidden="1">수의계약현황공개!$A$2:$F$2</definedName>
  </definedNames>
  <calcPr calcId="162913"/>
</workbook>
</file>

<file path=xl/calcChain.xml><?xml version="1.0" encoding="utf-8"?>
<calcChain xmlns="http://schemas.openxmlformats.org/spreadsheetml/2006/main">
  <c r="F106" i="9" l="1"/>
  <c r="F96" i="9"/>
  <c r="F86" i="9"/>
  <c r="F76" i="9"/>
  <c r="F66" i="9"/>
  <c r="F56" i="9"/>
  <c r="F46" i="9"/>
  <c r="F36" i="9"/>
  <c r="F26" i="9"/>
  <c r="F16" i="9"/>
  <c r="C75" i="8" l="1"/>
  <c r="C68" i="8"/>
  <c r="C61" i="8"/>
  <c r="C54" i="8"/>
  <c r="C47" i="8"/>
  <c r="C40" i="8"/>
  <c r="C33" i="8"/>
  <c r="C26" i="8"/>
  <c r="C19" i="8"/>
  <c r="C12" i="8"/>
  <c r="F6" i="9" l="1"/>
  <c r="C5" i="8" l="1"/>
  <c r="H14" i="6" l="1"/>
  <c r="H13" i="6"/>
  <c r="H12" i="6"/>
  <c r="H11" i="6"/>
  <c r="H10" i="6"/>
  <c r="H9" i="6"/>
  <c r="H8" i="6"/>
  <c r="H7" i="6"/>
  <c r="D14" i="6" l="1"/>
  <c r="D13" i="6"/>
  <c r="D11" i="6"/>
  <c r="D7" i="6"/>
  <c r="C14" i="5"/>
  <c r="C13" i="5"/>
  <c r="C11" i="5"/>
  <c r="C7" i="5"/>
  <c r="C6" i="5"/>
  <c r="H15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<sst xmlns="http://schemas.openxmlformats.org/spreadsheetml/2006/main" count="765" uniqueCount="260">
  <si>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</si>
  <si>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</si>
  <si>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</si>
  <si>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</si>
  <si>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</si>
  <si>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</si>
  <si>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</si>
  <si>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</si>
  <si>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</si>
  <si>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</si>
  <si>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</si>
  <si>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</si>
  <si>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</si>
  <si>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</si>
  <si>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</si>
  <si>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</si>
  <si>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</si>
  <si>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</si>
  <si>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</si>
  <si>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</si>
  <si>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</si>
  <si>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</si>
  <si>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</si>
  <si>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</si>
  <si>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</si>
  <si>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</si>
  <si>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</si>
  <si>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</si>
  <si>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</si>
  <si>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</si>
  <si>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</si>
  <si>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</si>
  <si>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</si>
  <si>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</si>
  <si>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</si>
  <si>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</si>
  <si>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</si>
  <si>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</si>
  <si>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</si>
  <si>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</si>
  <si>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</si>
  <si>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</si>
  <si>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</si>
  <si>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</si>
  <si>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</si>
  <si>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</si>
  <si>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</si>
  <si>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</si>
  <si>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</si>
  <si>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</si>
  <si>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</si>
  <si>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</si>
  <si>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</si>
  <si>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</si>
  <si>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</si>
  <si>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</si>
  <si>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</si>
  <si>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</si>
  <si>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</si>
  <si>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</si>
  <si>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</si>
  <si>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</si>
  <si>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</si>
  <si>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</si>
  <si>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</si>
  <si>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</si>
  <si>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</si>
  <si>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지방자치를 당사자로 하는 계약에 관한 법률 시행령 제25조1항에 의한 수의계약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</si>
  <si>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</si>
  <si>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</si>
  <si>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</si>
  <si>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</si>
  <si>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</si>
  <si>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</si>
  <si>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</si>
  <si>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</si>
  <si>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</si>
  <si>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</si>
  <si>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일반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</si>
  <si>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</si>
  <si>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</si>
  <si>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</si>
  <si>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</si>
  <si>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</si>
  <si>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</si>
  <si>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</si>
  <si>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</si>
  <si>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</si>
  <si>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</si>
  <si>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</si>
  <si>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</si>
  <si>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</si>
  <si>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</si>
  <si>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</si>
  <si>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</si>
  <si>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계약기간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</si>
  <si>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</si>
  <si>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</si>
  <si>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</si>
  <si>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</si>
  <si>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</si>
  <si>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</si>
  <si>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</si>
  <si>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</si>
  <si>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분당서현청소년수련관</t>
    <phoneticPr fontId="5" type="noConversion"/>
  </si>
  <si>
    <t>(연중)보안시스템 유지관리</t>
    <phoneticPr fontId="5" type="noConversion"/>
  </si>
  <si>
    <t xml:space="preserve">(연중)소방안전관리 업무대행 </t>
    <phoneticPr fontId="5" type="noConversion"/>
  </si>
  <si>
    <t>수의 1인 견적</t>
    <phoneticPr fontId="5" type="noConversion"/>
  </si>
  <si>
    <t>소액수의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</si>
  <si>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</si>
  <si>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</si>
  <si>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</si>
  <si>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</si>
  <si>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</si>
  <si>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(연중)방과후아카데미 위탁급식</t>
    <phoneticPr fontId="5" type="noConversion"/>
  </si>
  <si>
    <t>(연중)시설관리용역</t>
    <phoneticPr fontId="5" type="noConversion"/>
  </si>
  <si>
    <t>(연중)방과후아카데미 귀가차량</t>
    <phoneticPr fontId="5" type="noConversion"/>
  </si>
  <si>
    <t>(연중)업무용 사무기기(복합기) 임대</t>
    <phoneticPr fontId="5" type="noConversion"/>
  </si>
  <si>
    <t>(연중)방역소독 위탁</t>
    <phoneticPr fontId="5" type="noConversion"/>
  </si>
  <si>
    <t>2018.12.28.</t>
    <phoneticPr fontId="5" type="noConversion"/>
  </si>
  <si>
    <t>2018.12.31.</t>
    <phoneticPr fontId="5" type="noConversion"/>
  </si>
  <si>
    <t>2019.01.10.</t>
    <phoneticPr fontId="5" type="noConversion"/>
  </si>
  <si>
    <t>㈜도솔방재</t>
    <phoneticPr fontId="29" type="noConversion"/>
  </si>
  <si>
    <t>㈜에스원</t>
  </si>
  <si>
    <t>오티스엘리베이터</t>
    <phoneticPr fontId="29" type="noConversion"/>
  </si>
  <si>
    <t>코웨이㈜</t>
    <phoneticPr fontId="29" type="noConversion"/>
  </si>
  <si>
    <t>신도종합서비스</t>
    <phoneticPr fontId="29" type="noConversion"/>
  </si>
  <si>
    <t>주식회사 사나푸드</t>
    <phoneticPr fontId="29" type="noConversion"/>
  </si>
  <si>
    <t>사회복지법인 미래재단</t>
    <phoneticPr fontId="29" type="noConversion"/>
  </si>
  <si>
    <t>㈜서울이라인</t>
    <phoneticPr fontId="29" type="noConversion"/>
  </si>
  <si>
    <t>신도종합서비스</t>
    <phoneticPr fontId="29" type="noConversion"/>
  </si>
  <si>
    <t>주식회사 한창</t>
    <phoneticPr fontId="29" type="noConversion"/>
  </si>
  <si>
    <t>2019.02.01.</t>
    <phoneticPr fontId="5" type="noConversion"/>
  </si>
  <si>
    <t>2019.12.16.</t>
    <phoneticPr fontId="5" type="noConversion"/>
  </si>
  <si>
    <t>2019.01.01.</t>
    <phoneticPr fontId="5" type="noConversion"/>
  </si>
  <si>
    <t>2019.12.31.</t>
    <phoneticPr fontId="5" type="noConversion"/>
  </si>
  <si>
    <t>2018.12.27.</t>
    <phoneticPr fontId="5" type="noConversion"/>
  </si>
  <si>
    <t>'- 해당사항 없음 -</t>
  </si>
  <si>
    <t xml:space="preserve">(연중)소방안전관리 업무대행 </t>
  </si>
  <si>
    <t>㈜도솔방재</t>
  </si>
  <si>
    <t>2019년</t>
    <phoneticPr fontId="5" type="noConversion"/>
  </si>
  <si>
    <t>2019년</t>
    <phoneticPr fontId="5" type="noConversion"/>
  </si>
  <si>
    <t>수의계약</t>
  </si>
  <si>
    <t>분당서현청소년수련관</t>
  </si>
  <si>
    <t>2019년</t>
    <phoneticPr fontId="5" type="noConversion"/>
  </si>
  <si>
    <t>12월</t>
    <phoneticPr fontId="5" type="noConversion"/>
  </si>
  <si>
    <t>12월 동아리축제 음향장비 임차</t>
    <phoneticPr fontId="5" type="noConversion"/>
  </si>
  <si>
    <t>이학은</t>
    <phoneticPr fontId="5" type="noConversion"/>
  </si>
  <si>
    <t>031-729-9437</t>
    <phoneticPr fontId="5" type="noConversion"/>
  </si>
  <si>
    <t>2019.12.02.</t>
    <phoneticPr fontId="5" type="noConversion"/>
  </si>
  <si>
    <t>2019.12.11.~12.</t>
    <phoneticPr fontId="5" type="noConversion"/>
  </si>
  <si>
    <t>2019.12.12.</t>
    <phoneticPr fontId="5" type="noConversion"/>
  </si>
  <si>
    <t>마음</t>
    <phoneticPr fontId="5" type="noConversion"/>
  </si>
  <si>
    <t>2019.12.31.</t>
    <phoneticPr fontId="5" type="noConversion"/>
  </si>
  <si>
    <t>청소년진로직업체험 코끼리 진로공연</t>
    <phoneticPr fontId="5" type="noConversion"/>
  </si>
  <si>
    <t>마음</t>
    <phoneticPr fontId="5" type="noConversion"/>
  </si>
  <si>
    <t>2019.12.02.</t>
    <phoneticPr fontId="5" type="noConversion"/>
  </si>
  <si>
    <t>2019.12.02.</t>
    <phoneticPr fontId="5" type="noConversion"/>
  </si>
  <si>
    <t>2019.12.11.</t>
    <phoneticPr fontId="5" type="noConversion"/>
  </si>
  <si>
    <t>2019.12.13.</t>
    <phoneticPr fontId="5" type="noConversion"/>
  </si>
  <si>
    <t>2019.12.12.</t>
    <phoneticPr fontId="5" type="noConversion"/>
  </si>
  <si>
    <t>2019.12.13.</t>
    <phoneticPr fontId="5" type="noConversion"/>
  </si>
  <si>
    <t>2019.12.12.</t>
    <phoneticPr fontId="5" type="noConversion"/>
  </si>
  <si>
    <t>2019.12.12.</t>
    <phoneticPr fontId="5" type="noConversion"/>
  </si>
  <si>
    <t>2019.12.13.</t>
    <phoneticPr fontId="5" type="noConversion"/>
  </si>
  <si>
    <t>분당서현청소년수련관</t>
    <phoneticPr fontId="5" type="noConversion"/>
  </si>
  <si>
    <t>분당서현청소년수련관</t>
    <phoneticPr fontId="5" type="noConversion"/>
  </si>
  <si>
    <t>청소년진로직업체험 코끼리 진로공연1</t>
    <phoneticPr fontId="5" type="noConversion"/>
  </si>
  <si>
    <t>청소년진로직업체험 코끼리 진로공연1</t>
    <phoneticPr fontId="5" type="noConversion"/>
  </si>
  <si>
    <t>청소년진로직업체험 코끼리 진로공연2</t>
    <phoneticPr fontId="5" type="noConversion"/>
  </si>
  <si>
    <t>청소년진로직업체험 코끼리 진로공연2</t>
    <phoneticPr fontId="5" type="noConversion"/>
  </si>
  <si>
    <t>마음</t>
    <phoneticPr fontId="5" type="noConversion"/>
  </si>
  <si>
    <t>플랜에이드</t>
    <phoneticPr fontId="5" type="noConversion"/>
  </si>
  <si>
    <t>플랜에이드</t>
    <phoneticPr fontId="5" type="noConversion"/>
  </si>
  <si>
    <t>수원시 권선구 세지로126번길</t>
    <phoneticPr fontId="5" type="noConversion"/>
  </si>
  <si>
    <t>청소년진로직업체험 코끼리 진로공연</t>
    <phoneticPr fontId="5" type="noConversion"/>
  </si>
  <si>
    <t>안양시 만안구 안양로 148번길</t>
    <phoneticPr fontId="5" type="noConversion"/>
  </si>
  <si>
    <t>2020년 인터넷망 사용신청 3차</t>
    <phoneticPr fontId="5" type="noConversion"/>
  </si>
  <si>
    <t>2020년 인터넷전화 사용신청 4차</t>
    <phoneticPr fontId="5" type="noConversion"/>
  </si>
  <si>
    <t>2020년 방과후아카데미 복합기 임차</t>
    <phoneticPr fontId="5" type="noConversion"/>
  </si>
  <si>
    <t>2020년 업무용 복합기 임차</t>
    <phoneticPr fontId="5" type="noConversion"/>
  </si>
  <si>
    <t>2020년 방과후아카데미 차량 임차</t>
    <phoneticPr fontId="5" type="noConversion"/>
  </si>
  <si>
    <t>2020년 보안시스템 유지관리</t>
    <phoneticPr fontId="5" type="noConversion"/>
  </si>
  <si>
    <t>2020년 소방안전관리 위탁</t>
    <phoneticPr fontId="5" type="noConversion"/>
  </si>
  <si>
    <t>2020년 승강기 유지관리</t>
    <phoneticPr fontId="5" type="noConversion"/>
  </si>
  <si>
    <t>2020년 위생설비 유지관리</t>
    <phoneticPr fontId="5" type="noConversion"/>
  </si>
  <si>
    <t>2019.12.20.</t>
    <phoneticPr fontId="5" type="noConversion"/>
  </si>
  <si>
    <t>2019.12.23.</t>
    <phoneticPr fontId="5" type="noConversion"/>
  </si>
  <si>
    <t>2019.12.26.</t>
    <phoneticPr fontId="5" type="noConversion"/>
  </si>
  <si>
    <t>2019.12.27.</t>
    <phoneticPr fontId="5" type="noConversion"/>
  </si>
  <si>
    <t>2020.01.01.~12.31.</t>
    <phoneticPr fontId="5" type="noConversion"/>
  </si>
  <si>
    <t>2020.12.31.</t>
    <phoneticPr fontId="5" type="noConversion"/>
  </si>
  <si>
    <t>케이티</t>
    <phoneticPr fontId="5" type="noConversion"/>
  </si>
  <si>
    <t>경기도 성남시 분당구 불정로 90(정자동)</t>
    <phoneticPr fontId="5" type="noConversion"/>
  </si>
  <si>
    <t>신도종합서비스</t>
    <phoneticPr fontId="5" type="noConversion"/>
  </si>
  <si>
    <t>경기도 성남시 분당구 장미로100번길 9-1(야탑동, 1층)</t>
    <phoneticPr fontId="5" type="noConversion"/>
  </si>
  <si>
    <t>㈜서울이라인</t>
    <phoneticPr fontId="5" type="noConversion"/>
  </si>
  <si>
    <t>서울시 송파구 충민로 66, y-9134(문정동, 가든파이브라이프)</t>
    <phoneticPr fontId="5" type="noConversion"/>
  </si>
  <si>
    <t>㈜에스원</t>
    <phoneticPr fontId="5" type="noConversion"/>
  </si>
  <si>
    <t>서울시 중구 세종대로 7길 25</t>
    <phoneticPr fontId="5" type="noConversion"/>
  </si>
  <si>
    <t>㈜도솔방재</t>
    <phoneticPr fontId="5" type="noConversion"/>
  </si>
  <si>
    <t>경기도 성남시 분당구 벌말로40번길 5-1, 302호(야탑동, 야탑상가)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</si>
  <si>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</si>
  <si>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</si>
  <si>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코웨이㈜</t>
    <phoneticPr fontId="5" type="noConversion"/>
  </si>
  <si>
    <t>충청남도 공주시 유구읍 유구마곡사로 136-23</t>
    <phoneticPr fontId="5" type="noConversion"/>
  </si>
  <si>
    <t>안정훈</t>
    <phoneticPr fontId="5" type="noConversion"/>
  </si>
  <si>
    <t>강지원</t>
    <phoneticPr fontId="5" type="noConversion"/>
  </si>
  <si>
    <t>황창규</t>
    <phoneticPr fontId="5" type="noConversion"/>
  </si>
  <si>
    <t>김영빈</t>
    <phoneticPr fontId="5" type="noConversion"/>
  </si>
  <si>
    <t>노금순</t>
    <phoneticPr fontId="5" type="noConversion"/>
  </si>
  <si>
    <t>육현표</t>
    <phoneticPr fontId="5" type="noConversion"/>
  </si>
  <si>
    <t>김옥순</t>
    <phoneticPr fontId="5" type="noConversion"/>
  </si>
  <si>
    <t>조익서</t>
    <phoneticPr fontId="5" type="noConversion"/>
  </si>
  <si>
    <t>안지용</t>
    <phoneticPr fontId="5" type="noConversion"/>
  </si>
  <si>
    <t>청소년진로직업체험 코끼리 진로공연</t>
    <phoneticPr fontId="5" type="noConversion"/>
  </si>
  <si>
    <t>2019.12.02.</t>
    <phoneticPr fontId="5" type="noConversion"/>
  </si>
  <si>
    <t>2019.12.11.~12.</t>
    <phoneticPr fontId="5" type="noConversion"/>
  </si>
  <si>
    <t>마음</t>
    <phoneticPr fontId="5" type="noConversion"/>
  </si>
  <si>
    <t>수원시 권선구 세지로126번길</t>
    <phoneticPr fontId="5" type="noConversion"/>
  </si>
  <si>
    <t>2019.12.02.</t>
    <phoneticPr fontId="5" type="noConversion"/>
  </si>
  <si>
    <t>2019.12.13.</t>
    <phoneticPr fontId="5" type="noConversion"/>
  </si>
  <si>
    <t>플랜에이드</t>
    <phoneticPr fontId="5" type="noConversion"/>
  </si>
  <si>
    <t>안양시 만안구 안양로 148번길</t>
    <phoneticPr fontId="5" type="noConversion"/>
  </si>
  <si>
    <t>2020년 인터넷망 사용신청 3차</t>
    <phoneticPr fontId="5" type="noConversion"/>
  </si>
  <si>
    <t>2020.01.01.~12.31.</t>
    <phoneticPr fontId="5" type="noConversion"/>
  </si>
  <si>
    <t>2020.01.01.~12.31.</t>
    <phoneticPr fontId="5" type="noConversion"/>
  </si>
  <si>
    <t>2020.01.01.~12.31.</t>
    <phoneticPr fontId="5" type="noConversion"/>
  </si>
  <si>
    <t>2020.01.01.~12.31.</t>
    <phoneticPr fontId="5" type="noConversion"/>
  </si>
  <si>
    <t>2020.01.01.~12.31.</t>
    <phoneticPr fontId="5" type="noConversion"/>
  </si>
  <si>
    <t>2020.01.01.~12.31.</t>
    <phoneticPr fontId="5" type="noConversion"/>
  </si>
  <si>
    <t>케이티</t>
    <phoneticPr fontId="5" type="noConversion"/>
  </si>
  <si>
    <t>경기도 성남시 분당구 불정로 90(정자동)</t>
    <phoneticPr fontId="5" type="noConversion"/>
  </si>
  <si>
    <t>2020년 인터넷전화 사용신청 4차</t>
    <phoneticPr fontId="5" type="noConversion"/>
  </si>
  <si>
    <t>2019.12.20.</t>
    <phoneticPr fontId="5" type="noConversion"/>
  </si>
  <si>
    <t>2019.12.20.</t>
    <phoneticPr fontId="5" type="noConversion"/>
  </si>
  <si>
    <t>2020년 방과후아카데미 복합기 임차</t>
    <phoneticPr fontId="5" type="noConversion"/>
  </si>
  <si>
    <t>신도종합서비스</t>
    <phoneticPr fontId="5" type="noConversion"/>
  </si>
  <si>
    <t>경기도 성남시 분당구 장미로100번길 9-1(야탑동, 1층)</t>
    <phoneticPr fontId="5" type="noConversion"/>
  </si>
  <si>
    <t>2020년 업무용 복합기 임차</t>
    <phoneticPr fontId="5" type="noConversion"/>
  </si>
  <si>
    <t>2019.12.23.</t>
    <phoneticPr fontId="5" type="noConversion"/>
  </si>
  <si>
    <t>2020년 방과후아카데미 차량 임차</t>
    <phoneticPr fontId="5" type="noConversion"/>
  </si>
  <si>
    <t>2019.12.26.</t>
    <phoneticPr fontId="5" type="noConversion"/>
  </si>
  <si>
    <t>㈜서울이라인</t>
    <phoneticPr fontId="5" type="noConversion"/>
  </si>
  <si>
    <t>서울시 송파구 충민로 66, y-9134(문정동, 가든파이브라이프)</t>
    <phoneticPr fontId="5" type="noConversion"/>
  </si>
  <si>
    <t>2020년 보안시스템 유지관리</t>
    <phoneticPr fontId="5" type="noConversion"/>
  </si>
  <si>
    <t>2019.12.27.</t>
    <phoneticPr fontId="5" type="noConversion"/>
  </si>
  <si>
    <t>㈜에스원</t>
    <phoneticPr fontId="5" type="noConversion"/>
  </si>
  <si>
    <t>서울시 중구 세종대로 7길 25</t>
    <phoneticPr fontId="5" type="noConversion"/>
  </si>
  <si>
    <t>2020년 소방안전관리 위탁</t>
    <phoneticPr fontId="5" type="noConversion"/>
  </si>
  <si>
    <t>2019.12.27.</t>
    <phoneticPr fontId="5" type="noConversion"/>
  </si>
  <si>
    <t>㈜도솔방재</t>
    <phoneticPr fontId="5" type="noConversion"/>
  </si>
  <si>
    <t>경기도 성남시 분당구 벌말로40번길 5-1, 302호(야탑동, 야탑상가)</t>
    <phoneticPr fontId="5" type="noConversion"/>
  </si>
  <si>
    <t>2020년 승강기 유지관리</t>
    <phoneticPr fontId="5" type="noConversion"/>
  </si>
  <si>
    <t>2019.12.27.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</si>
  <si>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</si>
  <si>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</si>
  <si>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2020년 위생설비 유지관리</t>
    <phoneticPr fontId="5" type="noConversion"/>
  </si>
  <si>
    <t>코웨이㈜</t>
    <phoneticPr fontId="5" type="noConversion"/>
  </si>
  <si>
    <t>충청남도 공주시 유구읍 유구마곡사로 136-23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</si>
</sst>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double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auto="1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37" xfId="0" applyNumberFormat="1" applyFont="1" applyFill="1" applyBorder="1" applyAlignment="1" applyProtection="1">
      <alignment horizontal="center" vertical="center"/>
    </xf>
    <xf numFmtId="0" fontId="25" fillId="0" borderId="39" xfId="0" applyNumberFormat="1" applyFont="1" applyFill="1" applyBorder="1" applyAlignment="1" applyProtection="1">
      <alignment horizontal="center" vertical="center"/>
    </xf>
    <xf numFmtId="177" fontId="9" fillId="0" borderId="40" xfId="0" quotePrefix="1" applyNumberFormat="1" applyFont="1" applyBorder="1" applyAlignment="1">
      <alignment horizontal="center" vertical="center" shrinkToFit="1"/>
    </xf>
    <xf numFmtId="178" fontId="10" fillId="0" borderId="40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7" fontId="9" fillId="0" borderId="16" xfId="0" applyNumberFormat="1" applyFont="1" applyFill="1" applyBorder="1" applyAlignment="1">
      <alignment horizontal="left" vertical="center" shrinkToFit="1"/>
    </xf>
    <xf numFmtId="177" fontId="9" fillId="0" borderId="20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24" xfId="0" quotePrefix="1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4" xfId="0" quotePrefix="1" applyNumberFormat="1" applyFont="1" applyFill="1" applyBorder="1" applyAlignment="1" applyProtection="1">
      <alignment horizontal="left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10" fillId="0" borderId="24" xfId="0" quotePrefix="1" applyNumberFormat="1" applyFont="1" applyFill="1" applyBorder="1" applyAlignment="1" applyProtection="1">
      <alignment horizontal="center" vertical="center"/>
    </xf>
    <xf numFmtId="0" fontId="0" fillId="0" borderId="27" xfId="0" applyNumberFormat="1" applyFont="1" applyFill="1" applyBorder="1" applyAlignment="1" applyProtection="1"/>
    <xf numFmtId="0" fontId="0" fillId="0" borderId="28" xfId="0" quotePrefix="1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28" xfId="0" quotePrefix="1" applyNumberFormat="1" applyFont="1" applyFill="1" applyBorder="1" applyAlignment="1" applyProtection="1">
      <alignment horizontal="left" vertical="center"/>
    </xf>
    <xf numFmtId="0" fontId="0" fillId="0" borderId="28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/>
    <xf numFmtId="0" fontId="0" fillId="0" borderId="29" xfId="0" applyNumberFormat="1" applyFont="1" applyFill="1" applyBorder="1" applyAlignment="1" applyProtection="1"/>
    <xf numFmtId="0" fontId="10" fillId="0" borderId="28" xfId="0" quotePrefix="1" applyNumberFormat="1" applyFont="1" applyFill="1" applyBorder="1" applyAlignment="1" applyProtection="1">
      <alignment horizontal="center" vertical="center"/>
    </xf>
    <xf numFmtId="41" fontId="10" fillId="0" borderId="40" xfId="1" applyFont="1" applyFill="1" applyBorder="1" applyAlignment="1" applyProtection="1">
      <alignment horizontal="center" vertical="center"/>
    </xf>
    <xf numFmtId="177" fontId="28" fillId="0" borderId="26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0" fillId="4" borderId="0" xfId="0" applyFill="1"/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177" fontId="9" fillId="4" borderId="17" xfId="0" applyNumberFormat="1" applyFont="1" applyFill="1" applyBorder="1" applyAlignment="1">
      <alignment horizontal="left" vertical="center" shrinkToFit="1"/>
    </xf>
    <xf numFmtId="38" fontId="25" fillId="4" borderId="15" xfId="2" applyNumberFormat="1" applyFont="1" applyFill="1" applyBorder="1" applyAlignment="1">
      <alignment horizontal="center" vertical="center"/>
    </xf>
    <xf numFmtId="178" fontId="25" fillId="4" borderId="15" xfId="0" applyNumberFormat="1" applyFont="1" applyFill="1" applyBorder="1" applyAlignment="1">
      <alignment horizontal="center" vertical="center"/>
    </xf>
    <xf numFmtId="177" fontId="9" fillId="4" borderId="1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0" xfId="0" applyFill="1"/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quotePrefix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177" fontId="9" fillId="4" borderId="17" xfId="0" applyNumberFormat="1" applyFont="1" applyFill="1" applyBorder="1" applyAlignment="1">
      <alignment horizontal="left" vertical="center" wrapText="1" shrinkToFit="1"/>
    </xf>
    <xf numFmtId="178" fontId="9" fillId="4" borderId="15" xfId="0" applyNumberFormat="1" applyFont="1" applyFill="1" applyBorder="1" applyAlignment="1">
      <alignment horizontal="center" vertical="center"/>
    </xf>
    <xf numFmtId="177" fontId="9" fillId="4" borderId="18" xfId="0" applyNumberFormat="1" applyFont="1" applyFill="1" applyBorder="1" applyAlignment="1">
      <alignment horizontal="left" vertical="center" shrinkToFit="1"/>
    </xf>
    <xf numFmtId="178" fontId="9" fillId="4" borderId="19" xfId="0" applyNumberFormat="1" applyFont="1" applyFill="1" applyBorder="1" applyAlignment="1">
      <alignment horizontal="center" vertical="center"/>
    </xf>
    <xf numFmtId="178" fontId="25" fillId="4" borderId="19" xfId="0" applyNumberFormat="1" applyFont="1" applyFill="1" applyBorder="1" applyAlignment="1">
      <alignment horizontal="center" vertical="center"/>
    </xf>
    <xf numFmtId="177" fontId="9" fillId="4" borderId="19" xfId="0" applyNumberFormat="1" applyFont="1" applyFill="1" applyBorder="1" applyAlignment="1">
      <alignment horizontal="center" vertical="center"/>
    </xf>
    <xf numFmtId="0" fontId="25" fillId="4" borderId="15" xfId="11" applyFont="1" applyFill="1" applyBorder="1" applyAlignment="1">
      <alignment horizontal="center" vertical="center" shrinkToFit="1"/>
    </xf>
    <xf numFmtId="180" fontId="9" fillId="4" borderId="15" xfId="12" applyNumberFormat="1" applyFont="1" applyFill="1" applyBorder="1" applyAlignment="1">
      <alignment vertical="center" wrapText="1"/>
    </xf>
    <xf numFmtId="0" fontId="25" fillId="4" borderId="19" xfId="11" applyFont="1" applyFill="1" applyBorder="1" applyAlignment="1">
      <alignment horizontal="center" vertical="center" shrinkToFit="1"/>
    </xf>
    <xf numFmtId="180" fontId="9" fillId="4" borderId="19" xfId="12" applyNumberFormat="1" applyFont="1" applyFill="1" applyBorder="1" applyAlignment="1">
      <alignment vertical="center" wrapText="1"/>
    </xf>
    <xf numFmtId="0" fontId="25" fillId="4" borderId="15" xfId="0" applyNumberFormat="1" applyFont="1" applyFill="1" applyBorder="1" applyAlignment="1" applyProtection="1">
      <alignment horizontal="center" vertical="center"/>
    </xf>
    <xf numFmtId="177" fontId="9" fillId="4" borderId="15" xfId="0" applyNumberFormat="1" applyFont="1" applyFill="1" applyBorder="1" applyAlignment="1">
      <alignment horizontal="left" vertical="center" shrinkToFit="1"/>
    </xf>
    <xf numFmtId="41" fontId="25" fillId="4" borderId="15" xfId="1" applyFont="1" applyFill="1" applyBorder="1" applyAlignment="1" applyProtection="1">
      <alignment horizontal="center" vertical="center" wrapText="1"/>
    </xf>
    <xf numFmtId="41" fontId="27" fillId="4" borderId="15" xfId="1" applyFont="1" applyFill="1" applyBorder="1" applyAlignment="1" applyProtection="1">
      <alignment horizontal="center" vertical="center" wrapText="1"/>
    </xf>
    <xf numFmtId="41" fontId="9" fillId="4" borderId="16" xfId="1" applyFont="1" applyFill="1" applyBorder="1" applyAlignment="1">
      <alignment horizontal="center" vertical="center" wrapText="1"/>
    </xf>
    <xf numFmtId="177" fontId="9" fillId="4" borderId="15" xfId="0" applyNumberFormat="1" applyFont="1" applyFill="1" applyBorder="1" applyAlignment="1">
      <alignment horizontal="left" vertical="center" wrapText="1" shrinkToFit="1"/>
    </xf>
    <xf numFmtId="0" fontId="25" fillId="4" borderId="19" xfId="0" applyNumberFormat="1" applyFont="1" applyFill="1" applyBorder="1" applyAlignment="1" applyProtection="1">
      <alignment horizontal="center" vertical="center"/>
    </xf>
    <xf numFmtId="177" fontId="9" fillId="4" borderId="19" xfId="0" applyNumberFormat="1" applyFont="1" applyFill="1" applyBorder="1" applyAlignment="1">
      <alignment horizontal="left" vertical="center" shrinkToFit="1"/>
    </xf>
    <xf numFmtId="41" fontId="25" fillId="4" borderId="19" xfId="1" applyFont="1" applyFill="1" applyBorder="1" applyAlignment="1" applyProtection="1">
      <alignment horizontal="center" vertical="center" wrapText="1"/>
    </xf>
    <xf numFmtId="41" fontId="27" fillId="4" borderId="19" xfId="1" applyFont="1" applyFill="1" applyBorder="1" applyAlignment="1" applyProtection="1">
      <alignment horizontal="center" vertical="center" wrapText="1"/>
    </xf>
    <xf numFmtId="41" fontId="9" fillId="4" borderId="20" xfId="1" applyFont="1" applyFill="1" applyBorder="1" applyAlignment="1">
      <alignment horizontal="center" vertical="center" wrapText="1"/>
    </xf>
    <xf numFmtId="41" fontId="25" fillId="4" borderId="41" xfId="1" applyFont="1" applyFill="1" applyBorder="1" applyAlignment="1" applyProtection="1">
      <alignment horizontal="center" vertical="center" wrapText="1"/>
    </xf>
    <xf numFmtId="41" fontId="9" fillId="4" borderId="42" xfId="1" applyFont="1" applyFill="1" applyBorder="1" applyAlignment="1">
      <alignment horizontal="center" vertical="center" wrapText="1"/>
    </xf>
    <xf numFmtId="0" fontId="25" fillId="4" borderId="0" xfId="0" applyFont="1" applyFill="1"/>
    <xf numFmtId="177" fontId="9" fillId="4" borderId="44" xfId="0" applyNumberFormat="1" applyFont="1" applyFill="1" applyBorder="1" applyAlignment="1">
      <alignment horizontal="left" vertical="center" shrinkToFit="1"/>
    </xf>
    <xf numFmtId="41" fontId="25" fillId="4" borderId="43" xfId="1" applyFont="1" applyFill="1" applyBorder="1" applyAlignment="1" applyProtection="1">
      <alignment horizontal="center" vertical="center" wrapText="1"/>
    </xf>
    <xf numFmtId="41" fontId="9" fillId="4" borderId="44" xfId="1" applyFont="1" applyFill="1" applyBorder="1" applyAlignment="1">
      <alignment horizontal="center" vertical="center" wrapText="1"/>
    </xf>
    <xf numFmtId="0" fontId="25" fillId="0" borderId="0" xfId="0" applyFont="1"/>
    <xf numFmtId="180" fontId="30" fillId="4" borderId="15" xfId="12" applyNumberFormat="1" applyFont="1" applyFill="1" applyBorder="1" applyAlignment="1">
      <alignment vertical="center" wrapText="1"/>
    </xf>
    <xf numFmtId="41" fontId="21" fillId="4" borderId="24" xfId="1" applyFont="1" applyFill="1" applyBorder="1" applyAlignment="1">
      <alignment horizontal="center" vertical="center" wrapText="1"/>
    </xf>
    <xf numFmtId="0" fontId="31" fillId="4" borderId="45" xfId="12" applyFont="1" applyFill="1" applyBorder="1" applyAlignment="1">
      <alignment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1" fillId="4" borderId="47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shrinkToFit="1"/>
    </xf>
    <xf numFmtId="0" fontId="21" fillId="4" borderId="49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/>
    </xf>
    <xf numFmtId="179" fontId="21" fillId="3" borderId="51" xfId="0" applyNumberFormat="1" applyFont="1" applyFill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13" xfId="0" applyNumberFormat="1" applyFont="1" applyFill="1" applyBorder="1" applyAlignment="1" applyProtection="1">
      <alignment horizontal="center" vertical="center" shrinkToFit="1"/>
    </xf>
    <xf numFmtId="0" fontId="25" fillId="4" borderId="46" xfId="12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17" fillId="2" borderId="54" xfId="0" applyFont="1" applyFill="1" applyBorder="1" applyAlignment="1">
      <alignment horizontal="center" vertical="center" wrapText="1"/>
    </xf>
    <xf numFmtId="3" fontId="18" fillId="0" borderId="59" xfId="0" applyNumberFormat="1" applyFont="1" applyBorder="1" applyAlignment="1">
      <alignment horizontal="right" vertical="center" shrinkToFit="1"/>
    </xf>
    <xf numFmtId="0" fontId="18" fillId="0" borderId="59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41" fontId="21" fillId="4" borderId="48" xfId="26" applyFont="1" applyFill="1" applyBorder="1" applyAlignment="1">
      <alignment horizontal="center" vertical="center" wrapText="1"/>
    </xf>
    <xf numFmtId="0" fontId="25" fillId="4" borderId="62" xfId="12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5" fillId="4" borderId="63" xfId="12" applyFont="1" applyFill="1" applyBorder="1" applyAlignment="1">
      <alignment vertical="center" shrinkToFit="1"/>
    </xf>
    <xf numFmtId="0" fontId="25" fillId="4" borderId="41" xfId="11" applyFont="1" applyFill="1" applyBorder="1" applyAlignment="1">
      <alignment horizontal="center" vertical="center" shrinkToFit="1"/>
    </xf>
    <xf numFmtId="177" fontId="9" fillId="4" borderId="41" xfId="12" applyNumberFormat="1" applyFont="1" applyFill="1" applyBorder="1" applyAlignment="1">
      <alignment vertical="center" wrapText="1"/>
    </xf>
    <xf numFmtId="176" fontId="25" fillId="4" borderId="41" xfId="12" applyNumberFormat="1" applyFont="1" applyFill="1" applyBorder="1" applyAlignment="1">
      <alignment horizontal="center" vertical="center" wrapText="1"/>
    </xf>
    <xf numFmtId="177" fontId="9" fillId="4" borderId="15" xfId="12" applyNumberFormat="1" applyFont="1" applyFill="1" applyBorder="1" applyAlignment="1">
      <alignment vertical="center" wrapText="1"/>
    </xf>
    <xf numFmtId="176" fontId="25" fillId="4" borderId="15" xfId="12" applyNumberFormat="1" applyFont="1" applyFill="1" applyBorder="1" applyAlignment="1">
      <alignment horizontal="center" vertical="center" wrapText="1"/>
    </xf>
    <xf numFmtId="0" fontId="25" fillId="4" borderId="17" xfId="12" applyFont="1" applyFill="1" applyBorder="1" applyAlignment="1">
      <alignment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53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49" fontId="9" fillId="2" borderId="32" xfId="0" applyNumberFormat="1" applyFont="1" applyFill="1" applyBorder="1" applyAlignment="1" applyProtection="1">
      <alignment horizontal="center" vertical="center"/>
    </xf>
    <xf numFmtId="49" fontId="9" fillId="2" borderId="33" xfId="0" applyNumberFormat="1" applyFont="1" applyFill="1" applyBorder="1" applyAlignment="1" applyProtection="1">
      <alignment horizontal="center" vertical="center"/>
    </xf>
    <xf numFmtId="49" fontId="9" fillId="2" borderId="34" xfId="0" applyNumberFormat="1" applyFont="1" applyFill="1" applyBorder="1" applyAlignment="1" applyProtection="1">
      <alignment horizontal="center" vertical="center"/>
    </xf>
    <xf numFmtId="49" fontId="9" fillId="2" borderId="38" xfId="0" applyNumberFormat="1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 applyProtection="1">
      <alignment horizontal="center" vertical="center"/>
    </xf>
    <xf numFmtId="49" fontId="9" fillId="2" borderId="36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2" borderId="35" xfId="0" applyNumberFormat="1" applyFont="1" applyFill="1" applyBorder="1" applyAlignment="1" applyProtection="1">
      <alignment horizontal="center" vertical="center"/>
    </xf>
  </cellXfs>
  <cellStyles count="27">
    <cellStyle name="쉼표 [0]" xfId="1" builtinId="6"/>
    <cellStyle name="쉼표 [0] 10" xfId="25"/>
    <cellStyle name="쉼표 [0] 11" xfId="26"/>
    <cellStyle name="쉼표 [0] 2" xfId="3"/>
    <cellStyle name="쉼표 [0] 2 2" xfId="8"/>
    <cellStyle name="쉼표 [0] 2 2 2" xfId="20"/>
    <cellStyle name="쉼표 [0] 2 3" xfId="15"/>
    <cellStyle name="쉼표 [0] 3" xfId="4"/>
    <cellStyle name="쉼표 [0] 3 2" xfId="9"/>
    <cellStyle name="쉼표 [0] 3 2 2" xfId="21"/>
    <cellStyle name="쉼표 [0] 3 3" xfId="16"/>
    <cellStyle name="쉼표 [0] 4" xfId="2"/>
    <cellStyle name="쉼표 [0] 4 2" xfId="7"/>
    <cellStyle name="쉼표 [0] 4 2 2" xfId="19"/>
    <cellStyle name="쉼표 [0] 4 3" xfId="14"/>
    <cellStyle name="쉼표 [0] 5" xfId="5"/>
    <cellStyle name="쉼표 [0] 5 2" xfId="10"/>
    <cellStyle name="쉼표 [0] 5 2 2" xfId="22"/>
    <cellStyle name="쉼표 [0] 5 3" xfId="17"/>
    <cellStyle name="쉼표 [0] 6" xfId="6"/>
    <cellStyle name="쉼표 [0] 6 2" xfId="18"/>
    <cellStyle name="쉼표 [0] 7" xfId="13"/>
    <cellStyle name="쉼표 [0] 8" xfId="24"/>
    <cellStyle name="표준" xfId="0" builtinId="0"/>
    <cellStyle name="표준 2" xfId="12"/>
    <cellStyle name="표준 2 2" xfId="11"/>
    <cellStyle name="표준 2 2 2" xfId="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="85" zoomScaleNormal="85" workbookViewId="0">
      <selection activeCell="B14" sqref="B1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24.75" customHeight="1" thickBot="1" x14ac:dyDescent="0.2">
      <c r="A2" s="74" t="s">
        <v>69</v>
      </c>
      <c r="B2" s="75" t="s">
        <v>48</v>
      </c>
      <c r="C2" s="75" t="s">
        <v>70</v>
      </c>
      <c r="D2" s="75" t="s">
        <v>71</v>
      </c>
      <c r="E2" s="75" t="s">
        <v>72</v>
      </c>
      <c r="F2" s="75" t="s">
        <v>73</v>
      </c>
      <c r="G2" s="75" t="s">
        <v>74</v>
      </c>
      <c r="H2" s="75" t="s">
        <v>75</v>
      </c>
      <c r="I2" s="76" t="s">
        <v>49</v>
      </c>
      <c r="J2" s="76" t="s">
        <v>76</v>
      </c>
      <c r="K2" s="76" t="s">
        <v>77</v>
      </c>
      <c r="L2" s="77" t="s">
        <v>1</v>
      </c>
    </row>
    <row r="3" spans="1:12" s="65" customFormat="1" ht="24.75" customHeight="1" thickTop="1" thickBot="1" x14ac:dyDescent="0.2">
      <c r="A3" s="79" t="s">
        <v>141</v>
      </c>
      <c r="B3" s="80" t="s">
        <v>145</v>
      </c>
      <c r="C3" s="81" t="s">
        <v>137</v>
      </c>
      <c r="D3" s="82"/>
      <c r="E3" s="82"/>
      <c r="F3" s="82"/>
      <c r="G3" s="82"/>
      <c r="H3" s="82"/>
      <c r="I3" s="83"/>
      <c r="J3" s="84"/>
      <c r="K3" s="84"/>
      <c r="L3" s="85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10" sqref="C10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56" t="s">
        <v>87</v>
      </c>
      <c r="B1" s="156"/>
      <c r="C1" s="156"/>
      <c r="D1" s="156"/>
      <c r="E1" s="156"/>
      <c r="F1" s="156"/>
      <c r="G1" s="156"/>
      <c r="H1" s="156"/>
      <c r="I1" s="156"/>
    </row>
    <row r="2" spans="1:12" ht="24.75" thickBot="1" x14ac:dyDescent="0.2">
      <c r="A2" s="125" t="s">
        <v>47</v>
      </c>
      <c r="B2" s="126" t="s">
        <v>48</v>
      </c>
      <c r="C2" s="127" t="s">
        <v>64</v>
      </c>
      <c r="D2" s="127" t="s">
        <v>0</v>
      </c>
      <c r="E2" s="128" t="s">
        <v>65</v>
      </c>
      <c r="F2" s="127" t="s">
        <v>49</v>
      </c>
      <c r="G2" s="127" t="s">
        <v>50</v>
      </c>
      <c r="H2" s="127" t="s">
        <v>51</v>
      </c>
      <c r="I2" s="129" t="s">
        <v>1</v>
      </c>
    </row>
    <row r="3" spans="1:12" s="78" customFormat="1" ht="24.95" customHeight="1" thickTop="1" thickBot="1" x14ac:dyDescent="0.2">
      <c r="A3" s="120" t="s">
        <v>144</v>
      </c>
      <c r="B3" s="121">
        <v>12</v>
      </c>
      <c r="C3" s="123" t="s">
        <v>146</v>
      </c>
      <c r="D3" s="122" t="s">
        <v>142</v>
      </c>
      <c r="E3" s="141">
        <v>1150</v>
      </c>
      <c r="F3" s="123" t="s">
        <v>143</v>
      </c>
      <c r="G3" s="122" t="s">
        <v>147</v>
      </c>
      <c r="H3" s="122" t="s">
        <v>148</v>
      </c>
      <c r="I3" s="124"/>
      <c r="J3" s="139"/>
      <c r="K3" s="140"/>
      <c r="L3" s="13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D28" sqref="D2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57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27" customHeight="1" thickBot="1" x14ac:dyDescent="0.2">
      <c r="A2" s="16" t="s">
        <v>47</v>
      </c>
      <c r="B2" s="17" t="s">
        <v>48</v>
      </c>
      <c r="C2" s="18" t="s">
        <v>92</v>
      </c>
      <c r="D2" s="18" t="s">
        <v>91</v>
      </c>
      <c r="E2" s="18" t="s">
        <v>0</v>
      </c>
      <c r="F2" s="17" t="s">
        <v>103</v>
      </c>
      <c r="G2" s="17" t="s">
        <v>90</v>
      </c>
      <c r="H2" s="17" t="s">
        <v>89</v>
      </c>
      <c r="I2" s="17" t="s">
        <v>88</v>
      </c>
      <c r="J2" s="18" t="s">
        <v>49</v>
      </c>
      <c r="K2" s="18" t="s">
        <v>50</v>
      </c>
      <c r="L2" s="18" t="s">
        <v>51</v>
      </c>
      <c r="M2" s="19" t="s">
        <v>1</v>
      </c>
    </row>
    <row r="3" spans="1:13" s="78" customFormat="1" ht="27" customHeight="1" thickTop="1" thickBot="1" x14ac:dyDescent="0.2">
      <c r="A3" s="66" t="s">
        <v>140</v>
      </c>
      <c r="B3" s="67" t="s">
        <v>145</v>
      </c>
      <c r="C3" s="81" t="s">
        <v>137</v>
      </c>
      <c r="D3" s="68"/>
      <c r="E3" s="68"/>
      <c r="F3" s="115"/>
      <c r="G3" s="67"/>
      <c r="H3" s="67"/>
      <c r="I3" s="115"/>
      <c r="J3" s="68"/>
      <c r="K3" s="68"/>
      <c r="L3" s="68"/>
      <c r="M3" s="69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6" sqref="B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58" t="s">
        <v>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26.25" thickBot="1" x14ac:dyDescent="0.2">
      <c r="A2" s="159"/>
      <c r="B2" s="159"/>
      <c r="C2" s="29"/>
      <c r="D2" s="29"/>
      <c r="E2" s="29"/>
      <c r="F2" s="42"/>
      <c r="G2" s="42"/>
      <c r="H2" s="42"/>
      <c r="I2" s="42"/>
      <c r="J2" s="160" t="s">
        <v>3</v>
      </c>
      <c r="K2" s="160"/>
    </row>
    <row r="3" spans="1:11" ht="22.5" customHeight="1" thickBot="1" x14ac:dyDescent="0.2">
      <c r="A3" s="39" t="s">
        <v>4</v>
      </c>
      <c r="B3" s="40" t="s">
        <v>5</v>
      </c>
      <c r="C3" s="40" t="s">
        <v>0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  <c r="K3" s="41" t="s">
        <v>1</v>
      </c>
    </row>
    <row r="4" spans="1:11" ht="26.25" customHeight="1" thickTop="1" thickBot="1" x14ac:dyDescent="0.2">
      <c r="A4" s="53"/>
      <c r="B4" s="60" t="s">
        <v>137</v>
      </c>
      <c r="C4" s="54"/>
      <c r="D4" s="55"/>
      <c r="E4" s="55"/>
      <c r="F4" s="56"/>
      <c r="G4" s="57"/>
      <c r="H4" s="58"/>
      <c r="I4" s="58"/>
      <c r="J4" s="58"/>
      <c r="K4" s="5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58" t="s">
        <v>23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26.25" thickBot="1" x14ac:dyDescent="0.2">
      <c r="A2" s="159"/>
      <c r="B2" s="159"/>
      <c r="C2" s="29"/>
      <c r="D2" s="29"/>
      <c r="E2" s="29"/>
      <c r="F2" s="42"/>
      <c r="G2" s="42"/>
      <c r="H2" s="42"/>
      <c r="I2" s="42"/>
      <c r="J2" s="160" t="s">
        <v>3</v>
      </c>
      <c r="K2" s="160"/>
    </row>
    <row r="3" spans="1:11" ht="22.5" customHeight="1" thickBot="1" x14ac:dyDescent="0.2">
      <c r="A3" s="39" t="s">
        <v>4</v>
      </c>
      <c r="B3" s="40" t="s">
        <v>5</v>
      </c>
      <c r="C3" s="40" t="s">
        <v>0</v>
      </c>
      <c r="D3" s="40" t="s">
        <v>8</v>
      </c>
      <c r="E3" s="40" t="s">
        <v>24</v>
      </c>
      <c r="F3" s="40" t="s">
        <v>20</v>
      </c>
      <c r="G3" s="40" t="s">
        <v>25</v>
      </c>
      <c r="H3" s="40" t="s">
        <v>28</v>
      </c>
      <c r="I3" s="40" t="s">
        <v>26</v>
      </c>
      <c r="J3" s="40" t="s">
        <v>27</v>
      </c>
      <c r="K3" s="41" t="s">
        <v>1</v>
      </c>
    </row>
    <row r="4" spans="1:11" ht="26.25" customHeight="1" thickTop="1" thickBot="1" x14ac:dyDescent="0.2">
      <c r="A4" s="47"/>
      <c r="B4" s="52" t="s">
        <v>109</v>
      </c>
      <c r="C4" s="48"/>
      <c r="D4" s="49"/>
      <c r="E4" s="49"/>
      <c r="F4" s="50"/>
      <c r="G4" s="49"/>
      <c r="H4" s="49"/>
      <c r="I4" s="49"/>
      <c r="J4" s="49"/>
      <c r="K4" s="51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C4" sqref="C4:C5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58" t="s">
        <v>13</v>
      </c>
      <c r="B1" s="158"/>
      <c r="C1" s="158"/>
      <c r="D1" s="158"/>
      <c r="E1" s="158"/>
      <c r="F1" s="158"/>
      <c r="G1" s="158"/>
      <c r="H1" s="158"/>
      <c r="I1" s="158"/>
    </row>
    <row r="2" spans="1:9" ht="26.25" thickBot="1" x14ac:dyDescent="0.2">
      <c r="A2" s="31"/>
      <c r="B2" s="31"/>
      <c r="C2" s="29"/>
      <c r="D2" s="29"/>
      <c r="E2" s="29"/>
      <c r="F2" s="42"/>
      <c r="G2" s="42"/>
      <c r="H2" s="160" t="s">
        <v>3</v>
      </c>
      <c r="I2" s="160"/>
    </row>
    <row r="3" spans="1:9" ht="29.25" customHeight="1" thickBot="1" x14ac:dyDescent="0.2">
      <c r="A3" s="45" t="s">
        <v>5</v>
      </c>
      <c r="B3" s="40" t="s">
        <v>30</v>
      </c>
      <c r="C3" s="40" t="s">
        <v>14</v>
      </c>
      <c r="D3" s="40" t="s">
        <v>15</v>
      </c>
      <c r="E3" s="40" t="s">
        <v>16</v>
      </c>
      <c r="F3" s="40" t="s">
        <v>17</v>
      </c>
      <c r="G3" s="46" t="s">
        <v>66</v>
      </c>
      <c r="H3" s="40" t="s">
        <v>29</v>
      </c>
      <c r="I3" s="41" t="s">
        <v>18</v>
      </c>
    </row>
    <row r="4" spans="1:9" s="109" customFormat="1" ht="29.25" customHeight="1" thickTop="1" x14ac:dyDescent="0.15">
      <c r="A4" s="146" t="s">
        <v>167</v>
      </c>
      <c r="B4" s="147" t="s">
        <v>171</v>
      </c>
      <c r="C4" s="148">
        <v>1408000</v>
      </c>
      <c r="D4" s="149" t="s">
        <v>156</v>
      </c>
      <c r="E4" s="149" t="s">
        <v>158</v>
      </c>
      <c r="F4" s="149" t="s">
        <v>160</v>
      </c>
      <c r="G4" s="149" t="s">
        <v>162</v>
      </c>
      <c r="H4" s="149" t="s">
        <v>163</v>
      </c>
      <c r="I4" s="110"/>
    </row>
    <row r="5" spans="1:9" s="109" customFormat="1" ht="29.25" customHeight="1" x14ac:dyDescent="0.15">
      <c r="A5" s="152" t="s">
        <v>169</v>
      </c>
      <c r="B5" s="92" t="s">
        <v>172</v>
      </c>
      <c r="C5" s="150">
        <v>500000</v>
      </c>
      <c r="D5" s="151" t="s">
        <v>157</v>
      </c>
      <c r="E5" s="151" t="s">
        <v>159</v>
      </c>
      <c r="F5" s="151" t="s">
        <v>159</v>
      </c>
      <c r="G5" s="151" t="s">
        <v>164</v>
      </c>
      <c r="H5" s="151" t="s">
        <v>161</v>
      </c>
      <c r="I5" s="110"/>
    </row>
    <row r="6" spans="1:9" ht="29.25" customHeight="1" x14ac:dyDescent="0.15">
      <c r="A6" s="70" t="s">
        <v>106</v>
      </c>
      <c r="B6" s="92" t="s">
        <v>122</v>
      </c>
      <c r="C6" s="93">
        <f>180000*12</f>
        <v>2160000</v>
      </c>
      <c r="D6" s="71" t="s">
        <v>136</v>
      </c>
      <c r="E6" s="72" t="s">
        <v>134</v>
      </c>
      <c r="F6" s="73" t="s">
        <v>135</v>
      </c>
      <c r="G6" s="73" t="s">
        <v>153</v>
      </c>
      <c r="H6" s="73" t="s">
        <v>153</v>
      </c>
      <c r="I6" s="43"/>
    </row>
    <row r="7" spans="1:9" ht="29.25" customHeight="1" x14ac:dyDescent="0.15">
      <c r="A7" s="70" t="s">
        <v>105</v>
      </c>
      <c r="B7" s="92" t="s">
        <v>123</v>
      </c>
      <c r="C7" s="93">
        <f>(38500*12)+(242000*12)</f>
        <v>3366000</v>
      </c>
      <c r="D7" s="71" t="s">
        <v>136</v>
      </c>
      <c r="E7" s="72" t="s">
        <v>134</v>
      </c>
      <c r="F7" s="73" t="s">
        <v>135</v>
      </c>
      <c r="G7" s="73" t="s">
        <v>153</v>
      </c>
      <c r="H7" s="73" t="s">
        <v>153</v>
      </c>
      <c r="I7" s="43"/>
    </row>
    <row r="8" spans="1:9" ht="29.25" customHeight="1" x14ac:dyDescent="0.15">
      <c r="A8" s="70" t="s">
        <v>111</v>
      </c>
      <c r="B8" s="92" t="s">
        <v>124</v>
      </c>
      <c r="C8" s="93">
        <v>3234000</v>
      </c>
      <c r="D8" s="71" t="s">
        <v>136</v>
      </c>
      <c r="E8" s="72" t="s">
        <v>134</v>
      </c>
      <c r="F8" s="73" t="s">
        <v>135</v>
      </c>
      <c r="G8" s="73" t="s">
        <v>153</v>
      </c>
      <c r="H8" s="73" t="s">
        <v>153</v>
      </c>
      <c r="I8" s="43"/>
    </row>
    <row r="9" spans="1:9" ht="29.25" customHeight="1" x14ac:dyDescent="0.15">
      <c r="A9" s="70" t="s">
        <v>112</v>
      </c>
      <c r="B9" s="92" t="s">
        <v>125</v>
      </c>
      <c r="C9" s="93">
        <v>10576440</v>
      </c>
      <c r="D9" s="71" t="s">
        <v>136</v>
      </c>
      <c r="E9" s="72" t="s">
        <v>134</v>
      </c>
      <c r="F9" s="73" t="s">
        <v>135</v>
      </c>
      <c r="G9" s="73" t="s">
        <v>153</v>
      </c>
      <c r="H9" s="73" t="s">
        <v>153</v>
      </c>
      <c r="I9" s="43"/>
    </row>
    <row r="10" spans="1:9" ht="29.25" customHeight="1" x14ac:dyDescent="0.15">
      <c r="A10" s="70" t="s">
        <v>113</v>
      </c>
      <c r="B10" s="92" t="s">
        <v>126</v>
      </c>
      <c r="C10" s="93">
        <v>1620000</v>
      </c>
      <c r="D10" s="71" t="s">
        <v>136</v>
      </c>
      <c r="E10" s="72" t="s">
        <v>134</v>
      </c>
      <c r="F10" s="73" t="s">
        <v>135</v>
      </c>
      <c r="G10" s="73" t="s">
        <v>153</v>
      </c>
      <c r="H10" s="73" t="s">
        <v>153</v>
      </c>
      <c r="I10" s="63"/>
    </row>
    <row r="11" spans="1:9" ht="29.25" customHeight="1" x14ac:dyDescent="0.15">
      <c r="A11" s="70" t="s">
        <v>114</v>
      </c>
      <c r="B11" s="92" t="s">
        <v>127</v>
      </c>
      <c r="C11" s="93">
        <f>4300*6780</f>
        <v>29154000</v>
      </c>
      <c r="D11" s="71" t="s">
        <v>136</v>
      </c>
      <c r="E11" s="72" t="s">
        <v>134</v>
      </c>
      <c r="F11" s="73" t="s">
        <v>135</v>
      </c>
      <c r="G11" s="73" t="s">
        <v>153</v>
      </c>
      <c r="H11" s="73" t="s">
        <v>153</v>
      </c>
      <c r="I11" s="43"/>
    </row>
    <row r="12" spans="1:9" ht="29.25" customHeight="1" x14ac:dyDescent="0.15">
      <c r="A12" s="86" t="s">
        <v>115</v>
      </c>
      <c r="B12" s="92" t="s">
        <v>128</v>
      </c>
      <c r="C12" s="93">
        <v>276565750</v>
      </c>
      <c r="D12" s="87" t="s">
        <v>119</v>
      </c>
      <c r="E12" s="72" t="s">
        <v>134</v>
      </c>
      <c r="F12" s="73" t="s">
        <v>135</v>
      </c>
      <c r="G12" s="73" t="s">
        <v>153</v>
      </c>
      <c r="H12" s="73" t="s">
        <v>153</v>
      </c>
      <c r="I12" s="43"/>
    </row>
    <row r="13" spans="1:9" ht="29.25" customHeight="1" x14ac:dyDescent="0.15">
      <c r="A13" s="70" t="s">
        <v>116</v>
      </c>
      <c r="B13" s="92" t="s">
        <v>129</v>
      </c>
      <c r="C13" s="93">
        <f>48000*226</f>
        <v>10848000</v>
      </c>
      <c r="D13" s="87" t="s">
        <v>119</v>
      </c>
      <c r="E13" s="72" t="s">
        <v>134</v>
      </c>
      <c r="F13" s="73" t="s">
        <v>135</v>
      </c>
      <c r="G13" s="73" t="s">
        <v>153</v>
      </c>
      <c r="H13" s="73" t="s">
        <v>153</v>
      </c>
      <c r="I13" s="43"/>
    </row>
    <row r="14" spans="1:9" ht="29.25" customHeight="1" x14ac:dyDescent="0.15">
      <c r="A14" s="70" t="s">
        <v>117</v>
      </c>
      <c r="B14" s="92" t="s">
        <v>130</v>
      </c>
      <c r="C14" s="93">
        <f>135000*2*12</f>
        <v>3240000</v>
      </c>
      <c r="D14" s="87" t="s">
        <v>120</v>
      </c>
      <c r="E14" s="72" t="s">
        <v>134</v>
      </c>
      <c r="F14" s="73" t="s">
        <v>135</v>
      </c>
      <c r="G14" s="73" t="s">
        <v>153</v>
      </c>
      <c r="H14" s="73" t="s">
        <v>153</v>
      </c>
      <c r="I14" s="43"/>
    </row>
    <row r="15" spans="1:9" ht="29.25" customHeight="1" thickBot="1" x14ac:dyDescent="0.2">
      <c r="A15" s="88" t="s">
        <v>118</v>
      </c>
      <c r="B15" s="94" t="s">
        <v>131</v>
      </c>
      <c r="C15" s="95">
        <v>1140000</v>
      </c>
      <c r="D15" s="89" t="s">
        <v>121</v>
      </c>
      <c r="E15" s="90" t="s">
        <v>132</v>
      </c>
      <c r="F15" s="91" t="s">
        <v>133</v>
      </c>
      <c r="G15" s="91" t="s">
        <v>153</v>
      </c>
      <c r="H15" s="91" t="s">
        <v>153</v>
      </c>
      <c r="I15" s="44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E10" sqref="E10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133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58" t="s">
        <v>19</v>
      </c>
      <c r="B1" s="158"/>
      <c r="C1" s="158"/>
      <c r="D1" s="158"/>
      <c r="E1" s="158"/>
      <c r="F1" s="158"/>
      <c r="G1" s="158"/>
      <c r="H1" s="158"/>
      <c r="I1" s="158"/>
    </row>
    <row r="2" spans="1:9" ht="26.25" thickBot="1" x14ac:dyDescent="0.2">
      <c r="A2" s="159"/>
      <c r="B2" s="159"/>
      <c r="C2" s="130"/>
      <c r="D2" s="29"/>
      <c r="E2" s="29"/>
      <c r="F2" s="29"/>
      <c r="G2" s="29"/>
      <c r="H2" s="29"/>
      <c r="I2" s="32" t="s">
        <v>84</v>
      </c>
    </row>
    <row r="3" spans="1:9" s="113" customFormat="1" ht="26.25" customHeight="1" thickBot="1" x14ac:dyDescent="0.2">
      <c r="A3" s="39" t="s">
        <v>4</v>
      </c>
      <c r="B3" s="40" t="s">
        <v>5</v>
      </c>
      <c r="C3" s="131" t="s">
        <v>79</v>
      </c>
      <c r="D3" s="40" t="s">
        <v>80</v>
      </c>
      <c r="E3" s="40" t="s">
        <v>85</v>
      </c>
      <c r="F3" s="40" t="s">
        <v>81</v>
      </c>
      <c r="G3" s="40" t="s">
        <v>82</v>
      </c>
      <c r="H3" s="40" t="s">
        <v>83</v>
      </c>
      <c r="I3" s="41" t="s">
        <v>94</v>
      </c>
    </row>
    <row r="4" spans="1:9" s="109" customFormat="1" ht="28.5" customHeight="1" thickTop="1" x14ac:dyDescent="0.15">
      <c r="A4" s="96" t="s">
        <v>166</v>
      </c>
      <c r="B4" s="116" t="s">
        <v>168</v>
      </c>
      <c r="C4" s="132" t="s">
        <v>155</v>
      </c>
      <c r="D4" s="93">
        <v>1408000</v>
      </c>
      <c r="E4" s="107"/>
      <c r="F4" s="93">
        <v>1408000</v>
      </c>
      <c r="G4" s="107"/>
      <c r="H4" s="114">
        <v>1408000</v>
      </c>
      <c r="I4" s="108"/>
    </row>
    <row r="5" spans="1:9" s="109" customFormat="1" ht="28.5" customHeight="1" x14ac:dyDescent="0.15">
      <c r="A5" s="96" t="s">
        <v>166</v>
      </c>
      <c r="B5" s="116" t="s">
        <v>170</v>
      </c>
      <c r="C5" s="142" t="s">
        <v>173</v>
      </c>
      <c r="D5" s="93">
        <v>500000</v>
      </c>
      <c r="E5" s="111"/>
      <c r="F5" s="93">
        <v>500000</v>
      </c>
      <c r="G5" s="111"/>
      <c r="H5" s="114">
        <v>500000</v>
      </c>
      <c r="I5" s="112"/>
    </row>
    <row r="6" spans="1:9" s="113" customFormat="1" ht="28.5" customHeight="1" x14ac:dyDescent="0.15">
      <c r="A6" s="96" t="s">
        <v>165</v>
      </c>
      <c r="B6" s="97" t="s">
        <v>138</v>
      </c>
      <c r="C6" s="92" t="s">
        <v>139</v>
      </c>
      <c r="D6" s="93">
        <v>2160000</v>
      </c>
      <c r="E6" s="98"/>
      <c r="F6" s="98">
        <v>180000</v>
      </c>
      <c r="G6" s="98"/>
      <c r="H6" s="99">
        <v>180000</v>
      </c>
      <c r="I6" s="100"/>
    </row>
    <row r="7" spans="1:9" s="113" customFormat="1" ht="28.5" customHeight="1" x14ac:dyDescent="0.15">
      <c r="A7" s="96" t="s">
        <v>104</v>
      </c>
      <c r="B7" s="97" t="s">
        <v>105</v>
      </c>
      <c r="C7" s="92" t="s">
        <v>123</v>
      </c>
      <c r="D7" s="93">
        <f>(38500*12)+(242000*12)</f>
        <v>3366000</v>
      </c>
      <c r="E7" s="98"/>
      <c r="F7" s="98">
        <v>280500</v>
      </c>
      <c r="G7" s="98"/>
      <c r="H7" s="99">
        <f t="shared" ref="H7:H10" si="0">E7+F7+G7</f>
        <v>280500</v>
      </c>
      <c r="I7" s="100"/>
    </row>
    <row r="8" spans="1:9" s="113" customFormat="1" ht="28.5" customHeight="1" x14ac:dyDescent="0.15">
      <c r="A8" s="96" t="s">
        <v>104</v>
      </c>
      <c r="B8" s="97" t="s">
        <v>111</v>
      </c>
      <c r="C8" s="92" t="s">
        <v>124</v>
      </c>
      <c r="D8" s="93">
        <v>3234000</v>
      </c>
      <c r="E8" s="98"/>
      <c r="F8" s="98">
        <v>269500</v>
      </c>
      <c r="G8" s="98"/>
      <c r="H8" s="99">
        <f t="shared" si="0"/>
        <v>269500</v>
      </c>
      <c r="I8" s="100"/>
    </row>
    <row r="9" spans="1:9" s="113" customFormat="1" ht="28.5" customHeight="1" x14ac:dyDescent="0.15">
      <c r="A9" s="96" t="s">
        <v>104</v>
      </c>
      <c r="B9" s="97" t="s">
        <v>112</v>
      </c>
      <c r="C9" s="92" t="s">
        <v>125</v>
      </c>
      <c r="D9" s="93">
        <v>10576440</v>
      </c>
      <c r="E9" s="98"/>
      <c r="F9" s="98">
        <v>881370</v>
      </c>
      <c r="G9" s="98"/>
      <c r="H9" s="99">
        <f t="shared" si="0"/>
        <v>881370</v>
      </c>
      <c r="I9" s="100"/>
    </row>
    <row r="10" spans="1:9" s="113" customFormat="1" ht="28.5" customHeight="1" x14ac:dyDescent="0.15">
      <c r="A10" s="96" t="s">
        <v>104</v>
      </c>
      <c r="B10" s="97" t="s">
        <v>113</v>
      </c>
      <c r="C10" s="92" t="s">
        <v>126</v>
      </c>
      <c r="D10" s="93">
        <v>1620000</v>
      </c>
      <c r="E10" s="98"/>
      <c r="F10" s="98">
        <v>135000</v>
      </c>
      <c r="G10" s="98"/>
      <c r="H10" s="99">
        <f t="shared" si="0"/>
        <v>135000</v>
      </c>
      <c r="I10" s="100"/>
    </row>
    <row r="11" spans="1:9" s="113" customFormat="1" ht="28.5" customHeight="1" x14ac:dyDescent="0.15">
      <c r="A11" s="96" t="s">
        <v>104</v>
      </c>
      <c r="B11" s="97" t="s">
        <v>114</v>
      </c>
      <c r="C11" s="92" t="s">
        <v>127</v>
      </c>
      <c r="D11" s="93">
        <f>4300*6780</f>
        <v>29154000</v>
      </c>
      <c r="E11" s="98"/>
      <c r="F11" s="98">
        <v>2038200</v>
      </c>
      <c r="G11" s="98"/>
      <c r="H11" s="99">
        <f>E11+F11+G11</f>
        <v>2038200</v>
      </c>
      <c r="I11" s="100"/>
    </row>
    <row r="12" spans="1:9" s="113" customFormat="1" ht="28.5" customHeight="1" x14ac:dyDescent="0.15">
      <c r="A12" s="96" t="s">
        <v>104</v>
      </c>
      <c r="B12" s="101" t="s">
        <v>115</v>
      </c>
      <c r="C12" s="92" t="s">
        <v>128</v>
      </c>
      <c r="D12" s="93">
        <v>276565750</v>
      </c>
      <c r="E12" s="98"/>
      <c r="F12" s="98">
        <v>22229530</v>
      </c>
      <c r="G12" s="98"/>
      <c r="H12" s="99">
        <f t="shared" ref="H12:H14" si="1">E12+F12+G12</f>
        <v>22229530</v>
      </c>
      <c r="I12" s="100"/>
    </row>
    <row r="13" spans="1:9" s="113" customFormat="1" ht="28.5" customHeight="1" x14ac:dyDescent="0.15">
      <c r="A13" s="96" t="s">
        <v>104</v>
      </c>
      <c r="B13" s="97" t="s">
        <v>116</v>
      </c>
      <c r="C13" s="92" t="s">
        <v>129</v>
      </c>
      <c r="D13" s="93">
        <f>48000*226</f>
        <v>10848000</v>
      </c>
      <c r="E13" s="98"/>
      <c r="F13" s="98">
        <v>768000</v>
      </c>
      <c r="G13" s="98"/>
      <c r="H13" s="99">
        <f t="shared" si="1"/>
        <v>768000</v>
      </c>
      <c r="I13" s="100"/>
    </row>
    <row r="14" spans="1:9" s="113" customFormat="1" ht="28.5" customHeight="1" x14ac:dyDescent="0.15">
      <c r="A14" s="96" t="s">
        <v>104</v>
      </c>
      <c r="B14" s="97" t="s">
        <v>117</v>
      </c>
      <c r="C14" s="92" t="s">
        <v>130</v>
      </c>
      <c r="D14" s="93">
        <f>135000*2*12</f>
        <v>3240000</v>
      </c>
      <c r="E14" s="98"/>
      <c r="F14" s="98">
        <v>270000</v>
      </c>
      <c r="G14" s="98"/>
      <c r="H14" s="99">
        <f t="shared" si="1"/>
        <v>270000</v>
      </c>
      <c r="I14" s="100"/>
    </row>
    <row r="15" spans="1:9" s="113" customFormat="1" ht="28.5" customHeight="1" thickBot="1" x14ac:dyDescent="0.2">
      <c r="A15" s="102" t="s">
        <v>104</v>
      </c>
      <c r="B15" s="103" t="s">
        <v>118</v>
      </c>
      <c r="C15" s="94" t="s">
        <v>131</v>
      </c>
      <c r="D15" s="95">
        <v>1140000</v>
      </c>
      <c r="E15" s="104"/>
      <c r="F15" s="104">
        <v>190000</v>
      </c>
      <c r="G15" s="104"/>
      <c r="H15" s="105">
        <f t="shared" ref="H15" si="2">E15+F15+G15</f>
        <v>190000</v>
      </c>
      <c r="I15" s="106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workbookViewId="0">
      <selection activeCell="C5" sqref="C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58" t="s">
        <v>21</v>
      </c>
      <c r="B1" s="158"/>
      <c r="C1" s="158"/>
      <c r="D1" s="158"/>
      <c r="E1" s="158"/>
    </row>
    <row r="2" spans="1:5" ht="26.25" thickBot="1" x14ac:dyDescent="0.2">
      <c r="A2" s="118"/>
      <c r="B2" s="118"/>
      <c r="C2" s="117"/>
      <c r="D2" s="117"/>
      <c r="E2" s="119" t="s">
        <v>53</v>
      </c>
    </row>
    <row r="3" spans="1:5" ht="18.75" customHeight="1" x14ac:dyDescent="0.15">
      <c r="A3" s="161" t="s">
        <v>54</v>
      </c>
      <c r="B3" s="134" t="s">
        <v>55</v>
      </c>
      <c r="C3" s="164" t="s">
        <v>175</v>
      </c>
      <c r="D3" s="165"/>
      <c r="E3" s="166"/>
    </row>
    <row r="4" spans="1:5" ht="18.75" customHeight="1" x14ac:dyDescent="0.15">
      <c r="A4" s="162"/>
      <c r="B4" s="14" t="s">
        <v>56</v>
      </c>
      <c r="C4" s="27">
        <v>1480000</v>
      </c>
      <c r="D4" s="21" t="s">
        <v>57</v>
      </c>
      <c r="E4" s="135">
        <v>1408000</v>
      </c>
    </row>
    <row r="5" spans="1:5" ht="18.75" customHeight="1" x14ac:dyDescent="0.15">
      <c r="A5" s="162"/>
      <c r="B5" s="14" t="s">
        <v>58</v>
      </c>
      <c r="C5" s="22">
        <f>E4/C4</f>
        <v>0.9513513513513514</v>
      </c>
      <c r="D5" s="21" t="s">
        <v>33</v>
      </c>
      <c r="E5" s="135">
        <v>1408000</v>
      </c>
    </row>
    <row r="6" spans="1:5" ht="18.75" customHeight="1" x14ac:dyDescent="0.15">
      <c r="A6" s="162"/>
      <c r="B6" s="14" t="s">
        <v>32</v>
      </c>
      <c r="C6" s="23" t="s">
        <v>149</v>
      </c>
      <c r="D6" s="21" t="s">
        <v>86</v>
      </c>
      <c r="E6" s="136" t="s">
        <v>150</v>
      </c>
    </row>
    <row r="7" spans="1:5" ht="18.75" customHeight="1" x14ac:dyDescent="0.15">
      <c r="A7" s="162"/>
      <c r="B7" s="14" t="s">
        <v>59</v>
      </c>
      <c r="C7" s="24" t="s">
        <v>107</v>
      </c>
      <c r="D7" s="21" t="s">
        <v>60</v>
      </c>
      <c r="E7" s="136" t="s">
        <v>151</v>
      </c>
    </row>
    <row r="8" spans="1:5" ht="18.75" customHeight="1" x14ac:dyDescent="0.15">
      <c r="A8" s="162"/>
      <c r="B8" s="14" t="s">
        <v>61</v>
      </c>
      <c r="C8" s="24" t="s">
        <v>78</v>
      </c>
      <c r="D8" s="21" t="s">
        <v>35</v>
      </c>
      <c r="E8" s="137" t="s">
        <v>152</v>
      </c>
    </row>
    <row r="9" spans="1:5" ht="18.75" customHeight="1" thickBot="1" x14ac:dyDescent="0.2">
      <c r="A9" s="163"/>
      <c r="B9" s="15" t="s">
        <v>62</v>
      </c>
      <c r="C9" s="25" t="s">
        <v>108</v>
      </c>
      <c r="D9" s="26" t="s">
        <v>63</v>
      </c>
      <c r="E9" s="138" t="s">
        <v>174</v>
      </c>
    </row>
    <row r="10" spans="1:5" ht="18.75" customHeight="1" thickTop="1" x14ac:dyDescent="0.15">
      <c r="A10" s="161" t="s">
        <v>54</v>
      </c>
      <c r="B10" s="134" t="s">
        <v>55</v>
      </c>
      <c r="C10" s="164" t="s">
        <v>154</v>
      </c>
      <c r="D10" s="165"/>
      <c r="E10" s="166"/>
    </row>
    <row r="11" spans="1:5" ht="18.75" customHeight="1" x14ac:dyDescent="0.15">
      <c r="A11" s="162"/>
      <c r="B11" s="14" t="s">
        <v>56</v>
      </c>
      <c r="C11" s="27">
        <v>520000</v>
      </c>
      <c r="D11" s="21" t="s">
        <v>57</v>
      </c>
      <c r="E11" s="135">
        <v>500000</v>
      </c>
    </row>
    <row r="12" spans="1:5" ht="18.75" customHeight="1" x14ac:dyDescent="0.15">
      <c r="A12" s="162"/>
      <c r="B12" s="14" t="s">
        <v>58</v>
      </c>
      <c r="C12" s="22">
        <f>E11/C11</f>
        <v>0.96153846153846156</v>
      </c>
      <c r="D12" s="21" t="s">
        <v>33</v>
      </c>
      <c r="E12" s="135">
        <v>500000</v>
      </c>
    </row>
    <row r="13" spans="1:5" ht="18.75" customHeight="1" x14ac:dyDescent="0.15">
      <c r="A13" s="162"/>
      <c r="B13" s="14" t="s">
        <v>32</v>
      </c>
      <c r="C13" s="23" t="s">
        <v>149</v>
      </c>
      <c r="D13" s="21" t="s">
        <v>86</v>
      </c>
      <c r="E13" s="136" t="s">
        <v>161</v>
      </c>
    </row>
    <row r="14" spans="1:5" ht="18.75" customHeight="1" x14ac:dyDescent="0.15">
      <c r="A14" s="162"/>
      <c r="B14" s="14" t="s">
        <v>59</v>
      </c>
      <c r="C14" s="24" t="s">
        <v>107</v>
      </c>
      <c r="D14" s="21" t="s">
        <v>60</v>
      </c>
      <c r="E14" s="136" t="s">
        <v>161</v>
      </c>
    </row>
    <row r="15" spans="1:5" ht="18.75" customHeight="1" x14ac:dyDescent="0.15">
      <c r="A15" s="162"/>
      <c r="B15" s="14" t="s">
        <v>61</v>
      </c>
      <c r="C15" s="24" t="s">
        <v>78</v>
      </c>
      <c r="D15" s="21" t="s">
        <v>35</v>
      </c>
      <c r="E15" s="137" t="s">
        <v>172</v>
      </c>
    </row>
    <row r="16" spans="1:5" ht="18.75" customHeight="1" thickBot="1" x14ac:dyDescent="0.2">
      <c r="A16" s="163"/>
      <c r="B16" s="15" t="s">
        <v>62</v>
      </c>
      <c r="C16" s="25" t="s">
        <v>108</v>
      </c>
      <c r="D16" s="26" t="s">
        <v>63</v>
      </c>
      <c r="E16" s="138" t="s">
        <v>176</v>
      </c>
    </row>
    <row r="17" spans="1:5" ht="18.75" customHeight="1" thickTop="1" x14ac:dyDescent="0.15">
      <c r="A17" s="161" t="s">
        <v>54</v>
      </c>
      <c r="B17" s="134" t="s">
        <v>55</v>
      </c>
      <c r="C17" s="164" t="s">
        <v>177</v>
      </c>
      <c r="D17" s="165"/>
      <c r="E17" s="166"/>
    </row>
    <row r="18" spans="1:5" ht="18.75" customHeight="1" x14ac:dyDescent="0.15">
      <c r="A18" s="162"/>
      <c r="B18" s="14" t="s">
        <v>56</v>
      </c>
      <c r="C18" s="27">
        <v>7260000</v>
      </c>
      <c r="D18" s="21" t="s">
        <v>57</v>
      </c>
      <c r="E18" s="135">
        <v>6896000</v>
      </c>
    </row>
    <row r="19" spans="1:5" ht="18.75" customHeight="1" x14ac:dyDescent="0.15">
      <c r="A19" s="162"/>
      <c r="B19" s="14" t="s">
        <v>58</v>
      </c>
      <c r="C19" s="22">
        <f>E18/C18</f>
        <v>0.949862258953168</v>
      </c>
      <c r="D19" s="21" t="s">
        <v>33</v>
      </c>
      <c r="E19" s="135">
        <v>6896000</v>
      </c>
    </row>
    <row r="20" spans="1:5" ht="18.75" customHeight="1" x14ac:dyDescent="0.15">
      <c r="A20" s="162"/>
      <c r="B20" s="14" t="s">
        <v>32</v>
      </c>
      <c r="C20" s="23" t="s">
        <v>186</v>
      </c>
      <c r="D20" s="21" t="s">
        <v>86</v>
      </c>
      <c r="E20" s="136" t="s">
        <v>190</v>
      </c>
    </row>
    <row r="21" spans="1:5" ht="18.75" customHeight="1" x14ac:dyDescent="0.15">
      <c r="A21" s="162"/>
      <c r="B21" s="14" t="s">
        <v>59</v>
      </c>
      <c r="C21" s="24" t="s">
        <v>107</v>
      </c>
      <c r="D21" s="21" t="s">
        <v>60</v>
      </c>
      <c r="E21" s="136" t="s">
        <v>191</v>
      </c>
    </row>
    <row r="22" spans="1:5" ht="18.75" customHeight="1" x14ac:dyDescent="0.15">
      <c r="A22" s="162"/>
      <c r="B22" s="14" t="s">
        <v>61</v>
      </c>
      <c r="C22" s="24" t="s">
        <v>78</v>
      </c>
      <c r="D22" s="21" t="s">
        <v>35</v>
      </c>
      <c r="E22" s="137" t="s">
        <v>192</v>
      </c>
    </row>
    <row r="23" spans="1:5" ht="18.75" customHeight="1" thickBot="1" x14ac:dyDescent="0.2">
      <c r="A23" s="163"/>
      <c r="B23" s="15" t="s">
        <v>62</v>
      </c>
      <c r="C23" s="25" t="s">
        <v>108</v>
      </c>
      <c r="D23" s="26" t="s">
        <v>63</v>
      </c>
      <c r="E23" s="138" t="s">
        <v>193</v>
      </c>
    </row>
    <row r="24" spans="1:5" ht="18.75" customHeight="1" thickTop="1" x14ac:dyDescent="0.15">
      <c r="A24" s="161" t="s">
        <v>54</v>
      </c>
      <c r="B24" s="134" t="s">
        <v>55</v>
      </c>
      <c r="C24" s="164" t="s">
        <v>178</v>
      </c>
      <c r="D24" s="165"/>
      <c r="E24" s="166"/>
    </row>
    <row r="25" spans="1:5" ht="18.75" customHeight="1" x14ac:dyDescent="0.15">
      <c r="A25" s="162"/>
      <c r="B25" s="14" t="s">
        <v>56</v>
      </c>
      <c r="C25" s="27">
        <v>3000000</v>
      </c>
      <c r="D25" s="21" t="s">
        <v>57</v>
      </c>
      <c r="E25" s="135">
        <v>3000000</v>
      </c>
    </row>
    <row r="26" spans="1:5" ht="18.75" customHeight="1" x14ac:dyDescent="0.15">
      <c r="A26" s="162"/>
      <c r="B26" s="14" t="s">
        <v>58</v>
      </c>
      <c r="C26" s="22">
        <f>E25/C25</f>
        <v>1</v>
      </c>
      <c r="D26" s="21" t="s">
        <v>33</v>
      </c>
      <c r="E26" s="135">
        <v>3000000</v>
      </c>
    </row>
    <row r="27" spans="1:5" ht="18.75" customHeight="1" x14ac:dyDescent="0.15">
      <c r="A27" s="162"/>
      <c r="B27" s="14" t="s">
        <v>32</v>
      </c>
      <c r="C27" s="23" t="s">
        <v>186</v>
      </c>
      <c r="D27" s="21" t="s">
        <v>86</v>
      </c>
      <c r="E27" s="136" t="s">
        <v>190</v>
      </c>
    </row>
    <row r="28" spans="1:5" ht="18.75" customHeight="1" x14ac:dyDescent="0.15">
      <c r="A28" s="162"/>
      <c r="B28" s="14" t="s">
        <v>59</v>
      </c>
      <c r="C28" s="24" t="s">
        <v>107</v>
      </c>
      <c r="D28" s="21" t="s">
        <v>60</v>
      </c>
      <c r="E28" s="136" t="s">
        <v>191</v>
      </c>
    </row>
    <row r="29" spans="1:5" ht="18.75" customHeight="1" x14ac:dyDescent="0.15">
      <c r="A29" s="162"/>
      <c r="B29" s="14" t="s">
        <v>61</v>
      </c>
      <c r="C29" s="24" t="s">
        <v>78</v>
      </c>
      <c r="D29" s="21" t="s">
        <v>35</v>
      </c>
      <c r="E29" s="137" t="s">
        <v>192</v>
      </c>
    </row>
    <row r="30" spans="1:5" ht="18.75" customHeight="1" thickBot="1" x14ac:dyDescent="0.2">
      <c r="A30" s="163"/>
      <c r="B30" s="15" t="s">
        <v>62</v>
      </c>
      <c r="C30" s="25" t="s">
        <v>108</v>
      </c>
      <c r="D30" s="26" t="s">
        <v>63</v>
      </c>
      <c r="E30" s="138" t="s">
        <v>193</v>
      </c>
    </row>
    <row r="31" spans="1:5" ht="18.75" customHeight="1" thickTop="1" x14ac:dyDescent="0.15">
      <c r="A31" s="161" t="s">
        <v>54</v>
      </c>
      <c r="B31" s="134" t="s">
        <v>55</v>
      </c>
      <c r="C31" s="164" t="s">
        <v>179</v>
      </c>
      <c r="D31" s="165"/>
      <c r="E31" s="166"/>
    </row>
    <row r="32" spans="1:5" ht="18.75" customHeight="1" x14ac:dyDescent="0.15">
      <c r="A32" s="162"/>
      <c r="B32" s="14" t="s">
        <v>56</v>
      </c>
      <c r="C32" s="27">
        <v>1680000</v>
      </c>
      <c r="D32" s="21" t="s">
        <v>57</v>
      </c>
      <c r="E32" s="135">
        <v>1620000</v>
      </c>
    </row>
    <row r="33" spans="1:5" ht="18.75" customHeight="1" x14ac:dyDescent="0.15">
      <c r="A33" s="162"/>
      <c r="B33" s="14" t="s">
        <v>58</v>
      </c>
      <c r="C33" s="22">
        <f>E32/C32</f>
        <v>0.9642857142857143</v>
      </c>
      <c r="D33" s="21" t="s">
        <v>33</v>
      </c>
      <c r="E33" s="135">
        <v>1620000</v>
      </c>
    </row>
    <row r="34" spans="1:5" ht="18.75" customHeight="1" x14ac:dyDescent="0.15">
      <c r="A34" s="162"/>
      <c r="B34" s="14" t="s">
        <v>32</v>
      </c>
      <c r="C34" s="23" t="s">
        <v>187</v>
      </c>
      <c r="D34" s="21" t="s">
        <v>86</v>
      </c>
      <c r="E34" s="136" t="s">
        <v>190</v>
      </c>
    </row>
    <row r="35" spans="1:5" ht="18.75" customHeight="1" x14ac:dyDescent="0.15">
      <c r="A35" s="162"/>
      <c r="B35" s="14" t="s">
        <v>59</v>
      </c>
      <c r="C35" s="24" t="s">
        <v>107</v>
      </c>
      <c r="D35" s="21" t="s">
        <v>60</v>
      </c>
      <c r="E35" s="136" t="s">
        <v>191</v>
      </c>
    </row>
    <row r="36" spans="1:5" ht="18.75" customHeight="1" x14ac:dyDescent="0.15">
      <c r="A36" s="162"/>
      <c r="B36" s="14" t="s">
        <v>61</v>
      </c>
      <c r="C36" s="24" t="s">
        <v>78</v>
      </c>
      <c r="D36" s="21" t="s">
        <v>35</v>
      </c>
      <c r="E36" s="137" t="s">
        <v>194</v>
      </c>
    </row>
    <row r="37" spans="1:5" ht="18.75" customHeight="1" thickBot="1" x14ac:dyDescent="0.2">
      <c r="A37" s="163"/>
      <c r="B37" s="15" t="s">
        <v>62</v>
      </c>
      <c r="C37" s="25" t="s">
        <v>108</v>
      </c>
      <c r="D37" s="26" t="s">
        <v>63</v>
      </c>
      <c r="E37" s="138" t="s">
        <v>195</v>
      </c>
    </row>
    <row r="38" spans="1:5" ht="18.75" customHeight="1" thickTop="1" x14ac:dyDescent="0.15">
      <c r="A38" s="161" t="s">
        <v>54</v>
      </c>
      <c r="B38" s="134" t="s">
        <v>55</v>
      </c>
      <c r="C38" s="164" t="s">
        <v>180</v>
      </c>
      <c r="D38" s="165"/>
      <c r="E38" s="166"/>
    </row>
    <row r="39" spans="1:5" ht="18.75" customHeight="1" x14ac:dyDescent="0.15">
      <c r="A39" s="162"/>
      <c r="B39" s="14" t="s">
        <v>56</v>
      </c>
      <c r="C39" s="27">
        <v>3360000</v>
      </c>
      <c r="D39" s="21" t="s">
        <v>57</v>
      </c>
      <c r="E39" s="135">
        <v>3240000</v>
      </c>
    </row>
    <row r="40" spans="1:5" ht="18.75" customHeight="1" x14ac:dyDescent="0.15">
      <c r="A40" s="162"/>
      <c r="B40" s="14" t="s">
        <v>58</v>
      </c>
      <c r="C40" s="22">
        <f>E39/C39</f>
        <v>0.9642857142857143</v>
      </c>
      <c r="D40" s="21" t="s">
        <v>33</v>
      </c>
      <c r="E40" s="135">
        <v>3240000</v>
      </c>
    </row>
    <row r="41" spans="1:5" ht="18.75" customHeight="1" x14ac:dyDescent="0.15">
      <c r="A41" s="162"/>
      <c r="B41" s="14" t="s">
        <v>32</v>
      </c>
      <c r="C41" s="23" t="s">
        <v>187</v>
      </c>
      <c r="D41" s="21" t="s">
        <v>86</v>
      </c>
      <c r="E41" s="136" t="s">
        <v>190</v>
      </c>
    </row>
    <row r="42" spans="1:5" ht="18.75" customHeight="1" x14ac:dyDescent="0.15">
      <c r="A42" s="162"/>
      <c r="B42" s="14" t="s">
        <v>59</v>
      </c>
      <c r="C42" s="24" t="s">
        <v>107</v>
      </c>
      <c r="D42" s="21" t="s">
        <v>60</v>
      </c>
      <c r="E42" s="136" t="s">
        <v>191</v>
      </c>
    </row>
    <row r="43" spans="1:5" ht="18.75" customHeight="1" x14ac:dyDescent="0.15">
      <c r="A43" s="162"/>
      <c r="B43" s="14" t="s">
        <v>61</v>
      </c>
      <c r="C43" s="24" t="s">
        <v>78</v>
      </c>
      <c r="D43" s="21" t="s">
        <v>35</v>
      </c>
      <c r="E43" s="137" t="s">
        <v>194</v>
      </c>
    </row>
    <row r="44" spans="1:5" ht="18.75" customHeight="1" thickBot="1" x14ac:dyDescent="0.2">
      <c r="A44" s="163"/>
      <c r="B44" s="15" t="s">
        <v>62</v>
      </c>
      <c r="C44" s="25" t="s">
        <v>108</v>
      </c>
      <c r="D44" s="26" t="s">
        <v>63</v>
      </c>
      <c r="E44" s="138" t="s">
        <v>195</v>
      </c>
    </row>
    <row r="45" spans="1:5" ht="18.75" customHeight="1" thickTop="1" x14ac:dyDescent="0.15">
      <c r="A45" s="161" t="s">
        <v>54</v>
      </c>
      <c r="B45" s="134" t="s">
        <v>55</v>
      </c>
      <c r="C45" s="164" t="s">
        <v>181</v>
      </c>
      <c r="D45" s="165"/>
      <c r="E45" s="166"/>
    </row>
    <row r="46" spans="1:5" ht="18.75" customHeight="1" x14ac:dyDescent="0.15">
      <c r="A46" s="162"/>
      <c r="B46" s="14" t="s">
        <v>56</v>
      </c>
      <c r="C46" s="27">
        <v>11500000</v>
      </c>
      <c r="D46" s="21" t="s">
        <v>57</v>
      </c>
      <c r="E46" s="135">
        <v>11040000</v>
      </c>
    </row>
    <row r="47" spans="1:5" ht="18.75" customHeight="1" x14ac:dyDescent="0.15">
      <c r="A47" s="162"/>
      <c r="B47" s="14" t="s">
        <v>58</v>
      </c>
      <c r="C47" s="22">
        <f>E46/C46</f>
        <v>0.96</v>
      </c>
      <c r="D47" s="21" t="s">
        <v>33</v>
      </c>
      <c r="E47" s="135">
        <v>11040000</v>
      </c>
    </row>
    <row r="48" spans="1:5" ht="18.75" customHeight="1" x14ac:dyDescent="0.15">
      <c r="A48" s="162"/>
      <c r="B48" s="14" t="s">
        <v>32</v>
      </c>
      <c r="C48" s="23" t="s">
        <v>188</v>
      </c>
      <c r="D48" s="21" t="s">
        <v>86</v>
      </c>
      <c r="E48" s="136" t="s">
        <v>190</v>
      </c>
    </row>
    <row r="49" spans="1:5" ht="18.75" customHeight="1" x14ac:dyDescent="0.15">
      <c r="A49" s="162"/>
      <c r="B49" s="14" t="s">
        <v>59</v>
      </c>
      <c r="C49" s="24" t="s">
        <v>107</v>
      </c>
      <c r="D49" s="21" t="s">
        <v>60</v>
      </c>
      <c r="E49" s="136" t="s">
        <v>191</v>
      </c>
    </row>
    <row r="50" spans="1:5" ht="18.75" customHeight="1" x14ac:dyDescent="0.15">
      <c r="A50" s="162"/>
      <c r="B50" s="14" t="s">
        <v>61</v>
      </c>
      <c r="C50" s="24" t="s">
        <v>78</v>
      </c>
      <c r="D50" s="21" t="s">
        <v>35</v>
      </c>
      <c r="E50" s="137" t="s">
        <v>196</v>
      </c>
    </row>
    <row r="51" spans="1:5" ht="18.75" customHeight="1" thickBot="1" x14ac:dyDescent="0.2">
      <c r="A51" s="163"/>
      <c r="B51" s="15" t="s">
        <v>62</v>
      </c>
      <c r="C51" s="25" t="s">
        <v>108</v>
      </c>
      <c r="D51" s="26" t="s">
        <v>63</v>
      </c>
      <c r="E51" s="138" t="s">
        <v>197</v>
      </c>
    </row>
    <row r="52" spans="1:5" ht="18.75" customHeight="1" thickTop="1" x14ac:dyDescent="0.15">
      <c r="A52" s="161" t="s">
        <v>54</v>
      </c>
      <c r="B52" s="134" t="s">
        <v>55</v>
      </c>
      <c r="C52" s="164" t="s">
        <v>182</v>
      </c>
      <c r="D52" s="165"/>
      <c r="E52" s="166"/>
    </row>
    <row r="53" spans="1:5" ht="18.75" customHeight="1" x14ac:dyDescent="0.15">
      <c r="A53" s="162"/>
      <c r="B53" s="14" t="s">
        <v>56</v>
      </c>
      <c r="C53" s="27">
        <v>3372000</v>
      </c>
      <c r="D53" s="21" t="s">
        <v>57</v>
      </c>
      <c r="E53" s="135">
        <v>3366000</v>
      </c>
    </row>
    <row r="54" spans="1:5" ht="18.75" customHeight="1" x14ac:dyDescent="0.15">
      <c r="A54" s="162"/>
      <c r="B54" s="14" t="s">
        <v>58</v>
      </c>
      <c r="C54" s="22">
        <f>E53/C53</f>
        <v>0.99822064056939497</v>
      </c>
      <c r="D54" s="21" t="s">
        <v>33</v>
      </c>
      <c r="E54" s="135">
        <v>3366000</v>
      </c>
    </row>
    <row r="55" spans="1:5" ht="18.75" customHeight="1" x14ac:dyDescent="0.15">
      <c r="A55" s="162"/>
      <c r="B55" s="14" t="s">
        <v>32</v>
      </c>
      <c r="C55" s="23" t="s">
        <v>189</v>
      </c>
      <c r="D55" s="21" t="s">
        <v>86</v>
      </c>
      <c r="E55" s="136" t="s">
        <v>190</v>
      </c>
    </row>
    <row r="56" spans="1:5" ht="18.75" customHeight="1" x14ac:dyDescent="0.15">
      <c r="A56" s="162"/>
      <c r="B56" s="14" t="s">
        <v>59</v>
      </c>
      <c r="C56" s="24" t="s">
        <v>107</v>
      </c>
      <c r="D56" s="21" t="s">
        <v>60</v>
      </c>
      <c r="E56" s="136" t="s">
        <v>191</v>
      </c>
    </row>
    <row r="57" spans="1:5" ht="18.75" customHeight="1" x14ac:dyDescent="0.15">
      <c r="A57" s="162"/>
      <c r="B57" s="14" t="s">
        <v>61</v>
      </c>
      <c r="C57" s="24" t="s">
        <v>78</v>
      </c>
      <c r="D57" s="21" t="s">
        <v>35</v>
      </c>
      <c r="E57" s="137" t="s">
        <v>198</v>
      </c>
    </row>
    <row r="58" spans="1:5" ht="18.75" customHeight="1" thickBot="1" x14ac:dyDescent="0.2">
      <c r="A58" s="163"/>
      <c r="B58" s="15" t="s">
        <v>62</v>
      </c>
      <c r="C58" s="25" t="s">
        <v>108</v>
      </c>
      <c r="D58" s="26" t="s">
        <v>63</v>
      </c>
      <c r="E58" s="138" t="s">
        <v>199</v>
      </c>
    </row>
    <row r="59" spans="1:5" ht="18.75" customHeight="1" thickTop="1" x14ac:dyDescent="0.15">
      <c r="A59" s="161" t="s">
        <v>54</v>
      </c>
      <c r="B59" s="134" t="s">
        <v>55</v>
      </c>
      <c r="C59" s="164" t="s">
        <v>183</v>
      </c>
      <c r="D59" s="165"/>
      <c r="E59" s="166"/>
    </row>
    <row r="60" spans="1:5" ht="18.75" customHeight="1" x14ac:dyDescent="0.15">
      <c r="A60" s="162"/>
      <c r="B60" s="14" t="s">
        <v>56</v>
      </c>
      <c r="C60" s="27">
        <v>2400000</v>
      </c>
      <c r="D60" s="21" t="s">
        <v>57</v>
      </c>
      <c r="E60" s="135">
        <v>2160000</v>
      </c>
    </row>
    <row r="61" spans="1:5" ht="18.75" customHeight="1" x14ac:dyDescent="0.15">
      <c r="A61" s="162"/>
      <c r="B61" s="14" t="s">
        <v>58</v>
      </c>
      <c r="C61" s="22">
        <f>E60/C60</f>
        <v>0.9</v>
      </c>
      <c r="D61" s="21" t="s">
        <v>33</v>
      </c>
      <c r="E61" s="135">
        <v>2160000</v>
      </c>
    </row>
    <row r="62" spans="1:5" ht="18.75" customHeight="1" x14ac:dyDescent="0.15">
      <c r="A62" s="162"/>
      <c r="B62" s="14" t="s">
        <v>32</v>
      </c>
      <c r="C62" s="23" t="s">
        <v>189</v>
      </c>
      <c r="D62" s="21" t="s">
        <v>86</v>
      </c>
      <c r="E62" s="136" t="s">
        <v>190</v>
      </c>
    </row>
    <row r="63" spans="1:5" ht="18.75" customHeight="1" x14ac:dyDescent="0.15">
      <c r="A63" s="162"/>
      <c r="B63" s="14" t="s">
        <v>59</v>
      </c>
      <c r="C63" s="24" t="s">
        <v>107</v>
      </c>
      <c r="D63" s="21" t="s">
        <v>60</v>
      </c>
      <c r="E63" s="136" t="s">
        <v>191</v>
      </c>
    </row>
    <row r="64" spans="1:5" ht="18.75" customHeight="1" x14ac:dyDescent="0.15">
      <c r="A64" s="162"/>
      <c r="B64" s="14" t="s">
        <v>61</v>
      </c>
      <c r="C64" s="24" t="s">
        <v>78</v>
      </c>
      <c r="D64" s="21" t="s">
        <v>35</v>
      </c>
      <c r="E64" s="137" t="s">
        <v>200</v>
      </c>
    </row>
    <row r="65" spans="1:5" ht="18.75" customHeight="1" thickBot="1" x14ac:dyDescent="0.2">
      <c r="A65" s="163"/>
      <c r="B65" s="15" t="s">
        <v>62</v>
      </c>
      <c r="C65" s="25" t="s">
        <v>108</v>
      </c>
      <c r="D65" s="26" t="s">
        <v>63</v>
      </c>
      <c r="E65" s="138" t="s">
        <v>201</v>
      </c>
    </row>
    <row r="66" spans="1:5" ht="18.75" customHeight="1" thickTop="1" x14ac:dyDescent="0.15">
      <c r="A66" s="161" t="s">
        <v>54</v>
      </c>
      <c r="B66" s="134" t="s">
        <v>55</v>
      </c>
      <c r="C66" s="164" t="s">
        <v>184</v>
      </c>
      <c r="D66" s="165"/>
      <c r="E66" s="166"/>
    </row>
    <row r="67" spans="1:5" ht="18.75" customHeight="1" x14ac:dyDescent="0.15">
      <c r="A67" s="162"/>
      <c r="B67" s="14" t="s">
        <v>56</v>
      </c>
      <c r="C67" s="27">
        <v>3480000</v>
      </c>
      <c r="D67" s="21" t="s">
        <v>57</v>
      </c>
      <c r="E67" s="135">
        <v>3432000</v>
      </c>
    </row>
    <row r="68" spans="1:5" ht="18.75" customHeight="1" x14ac:dyDescent="0.15">
      <c r="A68" s="162"/>
      <c r="B68" s="14" t="s">
        <v>58</v>
      </c>
      <c r="C68" s="22">
        <f>E67/C67</f>
        <v>0.98620689655172411</v>
      </c>
      <c r="D68" s="21" t="s">
        <v>33</v>
      </c>
      <c r="E68" s="135">
        <v>3432000</v>
      </c>
    </row>
    <row r="69" spans="1:5" ht="18.75" customHeight="1" x14ac:dyDescent="0.15">
      <c r="A69" s="162"/>
      <c r="B69" s="14" t="s">
        <v>32</v>
      </c>
      <c r="C69" s="23" t="s">
        <v>189</v>
      </c>
      <c r="D69" s="21" t="s">
        <v>86</v>
      </c>
      <c r="E69" s="136" t="s">
        <v>190</v>
      </c>
    </row>
    <row r="70" spans="1:5" ht="18.75" customHeight="1" x14ac:dyDescent="0.15">
      <c r="A70" s="162"/>
      <c r="B70" s="14" t="s">
        <v>59</v>
      </c>
      <c r="C70" s="24" t="s">
        <v>107</v>
      </c>
      <c r="D70" s="21" t="s">
        <v>60</v>
      </c>
      <c r="E70" s="136" t="s">
        <v>191</v>
      </c>
    </row>
    <row r="71" spans="1:5" ht="18.75" customHeight="1" x14ac:dyDescent="0.15">
      <c r="A71" s="162"/>
      <c r="B71" s="14" t="s">
        <v>61</v>
      </c>
      <c r="C71" s="24" t="s">
        <v>78</v>
      </c>
      <c r="D71" s="21" t="s">
        <v>35</v>
      </c>
      <c r="E71" s="137" t="s">
        <v>202</v>
      </c>
    </row>
    <row r="72" spans="1:5" ht="18.75" customHeight="1" thickBot="1" x14ac:dyDescent="0.2">
      <c r="A72" s="163"/>
      <c r="B72" s="15" t="s">
        <v>62</v>
      </c>
      <c r="C72" s="25" t="s">
        <v>108</v>
      </c>
      <c r="D72" s="26" t="s">
        <v>63</v>
      </c>
      <c r="E72" s="138" t="s">
        <v>203</v>
      </c>
    </row>
    <row r="73" spans="1:5" ht="18.75" customHeight="1" thickTop="1" x14ac:dyDescent="0.15">
      <c r="A73" s="161" t="s">
        <v>54</v>
      </c>
      <c r="B73" s="134" t="s">
        <v>55</v>
      </c>
      <c r="C73" s="164" t="s">
        <v>185</v>
      </c>
      <c r="D73" s="165"/>
      <c r="E73" s="166"/>
    </row>
    <row r="74" spans="1:5" ht="18.75" customHeight="1" x14ac:dyDescent="0.15">
      <c r="A74" s="162"/>
      <c r="B74" s="14" t="s">
        <v>56</v>
      </c>
      <c r="C74" s="27">
        <v>11220000</v>
      </c>
      <c r="D74" s="21" t="s">
        <v>57</v>
      </c>
      <c r="E74" s="135">
        <v>10576000</v>
      </c>
    </row>
    <row r="75" spans="1:5" ht="18.75" customHeight="1" x14ac:dyDescent="0.15">
      <c r="A75" s="162"/>
      <c r="B75" s="14" t="s">
        <v>58</v>
      </c>
      <c r="C75" s="22">
        <f>E74/C74</f>
        <v>0.94260249554367204</v>
      </c>
      <c r="D75" s="21" t="s">
        <v>33</v>
      </c>
      <c r="E75" s="135">
        <v>10576000</v>
      </c>
    </row>
    <row r="76" spans="1:5" ht="18.75" customHeight="1" x14ac:dyDescent="0.15">
      <c r="A76" s="162"/>
      <c r="B76" s="14" t="s">
        <v>32</v>
      </c>
      <c r="C76" s="23" t="s">
        <v>189</v>
      </c>
      <c r="D76" s="21" t="s">
        <v>86</v>
      </c>
      <c r="E76" s="136" t="s">
        <v>190</v>
      </c>
    </row>
    <row r="77" spans="1:5" ht="18.75" customHeight="1" x14ac:dyDescent="0.15">
      <c r="A77" s="162"/>
      <c r="B77" s="14" t="s">
        <v>59</v>
      </c>
      <c r="C77" s="24" t="s">
        <v>107</v>
      </c>
      <c r="D77" s="21" t="s">
        <v>60</v>
      </c>
      <c r="E77" s="136" t="s">
        <v>191</v>
      </c>
    </row>
    <row r="78" spans="1:5" ht="18.75" customHeight="1" x14ac:dyDescent="0.15">
      <c r="A78" s="162"/>
      <c r="B78" s="14" t="s">
        <v>61</v>
      </c>
      <c r="C78" s="24" t="s">
        <v>78</v>
      </c>
      <c r="D78" s="21" t="s">
        <v>35</v>
      </c>
      <c r="E78" s="137" t="s">
        <v>204</v>
      </c>
    </row>
    <row r="79" spans="1:5" ht="18.75" customHeight="1" thickBot="1" x14ac:dyDescent="0.2">
      <c r="A79" s="163"/>
      <c r="B79" s="15" t="s">
        <v>62</v>
      </c>
      <c r="C79" s="25" t="s">
        <v>108</v>
      </c>
      <c r="D79" s="26" t="s">
        <v>63</v>
      </c>
      <c r="E79" s="138" t="s">
        <v>205</v>
      </c>
    </row>
    <row r="80" spans="1:5" ht="14.25" thickTop="1" x14ac:dyDescent="0.15"/>
  </sheetData>
  <mergeCells count="23">
    <mergeCell ref="A1:E1"/>
    <mergeCell ref="A17:A23"/>
    <mergeCell ref="C17:E17"/>
    <mergeCell ref="A3:A9"/>
    <mergeCell ref="C3:E3"/>
    <mergeCell ref="A10:A16"/>
    <mergeCell ref="C10:E10"/>
    <mergeCell ref="A24:A30"/>
    <mergeCell ref="C24:E24"/>
    <mergeCell ref="A31:A37"/>
    <mergeCell ref="C31:E31"/>
    <mergeCell ref="A38:A44"/>
    <mergeCell ref="C38:E38"/>
    <mergeCell ref="A66:A72"/>
    <mergeCell ref="C66:E66"/>
    <mergeCell ref="A73:A79"/>
    <mergeCell ref="C73:E73"/>
    <mergeCell ref="A45:A51"/>
    <mergeCell ref="C45:E45"/>
    <mergeCell ref="A52:A58"/>
    <mergeCell ref="C52:E52"/>
    <mergeCell ref="A59:A65"/>
    <mergeCell ref="C59:E59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zoomScale="85" zoomScaleNormal="85" workbookViewId="0">
      <selection activeCell="B104" sqref="B104:B105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58" t="s">
        <v>22</v>
      </c>
      <c r="B1" s="158"/>
      <c r="C1" s="158"/>
      <c r="D1" s="158"/>
      <c r="E1" s="158"/>
      <c r="F1" s="158"/>
    </row>
    <row r="2" spans="1:6" ht="26.25" thickBot="1" x14ac:dyDescent="0.2">
      <c r="A2" s="3"/>
      <c r="B2" s="4"/>
      <c r="C2" s="5"/>
      <c r="D2" s="5"/>
      <c r="E2" s="1"/>
      <c r="F2" s="30" t="s">
        <v>52</v>
      </c>
    </row>
    <row r="3" spans="1:6" ht="22.5" customHeight="1" thickTop="1" x14ac:dyDescent="0.15">
      <c r="A3" s="10" t="s">
        <v>31</v>
      </c>
      <c r="B3" s="173" t="s">
        <v>215</v>
      </c>
      <c r="C3" s="173"/>
      <c r="D3" s="173"/>
      <c r="E3" s="173"/>
      <c r="F3" s="174"/>
    </row>
    <row r="4" spans="1:6" ht="18.75" customHeight="1" x14ac:dyDescent="0.15">
      <c r="A4" s="175" t="s">
        <v>39</v>
      </c>
      <c r="B4" s="176" t="s">
        <v>32</v>
      </c>
      <c r="C4" s="180" t="s">
        <v>95</v>
      </c>
      <c r="D4" s="144" t="s">
        <v>40</v>
      </c>
      <c r="E4" s="144" t="s">
        <v>33</v>
      </c>
      <c r="F4" s="145" t="s">
        <v>44</v>
      </c>
    </row>
    <row r="5" spans="1:6" ht="18.75" customHeight="1" x14ac:dyDescent="0.15">
      <c r="A5" s="175"/>
      <c r="B5" s="176"/>
      <c r="C5" s="181"/>
      <c r="D5" s="12" t="s">
        <v>41</v>
      </c>
      <c r="E5" s="12" t="s">
        <v>34</v>
      </c>
      <c r="F5" s="13" t="s">
        <v>42</v>
      </c>
    </row>
    <row r="6" spans="1:6" ht="18.75" customHeight="1" x14ac:dyDescent="0.15">
      <c r="A6" s="175"/>
      <c r="B6" s="182" t="s">
        <v>216</v>
      </c>
      <c r="C6" s="183" t="s">
        <v>217</v>
      </c>
      <c r="D6" s="171">
        <v>1480000</v>
      </c>
      <c r="E6" s="171">
        <v>1408000</v>
      </c>
      <c r="F6" s="172">
        <f>E6/D6*100%</f>
        <v>0.9513513513513514</v>
      </c>
    </row>
    <row r="7" spans="1:6" ht="18.75" customHeight="1" x14ac:dyDescent="0.15">
      <c r="A7" s="175"/>
      <c r="B7" s="182"/>
      <c r="C7" s="184"/>
      <c r="D7" s="171"/>
      <c r="E7" s="171"/>
      <c r="F7" s="172"/>
    </row>
    <row r="8" spans="1:6" ht="18.75" customHeight="1" x14ac:dyDescent="0.15">
      <c r="A8" s="175" t="s">
        <v>35</v>
      </c>
      <c r="B8" s="144" t="s">
        <v>36</v>
      </c>
      <c r="C8" s="144" t="s">
        <v>46</v>
      </c>
      <c r="D8" s="176" t="s">
        <v>37</v>
      </c>
      <c r="E8" s="176"/>
      <c r="F8" s="177"/>
    </row>
    <row r="9" spans="1:6" ht="18.75" customHeight="1" x14ac:dyDescent="0.15">
      <c r="A9" s="175"/>
      <c r="B9" s="64" t="s">
        <v>218</v>
      </c>
      <c r="C9" s="7" t="s">
        <v>206</v>
      </c>
      <c r="D9" s="178" t="s">
        <v>219</v>
      </c>
      <c r="E9" s="178"/>
      <c r="F9" s="179"/>
    </row>
    <row r="10" spans="1:6" ht="18.75" customHeight="1" x14ac:dyDescent="0.15">
      <c r="A10" s="143" t="s">
        <v>45</v>
      </c>
      <c r="B10" s="169" t="s">
        <v>67</v>
      </c>
      <c r="C10" s="169"/>
      <c r="D10" s="169"/>
      <c r="E10" s="169"/>
      <c r="F10" s="170"/>
    </row>
    <row r="11" spans="1:6" ht="18.75" customHeight="1" x14ac:dyDescent="0.15">
      <c r="A11" s="143" t="s">
        <v>43</v>
      </c>
      <c r="B11" s="169" t="s">
        <v>104</v>
      </c>
      <c r="C11" s="169"/>
      <c r="D11" s="169"/>
      <c r="E11" s="169"/>
      <c r="F11" s="170"/>
    </row>
    <row r="12" spans="1:6" ht="18.75" customHeight="1" thickBot="1" x14ac:dyDescent="0.2">
      <c r="A12" s="11" t="s">
        <v>38</v>
      </c>
      <c r="B12" s="167"/>
      <c r="C12" s="167"/>
      <c r="D12" s="167"/>
      <c r="E12" s="167"/>
      <c r="F12" s="168"/>
    </row>
    <row r="13" spans="1:6" ht="22.5" customHeight="1" thickTop="1" x14ac:dyDescent="0.15">
      <c r="A13" s="10" t="s">
        <v>31</v>
      </c>
      <c r="B13" s="173" t="s">
        <v>215</v>
      </c>
      <c r="C13" s="173"/>
      <c r="D13" s="173"/>
      <c r="E13" s="173"/>
      <c r="F13" s="174"/>
    </row>
    <row r="14" spans="1:6" ht="18.75" customHeight="1" x14ac:dyDescent="0.15">
      <c r="A14" s="175" t="s">
        <v>39</v>
      </c>
      <c r="B14" s="176" t="s">
        <v>32</v>
      </c>
      <c r="C14" s="180" t="s">
        <v>86</v>
      </c>
      <c r="D14" s="154" t="s">
        <v>40</v>
      </c>
      <c r="E14" s="154" t="s">
        <v>33</v>
      </c>
      <c r="F14" s="155" t="s">
        <v>44</v>
      </c>
    </row>
    <row r="15" spans="1:6" ht="18.75" customHeight="1" x14ac:dyDescent="0.15">
      <c r="A15" s="175"/>
      <c r="B15" s="176"/>
      <c r="C15" s="181"/>
      <c r="D15" s="12" t="s">
        <v>41</v>
      </c>
      <c r="E15" s="12" t="s">
        <v>34</v>
      </c>
      <c r="F15" s="13" t="s">
        <v>42</v>
      </c>
    </row>
    <row r="16" spans="1:6" ht="18.75" customHeight="1" x14ac:dyDescent="0.15">
      <c r="A16" s="175"/>
      <c r="B16" s="182" t="s">
        <v>220</v>
      </c>
      <c r="C16" s="183" t="s">
        <v>221</v>
      </c>
      <c r="D16" s="171">
        <v>520000</v>
      </c>
      <c r="E16" s="171">
        <v>500000</v>
      </c>
      <c r="F16" s="172">
        <f>E16/D16*100%</f>
        <v>0.96153846153846156</v>
      </c>
    </row>
    <row r="17" spans="1:6" ht="18.75" customHeight="1" x14ac:dyDescent="0.15">
      <c r="A17" s="175"/>
      <c r="B17" s="182"/>
      <c r="C17" s="184"/>
      <c r="D17" s="171"/>
      <c r="E17" s="171"/>
      <c r="F17" s="172"/>
    </row>
    <row r="18" spans="1:6" ht="18.75" customHeight="1" x14ac:dyDescent="0.15">
      <c r="A18" s="175" t="s">
        <v>35</v>
      </c>
      <c r="B18" s="154" t="s">
        <v>36</v>
      </c>
      <c r="C18" s="154" t="s">
        <v>46</v>
      </c>
      <c r="D18" s="176" t="s">
        <v>37</v>
      </c>
      <c r="E18" s="176"/>
      <c r="F18" s="177"/>
    </row>
    <row r="19" spans="1:6" ht="18.75" customHeight="1" x14ac:dyDescent="0.15">
      <c r="A19" s="175"/>
      <c r="B19" s="64" t="s">
        <v>222</v>
      </c>
      <c r="C19" s="7" t="s">
        <v>207</v>
      </c>
      <c r="D19" s="178" t="s">
        <v>223</v>
      </c>
      <c r="E19" s="178"/>
      <c r="F19" s="179"/>
    </row>
    <row r="20" spans="1:6" ht="18.75" customHeight="1" x14ac:dyDescent="0.15">
      <c r="A20" s="153" t="s">
        <v>45</v>
      </c>
      <c r="B20" s="169" t="s">
        <v>67</v>
      </c>
      <c r="C20" s="169"/>
      <c r="D20" s="169"/>
      <c r="E20" s="169"/>
      <c r="F20" s="170"/>
    </row>
    <row r="21" spans="1:6" ht="18.75" customHeight="1" x14ac:dyDescent="0.15">
      <c r="A21" s="153" t="s">
        <v>43</v>
      </c>
      <c r="B21" s="169" t="s">
        <v>104</v>
      </c>
      <c r="C21" s="169"/>
      <c r="D21" s="169"/>
      <c r="E21" s="169"/>
      <c r="F21" s="170"/>
    </row>
    <row r="22" spans="1:6" ht="18.75" customHeight="1" thickBot="1" x14ac:dyDescent="0.2">
      <c r="A22" s="11" t="s">
        <v>38</v>
      </c>
      <c r="B22" s="167"/>
      <c r="C22" s="167"/>
      <c r="D22" s="167"/>
      <c r="E22" s="167"/>
      <c r="F22" s="168"/>
    </row>
    <row r="23" spans="1:6" ht="22.5" customHeight="1" thickTop="1" x14ac:dyDescent="0.15">
      <c r="A23" s="10" t="s">
        <v>31</v>
      </c>
      <c r="B23" s="173" t="s">
        <v>224</v>
      </c>
      <c r="C23" s="173"/>
      <c r="D23" s="173"/>
      <c r="E23" s="173"/>
      <c r="F23" s="174"/>
    </row>
    <row r="24" spans="1:6" ht="18.75" customHeight="1" x14ac:dyDescent="0.15">
      <c r="A24" s="175" t="s">
        <v>39</v>
      </c>
      <c r="B24" s="176" t="s">
        <v>32</v>
      </c>
      <c r="C24" s="180" t="s">
        <v>86</v>
      </c>
      <c r="D24" s="154" t="s">
        <v>40</v>
      </c>
      <c r="E24" s="154" t="s">
        <v>33</v>
      </c>
      <c r="F24" s="155" t="s">
        <v>44</v>
      </c>
    </row>
    <row r="25" spans="1:6" ht="18.75" customHeight="1" x14ac:dyDescent="0.15">
      <c r="A25" s="175"/>
      <c r="B25" s="176"/>
      <c r="C25" s="181"/>
      <c r="D25" s="12" t="s">
        <v>41</v>
      </c>
      <c r="E25" s="12" t="s">
        <v>34</v>
      </c>
      <c r="F25" s="13" t="s">
        <v>42</v>
      </c>
    </row>
    <row r="26" spans="1:6" ht="18.75" customHeight="1" x14ac:dyDescent="0.15">
      <c r="A26" s="175"/>
      <c r="B26" s="182" t="s">
        <v>234</v>
      </c>
      <c r="C26" s="183" t="s">
        <v>225</v>
      </c>
      <c r="D26" s="171">
        <v>7260000</v>
      </c>
      <c r="E26" s="171">
        <v>6896000</v>
      </c>
      <c r="F26" s="172">
        <f>E26/D26*100%</f>
        <v>0.949862258953168</v>
      </c>
    </row>
    <row r="27" spans="1:6" ht="18.75" customHeight="1" x14ac:dyDescent="0.15">
      <c r="A27" s="175"/>
      <c r="B27" s="182"/>
      <c r="C27" s="184"/>
      <c r="D27" s="171"/>
      <c r="E27" s="171"/>
      <c r="F27" s="172"/>
    </row>
    <row r="28" spans="1:6" ht="18.75" customHeight="1" x14ac:dyDescent="0.15">
      <c r="A28" s="175" t="s">
        <v>35</v>
      </c>
      <c r="B28" s="154" t="s">
        <v>36</v>
      </c>
      <c r="C28" s="154" t="s">
        <v>46</v>
      </c>
      <c r="D28" s="176" t="s">
        <v>37</v>
      </c>
      <c r="E28" s="176"/>
      <c r="F28" s="177"/>
    </row>
    <row r="29" spans="1:6" ht="18.75" customHeight="1" x14ac:dyDescent="0.15">
      <c r="A29" s="175"/>
      <c r="B29" s="64" t="s">
        <v>231</v>
      </c>
      <c r="C29" s="7" t="s">
        <v>208</v>
      </c>
      <c r="D29" s="178" t="s">
        <v>232</v>
      </c>
      <c r="E29" s="178"/>
      <c r="F29" s="179"/>
    </row>
    <row r="30" spans="1:6" ht="18.75" customHeight="1" x14ac:dyDescent="0.15">
      <c r="A30" s="153" t="s">
        <v>45</v>
      </c>
      <c r="B30" s="169" t="s">
        <v>67</v>
      </c>
      <c r="C30" s="169"/>
      <c r="D30" s="169"/>
      <c r="E30" s="169"/>
      <c r="F30" s="170"/>
    </row>
    <row r="31" spans="1:6" ht="18.75" customHeight="1" x14ac:dyDescent="0.15">
      <c r="A31" s="153" t="s">
        <v>43</v>
      </c>
      <c r="B31" s="169" t="s">
        <v>104</v>
      </c>
      <c r="C31" s="169"/>
      <c r="D31" s="169"/>
      <c r="E31" s="169"/>
      <c r="F31" s="170"/>
    </row>
    <row r="32" spans="1:6" ht="18.75" customHeight="1" thickBot="1" x14ac:dyDescent="0.2">
      <c r="A32" s="11" t="s">
        <v>38</v>
      </c>
      <c r="B32" s="167"/>
      <c r="C32" s="167"/>
      <c r="D32" s="167"/>
      <c r="E32" s="167"/>
      <c r="F32" s="168"/>
    </row>
    <row r="33" spans="1:6" ht="22.5" customHeight="1" thickTop="1" x14ac:dyDescent="0.15">
      <c r="A33" s="10" t="s">
        <v>31</v>
      </c>
      <c r="B33" s="173" t="s">
        <v>233</v>
      </c>
      <c r="C33" s="173"/>
      <c r="D33" s="173"/>
      <c r="E33" s="173"/>
      <c r="F33" s="174"/>
    </row>
    <row r="34" spans="1:6" ht="18.75" customHeight="1" x14ac:dyDescent="0.15">
      <c r="A34" s="175" t="s">
        <v>39</v>
      </c>
      <c r="B34" s="176" t="s">
        <v>32</v>
      </c>
      <c r="C34" s="180" t="s">
        <v>86</v>
      </c>
      <c r="D34" s="154" t="s">
        <v>40</v>
      </c>
      <c r="E34" s="154" t="s">
        <v>33</v>
      </c>
      <c r="F34" s="155" t="s">
        <v>44</v>
      </c>
    </row>
    <row r="35" spans="1:6" ht="18.75" customHeight="1" x14ac:dyDescent="0.15">
      <c r="A35" s="175"/>
      <c r="B35" s="176"/>
      <c r="C35" s="181"/>
      <c r="D35" s="12" t="s">
        <v>41</v>
      </c>
      <c r="E35" s="12" t="s">
        <v>34</v>
      </c>
      <c r="F35" s="13" t="s">
        <v>42</v>
      </c>
    </row>
    <row r="36" spans="1:6" ht="18.75" customHeight="1" x14ac:dyDescent="0.15">
      <c r="A36" s="175"/>
      <c r="B36" s="182" t="s">
        <v>235</v>
      </c>
      <c r="C36" s="183" t="s">
        <v>226</v>
      </c>
      <c r="D36" s="171">
        <v>3000000</v>
      </c>
      <c r="E36" s="171">
        <v>3000000</v>
      </c>
      <c r="F36" s="172">
        <f>E36/D36*100%</f>
        <v>1</v>
      </c>
    </row>
    <row r="37" spans="1:6" ht="18.75" customHeight="1" x14ac:dyDescent="0.15">
      <c r="A37" s="175"/>
      <c r="B37" s="182"/>
      <c r="C37" s="184"/>
      <c r="D37" s="171"/>
      <c r="E37" s="171"/>
      <c r="F37" s="172"/>
    </row>
    <row r="38" spans="1:6" ht="18.75" customHeight="1" x14ac:dyDescent="0.15">
      <c r="A38" s="175" t="s">
        <v>35</v>
      </c>
      <c r="B38" s="154" t="s">
        <v>36</v>
      </c>
      <c r="C38" s="154" t="s">
        <v>46</v>
      </c>
      <c r="D38" s="176" t="s">
        <v>37</v>
      </c>
      <c r="E38" s="176"/>
      <c r="F38" s="177"/>
    </row>
    <row r="39" spans="1:6" ht="18.75" customHeight="1" x14ac:dyDescent="0.15">
      <c r="A39" s="175"/>
      <c r="B39" s="64" t="s">
        <v>231</v>
      </c>
      <c r="C39" s="7" t="s">
        <v>208</v>
      </c>
      <c r="D39" s="178" t="s">
        <v>232</v>
      </c>
      <c r="E39" s="178"/>
      <c r="F39" s="179"/>
    </row>
    <row r="40" spans="1:6" ht="18.75" customHeight="1" x14ac:dyDescent="0.15">
      <c r="A40" s="153" t="s">
        <v>45</v>
      </c>
      <c r="B40" s="169" t="s">
        <v>67</v>
      </c>
      <c r="C40" s="169"/>
      <c r="D40" s="169"/>
      <c r="E40" s="169"/>
      <c r="F40" s="170"/>
    </row>
    <row r="41" spans="1:6" ht="18.75" customHeight="1" x14ac:dyDescent="0.15">
      <c r="A41" s="153" t="s">
        <v>43</v>
      </c>
      <c r="B41" s="169" t="s">
        <v>104</v>
      </c>
      <c r="C41" s="169"/>
      <c r="D41" s="169"/>
      <c r="E41" s="169"/>
      <c r="F41" s="170"/>
    </row>
    <row r="42" spans="1:6" ht="18.75" customHeight="1" thickBot="1" x14ac:dyDescent="0.2">
      <c r="A42" s="11" t="s">
        <v>38</v>
      </c>
      <c r="B42" s="167"/>
      <c r="C42" s="167"/>
      <c r="D42" s="167"/>
      <c r="E42" s="167"/>
      <c r="F42" s="168"/>
    </row>
    <row r="43" spans="1:6" ht="22.5" customHeight="1" thickTop="1" x14ac:dyDescent="0.15">
      <c r="A43" s="10" t="s">
        <v>31</v>
      </c>
      <c r="B43" s="173" t="s">
        <v>236</v>
      </c>
      <c r="C43" s="173"/>
      <c r="D43" s="173"/>
      <c r="E43" s="173"/>
      <c r="F43" s="174"/>
    </row>
    <row r="44" spans="1:6" ht="18.75" customHeight="1" x14ac:dyDescent="0.15">
      <c r="A44" s="175" t="s">
        <v>39</v>
      </c>
      <c r="B44" s="176" t="s">
        <v>32</v>
      </c>
      <c r="C44" s="180" t="s">
        <v>86</v>
      </c>
      <c r="D44" s="154" t="s">
        <v>40</v>
      </c>
      <c r="E44" s="154" t="s">
        <v>33</v>
      </c>
      <c r="F44" s="155" t="s">
        <v>44</v>
      </c>
    </row>
    <row r="45" spans="1:6" ht="18.75" customHeight="1" x14ac:dyDescent="0.15">
      <c r="A45" s="175"/>
      <c r="B45" s="176"/>
      <c r="C45" s="181"/>
      <c r="D45" s="12" t="s">
        <v>41</v>
      </c>
      <c r="E45" s="12" t="s">
        <v>34</v>
      </c>
      <c r="F45" s="13" t="s">
        <v>42</v>
      </c>
    </row>
    <row r="46" spans="1:6" ht="18.75" customHeight="1" x14ac:dyDescent="0.15">
      <c r="A46" s="175"/>
      <c r="B46" s="182" t="s">
        <v>240</v>
      </c>
      <c r="C46" s="183" t="s">
        <v>227</v>
      </c>
      <c r="D46" s="171">
        <v>1680000</v>
      </c>
      <c r="E46" s="171">
        <v>1620000</v>
      </c>
      <c r="F46" s="172">
        <f>E46/D46*100%</f>
        <v>0.9642857142857143</v>
      </c>
    </row>
    <row r="47" spans="1:6" ht="18.75" customHeight="1" x14ac:dyDescent="0.15">
      <c r="A47" s="175"/>
      <c r="B47" s="182"/>
      <c r="C47" s="184"/>
      <c r="D47" s="171"/>
      <c r="E47" s="171"/>
      <c r="F47" s="172"/>
    </row>
    <row r="48" spans="1:6" ht="18.75" customHeight="1" x14ac:dyDescent="0.15">
      <c r="A48" s="175" t="s">
        <v>35</v>
      </c>
      <c r="B48" s="154" t="s">
        <v>36</v>
      </c>
      <c r="C48" s="154" t="s">
        <v>46</v>
      </c>
      <c r="D48" s="176" t="s">
        <v>37</v>
      </c>
      <c r="E48" s="176"/>
      <c r="F48" s="177"/>
    </row>
    <row r="49" spans="1:6" ht="18.75" customHeight="1" x14ac:dyDescent="0.15">
      <c r="A49" s="175"/>
      <c r="B49" s="64" t="s">
        <v>237</v>
      </c>
      <c r="C49" s="7" t="s">
        <v>209</v>
      </c>
      <c r="D49" s="178" t="s">
        <v>238</v>
      </c>
      <c r="E49" s="178"/>
      <c r="F49" s="179"/>
    </row>
    <row r="50" spans="1:6" ht="18.75" customHeight="1" x14ac:dyDescent="0.15">
      <c r="A50" s="153" t="s">
        <v>45</v>
      </c>
      <c r="B50" s="169" t="s">
        <v>67</v>
      </c>
      <c r="C50" s="169"/>
      <c r="D50" s="169"/>
      <c r="E50" s="169"/>
      <c r="F50" s="170"/>
    </row>
    <row r="51" spans="1:6" ht="18.75" customHeight="1" x14ac:dyDescent="0.15">
      <c r="A51" s="153" t="s">
        <v>43</v>
      </c>
      <c r="B51" s="169" t="s">
        <v>104</v>
      </c>
      <c r="C51" s="169"/>
      <c r="D51" s="169"/>
      <c r="E51" s="169"/>
      <c r="F51" s="170"/>
    </row>
    <row r="52" spans="1:6" ht="18.75" customHeight="1" thickBot="1" x14ac:dyDescent="0.2">
      <c r="A52" s="11" t="s">
        <v>38</v>
      </c>
      <c r="B52" s="167"/>
      <c r="C52" s="167"/>
      <c r="D52" s="167"/>
      <c r="E52" s="167"/>
      <c r="F52" s="168"/>
    </row>
    <row r="53" spans="1:6" ht="22.5" customHeight="1" thickTop="1" x14ac:dyDescent="0.15">
      <c r="A53" s="10" t="s">
        <v>31</v>
      </c>
      <c r="B53" s="173" t="s">
        <v>239</v>
      </c>
      <c r="C53" s="173"/>
      <c r="D53" s="173"/>
      <c r="E53" s="173"/>
      <c r="F53" s="174"/>
    </row>
    <row r="54" spans="1:6" ht="18.75" customHeight="1" x14ac:dyDescent="0.15">
      <c r="A54" s="175" t="s">
        <v>39</v>
      </c>
      <c r="B54" s="176" t="s">
        <v>32</v>
      </c>
      <c r="C54" s="180" t="s">
        <v>86</v>
      </c>
      <c r="D54" s="154" t="s">
        <v>40</v>
      </c>
      <c r="E54" s="154" t="s">
        <v>33</v>
      </c>
      <c r="F54" s="155" t="s">
        <v>44</v>
      </c>
    </row>
    <row r="55" spans="1:6" ht="18.75" customHeight="1" x14ac:dyDescent="0.15">
      <c r="A55" s="175"/>
      <c r="B55" s="176"/>
      <c r="C55" s="181"/>
      <c r="D55" s="12" t="s">
        <v>41</v>
      </c>
      <c r="E55" s="12" t="s">
        <v>34</v>
      </c>
      <c r="F55" s="13" t="s">
        <v>42</v>
      </c>
    </row>
    <row r="56" spans="1:6" ht="18.75" customHeight="1" x14ac:dyDescent="0.15">
      <c r="A56" s="175"/>
      <c r="B56" s="182" t="s">
        <v>240</v>
      </c>
      <c r="C56" s="183" t="s">
        <v>227</v>
      </c>
      <c r="D56" s="171">
        <v>3360000</v>
      </c>
      <c r="E56" s="171">
        <v>3240000</v>
      </c>
      <c r="F56" s="172">
        <f>E56/D56*100%</f>
        <v>0.9642857142857143</v>
      </c>
    </row>
    <row r="57" spans="1:6" ht="18.75" customHeight="1" x14ac:dyDescent="0.15">
      <c r="A57" s="175"/>
      <c r="B57" s="182"/>
      <c r="C57" s="184"/>
      <c r="D57" s="171"/>
      <c r="E57" s="171"/>
      <c r="F57" s="172"/>
    </row>
    <row r="58" spans="1:6" ht="18.75" customHeight="1" x14ac:dyDescent="0.15">
      <c r="A58" s="175" t="s">
        <v>35</v>
      </c>
      <c r="B58" s="154" t="s">
        <v>36</v>
      </c>
      <c r="C58" s="154" t="s">
        <v>46</v>
      </c>
      <c r="D58" s="176" t="s">
        <v>37</v>
      </c>
      <c r="E58" s="176"/>
      <c r="F58" s="177"/>
    </row>
    <row r="59" spans="1:6" ht="18.75" customHeight="1" x14ac:dyDescent="0.15">
      <c r="A59" s="175"/>
      <c r="B59" s="64" t="s">
        <v>237</v>
      </c>
      <c r="C59" s="7" t="s">
        <v>209</v>
      </c>
      <c r="D59" s="178" t="s">
        <v>238</v>
      </c>
      <c r="E59" s="178"/>
      <c r="F59" s="179"/>
    </row>
    <row r="60" spans="1:6" ht="18.75" customHeight="1" x14ac:dyDescent="0.15">
      <c r="A60" s="153" t="s">
        <v>45</v>
      </c>
      <c r="B60" s="169" t="s">
        <v>67</v>
      </c>
      <c r="C60" s="169"/>
      <c r="D60" s="169"/>
      <c r="E60" s="169"/>
      <c r="F60" s="170"/>
    </row>
    <row r="61" spans="1:6" ht="18.75" customHeight="1" x14ac:dyDescent="0.15">
      <c r="A61" s="153" t="s">
        <v>43</v>
      </c>
      <c r="B61" s="169" t="s">
        <v>104</v>
      </c>
      <c r="C61" s="169"/>
      <c r="D61" s="169"/>
      <c r="E61" s="169"/>
      <c r="F61" s="170"/>
    </row>
    <row r="62" spans="1:6" ht="18.75" customHeight="1" thickBot="1" x14ac:dyDescent="0.2">
      <c r="A62" s="11" t="s">
        <v>38</v>
      </c>
      <c r="B62" s="167"/>
      <c r="C62" s="167"/>
      <c r="D62" s="167"/>
      <c r="E62" s="167"/>
      <c r="F62" s="168"/>
    </row>
    <row r="63" spans="1:6" ht="22.5" customHeight="1" thickTop="1" x14ac:dyDescent="0.15">
      <c r="A63" s="10" t="s">
        <v>31</v>
      </c>
      <c r="B63" s="173" t="s">
        <v>241</v>
      </c>
      <c r="C63" s="173"/>
      <c r="D63" s="173"/>
      <c r="E63" s="173"/>
      <c r="F63" s="174"/>
    </row>
    <row r="64" spans="1:6" ht="18.75" customHeight="1" x14ac:dyDescent="0.15">
      <c r="A64" s="175" t="s">
        <v>39</v>
      </c>
      <c r="B64" s="176" t="s">
        <v>32</v>
      </c>
      <c r="C64" s="180" t="s">
        <v>86</v>
      </c>
      <c r="D64" s="154" t="s">
        <v>40</v>
      </c>
      <c r="E64" s="154" t="s">
        <v>33</v>
      </c>
      <c r="F64" s="155" t="s">
        <v>44</v>
      </c>
    </row>
    <row r="65" spans="1:6" ht="18.75" customHeight="1" x14ac:dyDescent="0.15">
      <c r="A65" s="175"/>
      <c r="B65" s="176"/>
      <c r="C65" s="181"/>
      <c r="D65" s="12" t="s">
        <v>41</v>
      </c>
      <c r="E65" s="12" t="s">
        <v>34</v>
      </c>
      <c r="F65" s="13" t="s">
        <v>42</v>
      </c>
    </row>
    <row r="66" spans="1:6" ht="18.75" customHeight="1" x14ac:dyDescent="0.15">
      <c r="A66" s="175"/>
      <c r="B66" s="182" t="s">
        <v>242</v>
      </c>
      <c r="C66" s="183" t="s">
        <v>227</v>
      </c>
      <c r="D66" s="171">
        <v>11500000</v>
      </c>
      <c r="E66" s="171">
        <v>11040000</v>
      </c>
      <c r="F66" s="172">
        <f>E66/D66*100%</f>
        <v>0.96</v>
      </c>
    </row>
    <row r="67" spans="1:6" ht="18.75" customHeight="1" x14ac:dyDescent="0.15">
      <c r="A67" s="175"/>
      <c r="B67" s="182"/>
      <c r="C67" s="184"/>
      <c r="D67" s="171"/>
      <c r="E67" s="171"/>
      <c r="F67" s="172"/>
    </row>
    <row r="68" spans="1:6" ht="18.75" customHeight="1" x14ac:dyDescent="0.15">
      <c r="A68" s="175" t="s">
        <v>35</v>
      </c>
      <c r="B68" s="154" t="s">
        <v>36</v>
      </c>
      <c r="C68" s="154" t="s">
        <v>46</v>
      </c>
      <c r="D68" s="176" t="s">
        <v>37</v>
      </c>
      <c r="E68" s="176"/>
      <c r="F68" s="177"/>
    </row>
    <row r="69" spans="1:6" ht="18.75" customHeight="1" x14ac:dyDescent="0.15">
      <c r="A69" s="175"/>
      <c r="B69" s="64" t="s">
        <v>243</v>
      </c>
      <c r="C69" s="7" t="s">
        <v>210</v>
      </c>
      <c r="D69" s="178" t="s">
        <v>244</v>
      </c>
      <c r="E69" s="178"/>
      <c r="F69" s="179"/>
    </row>
    <row r="70" spans="1:6" ht="18.75" customHeight="1" x14ac:dyDescent="0.15">
      <c r="A70" s="153" t="s">
        <v>45</v>
      </c>
      <c r="B70" s="169" t="s">
        <v>67</v>
      </c>
      <c r="C70" s="169"/>
      <c r="D70" s="169"/>
      <c r="E70" s="169"/>
      <c r="F70" s="170"/>
    </row>
    <row r="71" spans="1:6" ht="18.75" customHeight="1" x14ac:dyDescent="0.15">
      <c r="A71" s="153" t="s">
        <v>43</v>
      </c>
      <c r="B71" s="169" t="s">
        <v>104</v>
      </c>
      <c r="C71" s="169"/>
      <c r="D71" s="169"/>
      <c r="E71" s="169"/>
      <c r="F71" s="170"/>
    </row>
    <row r="72" spans="1:6" ht="18.75" customHeight="1" thickBot="1" x14ac:dyDescent="0.2">
      <c r="A72" s="11" t="s">
        <v>38</v>
      </c>
      <c r="B72" s="167"/>
      <c r="C72" s="167"/>
      <c r="D72" s="167"/>
      <c r="E72" s="167"/>
      <c r="F72" s="168"/>
    </row>
    <row r="73" spans="1:6" ht="22.5" customHeight="1" thickTop="1" x14ac:dyDescent="0.15">
      <c r="A73" s="10" t="s">
        <v>31</v>
      </c>
      <c r="B73" s="173" t="s">
        <v>245</v>
      </c>
      <c r="C73" s="173"/>
      <c r="D73" s="173"/>
      <c r="E73" s="173"/>
      <c r="F73" s="174"/>
    </row>
    <row r="74" spans="1:6" ht="18.75" customHeight="1" x14ac:dyDescent="0.15">
      <c r="A74" s="175" t="s">
        <v>39</v>
      </c>
      <c r="B74" s="176" t="s">
        <v>32</v>
      </c>
      <c r="C74" s="180" t="s">
        <v>86</v>
      </c>
      <c r="D74" s="154" t="s">
        <v>40</v>
      </c>
      <c r="E74" s="154" t="s">
        <v>33</v>
      </c>
      <c r="F74" s="155" t="s">
        <v>44</v>
      </c>
    </row>
    <row r="75" spans="1:6" ht="18.75" customHeight="1" x14ac:dyDescent="0.15">
      <c r="A75" s="175"/>
      <c r="B75" s="176"/>
      <c r="C75" s="181"/>
      <c r="D75" s="12" t="s">
        <v>41</v>
      </c>
      <c r="E75" s="12" t="s">
        <v>34</v>
      </c>
      <c r="F75" s="13" t="s">
        <v>42</v>
      </c>
    </row>
    <row r="76" spans="1:6" ht="18.75" customHeight="1" x14ac:dyDescent="0.15">
      <c r="A76" s="175"/>
      <c r="B76" s="182" t="s">
        <v>246</v>
      </c>
      <c r="C76" s="183" t="s">
        <v>228</v>
      </c>
      <c r="D76" s="171">
        <v>3372000</v>
      </c>
      <c r="E76" s="171">
        <v>3366000</v>
      </c>
      <c r="F76" s="172">
        <f>E76/D76*100%</f>
        <v>0.99822064056939497</v>
      </c>
    </row>
    <row r="77" spans="1:6" ht="18.75" customHeight="1" x14ac:dyDescent="0.15">
      <c r="A77" s="175"/>
      <c r="B77" s="182"/>
      <c r="C77" s="184"/>
      <c r="D77" s="171"/>
      <c r="E77" s="171"/>
      <c r="F77" s="172"/>
    </row>
    <row r="78" spans="1:6" ht="18.75" customHeight="1" x14ac:dyDescent="0.15">
      <c r="A78" s="175" t="s">
        <v>35</v>
      </c>
      <c r="B78" s="154" t="s">
        <v>36</v>
      </c>
      <c r="C78" s="154" t="s">
        <v>46</v>
      </c>
      <c r="D78" s="176" t="s">
        <v>37</v>
      </c>
      <c r="E78" s="176"/>
      <c r="F78" s="177"/>
    </row>
    <row r="79" spans="1:6" ht="18.75" customHeight="1" x14ac:dyDescent="0.15">
      <c r="A79" s="175"/>
      <c r="B79" s="64" t="s">
        <v>247</v>
      </c>
      <c r="C79" s="7" t="s">
        <v>211</v>
      </c>
      <c r="D79" s="178" t="s">
        <v>248</v>
      </c>
      <c r="E79" s="178"/>
      <c r="F79" s="179"/>
    </row>
    <row r="80" spans="1:6" ht="18.75" customHeight="1" x14ac:dyDescent="0.15">
      <c r="A80" s="153" t="s">
        <v>45</v>
      </c>
      <c r="B80" s="169" t="s">
        <v>67</v>
      </c>
      <c r="C80" s="169"/>
      <c r="D80" s="169"/>
      <c r="E80" s="169"/>
      <c r="F80" s="170"/>
    </row>
    <row r="81" spans="1:6" ht="18.75" customHeight="1" x14ac:dyDescent="0.15">
      <c r="A81" s="153" t="s">
        <v>43</v>
      </c>
      <c r="B81" s="169" t="s">
        <v>104</v>
      </c>
      <c r="C81" s="169"/>
      <c r="D81" s="169"/>
      <c r="E81" s="169"/>
      <c r="F81" s="170"/>
    </row>
    <row r="82" spans="1:6" ht="18.75" customHeight="1" thickBot="1" x14ac:dyDescent="0.2">
      <c r="A82" s="11" t="s">
        <v>38</v>
      </c>
      <c r="B82" s="167"/>
      <c r="C82" s="167"/>
      <c r="D82" s="167"/>
      <c r="E82" s="167"/>
      <c r="F82" s="168"/>
    </row>
    <row r="83" spans="1:6" ht="22.5" customHeight="1" thickTop="1" x14ac:dyDescent="0.15">
      <c r="A83" s="10" t="s">
        <v>31</v>
      </c>
      <c r="B83" s="173" t="s">
        <v>249</v>
      </c>
      <c r="C83" s="173"/>
      <c r="D83" s="173"/>
      <c r="E83" s="173"/>
      <c r="F83" s="174"/>
    </row>
    <row r="84" spans="1:6" ht="18.75" customHeight="1" x14ac:dyDescent="0.15">
      <c r="A84" s="175" t="s">
        <v>39</v>
      </c>
      <c r="B84" s="176" t="s">
        <v>32</v>
      </c>
      <c r="C84" s="180" t="s">
        <v>86</v>
      </c>
      <c r="D84" s="154" t="s">
        <v>40</v>
      </c>
      <c r="E84" s="154" t="s">
        <v>33</v>
      </c>
      <c r="F84" s="155" t="s">
        <v>44</v>
      </c>
    </row>
    <row r="85" spans="1:6" ht="18.75" customHeight="1" x14ac:dyDescent="0.15">
      <c r="A85" s="175"/>
      <c r="B85" s="176"/>
      <c r="C85" s="181"/>
      <c r="D85" s="12" t="s">
        <v>41</v>
      </c>
      <c r="E85" s="12" t="s">
        <v>34</v>
      </c>
      <c r="F85" s="13" t="s">
        <v>42</v>
      </c>
    </row>
    <row r="86" spans="1:6" ht="18.75" customHeight="1" x14ac:dyDescent="0.15">
      <c r="A86" s="175"/>
      <c r="B86" s="182" t="s">
        <v>250</v>
      </c>
      <c r="C86" s="183" t="s">
        <v>229</v>
      </c>
      <c r="D86" s="171">
        <v>2400000</v>
      </c>
      <c r="E86" s="171">
        <v>2160000</v>
      </c>
      <c r="F86" s="172">
        <f>E86/D86*100%</f>
        <v>0.9</v>
      </c>
    </row>
    <row r="87" spans="1:6" ht="18.75" customHeight="1" x14ac:dyDescent="0.15">
      <c r="A87" s="175"/>
      <c r="B87" s="182"/>
      <c r="C87" s="184"/>
      <c r="D87" s="171"/>
      <c r="E87" s="171"/>
      <c r="F87" s="172"/>
    </row>
    <row r="88" spans="1:6" ht="18.75" customHeight="1" x14ac:dyDescent="0.15">
      <c r="A88" s="175" t="s">
        <v>35</v>
      </c>
      <c r="B88" s="154" t="s">
        <v>36</v>
      </c>
      <c r="C88" s="154" t="s">
        <v>46</v>
      </c>
      <c r="D88" s="176" t="s">
        <v>37</v>
      </c>
      <c r="E88" s="176"/>
      <c r="F88" s="177"/>
    </row>
    <row r="89" spans="1:6" ht="18.75" customHeight="1" x14ac:dyDescent="0.15">
      <c r="A89" s="175"/>
      <c r="B89" s="64" t="s">
        <v>251</v>
      </c>
      <c r="C89" s="7" t="s">
        <v>212</v>
      </c>
      <c r="D89" s="178" t="s">
        <v>252</v>
      </c>
      <c r="E89" s="178"/>
      <c r="F89" s="179"/>
    </row>
    <row r="90" spans="1:6" ht="18.75" customHeight="1" x14ac:dyDescent="0.15">
      <c r="A90" s="153" t="s">
        <v>45</v>
      </c>
      <c r="B90" s="169" t="s">
        <v>67</v>
      </c>
      <c r="C90" s="169"/>
      <c r="D90" s="169"/>
      <c r="E90" s="169"/>
      <c r="F90" s="170"/>
    </row>
    <row r="91" spans="1:6" ht="18.75" customHeight="1" x14ac:dyDescent="0.15">
      <c r="A91" s="153" t="s">
        <v>43</v>
      </c>
      <c r="B91" s="169" t="s">
        <v>104</v>
      </c>
      <c r="C91" s="169"/>
      <c r="D91" s="169"/>
      <c r="E91" s="169"/>
      <c r="F91" s="170"/>
    </row>
    <row r="92" spans="1:6" ht="18.75" customHeight="1" thickBot="1" x14ac:dyDescent="0.2">
      <c r="A92" s="11" t="s">
        <v>38</v>
      </c>
      <c r="B92" s="167"/>
      <c r="C92" s="167"/>
      <c r="D92" s="167"/>
      <c r="E92" s="167"/>
      <c r="F92" s="168"/>
    </row>
    <row r="93" spans="1:6" ht="22.5" customHeight="1" thickTop="1" x14ac:dyDescent="0.15">
      <c r="A93" s="10" t="s">
        <v>31</v>
      </c>
      <c r="B93" s="173" t="s">
        <v>253</v>
      </c>
      <c r="C93" s="173"/>
      <c r="D93" s="173"/>
      <c r="E93" s="173"/>
      <c r="F93" s="174"/>
    </row>
    <row r="94" spans="1:6" ht="18.75" customHeight="1" x14ac:dyDescent="0.15">
      <c r="A94" s="175" t="s">
        <v>39</v>
      </c>
      <c r="B94" s="176" t="s">
        <v>32</v>
      </c>
      <c r="C94" s="180" t="s">
        <v>86</v>
      </c>
      <c r="D94" s="154" t="s">
        <v>40</v>
      </c>
      <c r="E94" s="154" t="s">
        <v>33</v>
      </c>
      <c r="F94" s="155" t="s">
        <v>44</v>
      </c>
    </row>
    <row r="95" spans="1:6" ht="18.75" customHeight="1" x14ac:dyDescent="0.15">
      <c r="A95" s="175"/>
      <c r="B95" s="176"/>
      <c r="C95" s="181"/>
      <c r="D95" s="12" t="s">
        <v>41</v>
      </c>
      <c r="E95" s="12" t="s">
        <v>34</v>
      </c>
      <c r="F95" s="13" t="s">
        <v>42</v>
      </c>
    </row>
    <row r="96" spans="1:6" ht="18.75" customHeight="1" x14ac:dyDescent="0.15">
      <c r="A96" s="175"/>
      <c r="B96" s="182" t="s">
        <v>254</v>
      </c>
      <c r="C96" s="183" t="s">
        <v>230</v>
      </c>
      <c r="D96" s="171">
        <v>3480000</v>
      </c>
      <c r="E96" s="171">
        <v>3432000</v>
      </c>
      <c r="F96" s="172">
        <f>E96/D96*100%</f>
        <v>0.98620689655172411</v>
      </c>
    </row>
    <row r="97" spans="1:6" ht="18.75" customHeight="1" x14ac:dyDescent="0.15">
      <c r="A97" s="175"/>
      <c r="B97" s="182"/>
      <c r="C97" s="184"/>
      <c r="D97" s="171"/>
      <c r="E97" s="171"/>
      <c r="F97" s="172"/>
    </row>
    <row r="98" spans="1:6" ht="18.75" customHeight="1" x14ac:dyDescent="0.15">
      <c r="A98" s="175" t="s">
        <v>35</v>
      </c>
      <c r="B98" s="154" t="s">
        <v>36</v>
      </c>
      <c r="C98" s="154" t="s">
        <v>46</v>
      </c>
      <c r="D98" s="176" t="s">
        <v>37</v>
      </c>
      <c r="E98" s="176"/>
      <c r="F98" s="177"/>
    </row>
    <row r="99" spans="1:6" ht="18.75" customHeight="1" x14ac:dyDescent="0.15">
      <c r="A99" s="175"/>
      <c r="B99" s="64" t="s">
        <v>255</v>
      </c>
      <c r="C99" s="7" t="s">
        <v>213</v>
      </c>
      <c r="D99" s="178" t="s">
        <v>256</v>
      </c>
      <c r="E99" s="178"/>
      <c r="F99" s="179"/>
    </row>
    <row r="100" spans="1:6" ht="18.75" customHeight="1" x14ac:dyDescent="0.15">
      <c r="A100" s="153" t="s">
        <v>45</v>
      </c>
      <c r="B100" s="169" t="s">
        <v>67</v>
      </c>
      <c r="C100" s="169"/>
      <c r="D100" s="169"/>
      <c r="E100" s="169"/>
      <c r="F100" s="170"/>
    </row>
    <row r="101" spans="1:6" ht="18.75" customHeight="1" x14ac:dyDescent="0.15">
      <c r="A101" s="153" t="s">
        <v>43</v>
      </c>
      <c r="B101" s="169" t="s">
        <v>104</v>
      </c>
      <c r="C101" s="169"/>
      <c r="D101" s="169"/>
      <c r="E101" s="169"/>
      <c r="F101" s="170"/>
    </row>
    <row r="102" spans="1:6" ht="18.75" customHeight="1" thickBot="1" x14ac:dyDescent="0.2">
      <c r="A102" s="11" t="s">
        <v>38</v>
      </c>
      <c r="B102" s="167"/>
      <c r="C102" s="167"/>
      <c r="D102" s="167"/>
      <c r="E102" s="167"/>
      <c r="F102" s="168"/>
    </row>
    <row r="103" spans="1:6" ht="22.5" customHeight="1" thickTop="1" x14ac:dyDescent="0.15">
      <c r="A103" s="10" t="s">
        <v>31</v>
      </c>
      <c r="B103" s="173" t="s">
        <v>257</v>
      </c>
      <c r="C103" s="173"/>
      <c r="D103" s="173"/>
      <c r="E103" s="173"/>
      <c r="F103" s="174"/>
    </row>
    <row r="104" spans="1:6" ht="18.75" customHeight="1" x14ac:dyDescent="0.15">
      <c r="A104" s="175" t="s">
        <v>39</v>
      </c>
      <c r="B104" s="176" t="s">
        <v>32</v>
      </c>
      <c r="C104" s="180" t="s">
        <v>86</v>
      </c>
      <c r="D104" s="154" t="s">
        <v>40</v>
      </c>
      <c r="E104" s="154" t="s">
        <v>33</v>
      </c>
      <c r="F104" s="155" t="s">
        <v>44</v>
      </c>
    </row>
    <row r="105" spans="1:6" ht="18.75" customHeight="1" x14ac:dyDescent="0.15">
      <c r="A105" s="175"/>
      <c r="B105" s="176"/>
      <c r="C105" s="181"/>
      <c r="D105" s="12" t="s">
        <v>41</v>
      </c>
      <c r="E105" s="12" t="s">
        <v>34</v>
      </c>
      <c r="F105" s="13" t="s">
        <v>42</v>
      </c>
    </row>
    <row r="106" spans="1:6" ht="18.75" customHeight="1" x14ac:dyDescent="0.15">
      <c r="A106" s="175"/>
      <c r="B106" s="182" t="s">
        <v>250</v>
      </c>
      <c r="C106" s="183" t="s">
        <v>227</v>
      </c>
      <c r="D106" s="171">
        <v>11220000</v>
      </c>
      <c r="E106" s="171">
        <v>10576000</v>
      </c>
      <c r="F106" s="172">
        <f>E106/D106*100%</f>
        <v>0.94260249554367204</v>
      </c>
    </row>
    <row r="107" spans="1:6" ht="18.75" customHeight="1" x14ac:dyDescent="0.15">
      <c r="A107" s="175"/>
      <c r="B107" s="182"/>
      <c r="C107" s="184"/>
      <c r="D107" s="171"/>
      <c r="E107" s="171"/>
      <c r="F107" s="172"/>
    </row>
    <row r="108" spans="1:6" ht="18.75" customHeight="1" x14ac:dyDescent="0.15">
      <c r="A108" s="175" t="s">
        <v>35</v>
      </c>
      <c r="B108" s="154" t="s">
        <v>36</v>
      </c>
      <c r="C108" s="154" t="s">
        <v>46</v>
      </c>
      <c r="D108" s="176" t="s">
        <v>37</v>
      </c>
      <c r="E108" s="176"/>
      <c r="F108" s="177"/>
    </row>
    <row r="109" spans="1:6" ht="18.75" customHeight="1" x14ac:dyDescent="0.15">
      <c r="A109" s="175"/>
      <c r="B109" s="64" t="s">
        <v>258</v>
      </c>
      <c r="C109" s="7" t="s">
        <v>214</v>
      </c>
      <c r="D109" s="178" t="s">
        <v>259</v>
      </c>
      <c r="E109" s="178"/>
      <c r="F109" s="179"/>
    </row>
    <row r="110" spans="1:6" ht="18.75" customHeight="1" x14ac:dyDescent="0.15">
      <c r="A110" s="153" t="s">
        <v>45</v>
      </c>
      <c r="B110" s="169" t="s">
        <v>67</v>
      </c>
      <c r="C110" s="169"/>
      <c r="D110" s="169"/>
      <c r="E110" s="169"/>
      <c r="F110" s="170"/>
    </row>
    <row r="111" spans="1:6" ht="18.75" customHeight="1" x14ac:dyDescent="0.15">
      <c r="A111" s="153" t="s">
        <v>43</v>
      </c>
      <c r="B111" s="169" t="s">
        <v>104</v>
      </c>
      <c r="C111" s="169"/>
      <c r="D111" s="169"/>
      <c r="E111" s="169"/>
      <c r="F111" s="170"/>
    </row>
    <row r="112" spans="1:6" ht="18.75" customHeight="1" thickBot="1" x14ac:dyDescent="0.2">
      <c r="A112" s="11" t="s">
        <v>38</v>
      </c>
      <c r="B112" s="167"/>
      <c r="C112" s="167"/>
      <c r="D112" s="167"/>
      <c r="E112" s="167"/>
      <c r="F112" s="168"/>
    </row>
    <row r="113" ht="14.25" thickTop="1" x14ac:dyDescent="0.15"/>
  </sheetData>
  <mergeCells count="166">
    <mergeCell ref="B112:F112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D26:D27"/>
    <mergeCell ref="E26:E27"/>
    <mergeCell ref="F26:F27"/>
    <mergeCell ref="B23:F23"/>
    <mergeCell ref="B10:F10"/>
    <mergeCell ref="B11:F11"/>
    <mergeCell ref="B3:F3"/>
    <mergeCell ref="A4:A7"/>
    <mergeCell ref="B4:B5"/>
    <mergeCell ref="C4:C5"/>
    <mergeCell ref="B6:B7"/>
    <mergeCell ref="C6:C7"/>
    <mergeCell ref="A8:A9"/>
    <mergeCell ref="D8:F8"/>
    <mergeCell ref="D9:F9"/>
    <mergeCell ref="A14:A17"/>
    <mergeCell ref="B14:B15"/>
    <mergeCell ref="C14:C15"/>
    <mergeCell ref="B16:B17"/>
    <mergeCell ref="C16:C17"/>
    <mergeCell ref="A18:A19"/>
    <mergeCell ref="D18:F18"/>
    <mergeCell ref="D19:F19"/>
    <mergeCell ref="A28:A29"/>
    <mergeCell ref="D28:F28"/>
    <mergeCell ref="D29:F29"/>
    <mergeCell ref="A24:A27"/>
    <mergeCell ref="B24:B25"/>
    <mergeCell ref="C24:C25"/>
    <mergeCell ref="B26:B27"/>
    <mergeCell ref="C26:C27"/>
    <mergeCell ref="D6:D7"/>
    <mergeCell ref="E6:E7"/>
    <mergeCell ref="F6:F7"/>
    <mergeCell ref="B21:F21"/>
    <mergeCell ref="B20:F20"/>
    <mergeCell ref="B32:F32"/>
    <mergeCell ref="B30:F30"/>
    <mergeCell ref="B31:F31"/>
    <mergeCell ref="D16:D17"/>
    <mergeCell ref="E16:E17"/>
    <mergeCell ref="F16:F17"/>
    <mergeCell ref="B22:F22"/>
    <mergeCell ref="B12:F12"/>
    <mergeCell ref="B13:F1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1" sqref="B1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58" t="s">
        <v>96</v>
      </c>
      <c r="B1" s="158"/>
      <c r="C1" s="158"/>
      <c r="D1" s="158"/>
      <c r="E1" s="158"/>
      <c r="F1" s="158"/>
      <c r="G1" s="158"/>
      <c r="H1" s="158"/>
      <c r="I1" s="158"/>
    </row>
    <row r="2" spans="1:9" ht="26.25" thickBot="1" x14ac:dyDescent="0.2">
      <c r="A2" s="159"/>
      <c r="B2" s="159"/>
      <c r="C2" s="29"/>
      <c r="D2" s="29"/>
      <c r="E2" s="29"/>
      <c r="F2" s="29"/>
      <c r="G2" s="29"/>
      <c r="H2" s="29"/>
      <c r="I2" s="32" t="s">
        <v>3</v>
      </c>
    </row>
    <row r="3" spans="1:9" ht="26.25" customHeight="1" x14ac:dyDescent="0.15">
      <c r="A3" s="191" t="s">
        <v>4</v>
      </c>
      <c r="B3" s="189" t="s">
        <v>5</v>
      </c>
      <c r="C3" s="189" t="s">
        <v>79</v>
      </c>
      <c r="D3" s="189" t="s">
        <v>98</v>
      </c>
      <c r="E3" s="185" t="s">
        <v>101</v>
      </c>
      <c r="F3" s="186"/>
      <c r="G3" s="185" t="s">
        <v>102</v>
      </c>
      <c r="H3" s="186"/>
      <c r="I3" s="187" t="s">
        <v>97</v>
      </c>
    </row>
    <row r="4" spans="1:9" ht="28.5" customHeight="1" thickBot="1" x14ac:dyDescent="0.2">
      <c r="A4" s="192"/>
      <c r="B4" s="190"/>
      <c r="C4" s="190"/>
      <c r="D4" s="190"/>
      <c r="E4" s="35" t="s">
        <v>99</v>
      </c>
      <c r="F4" s="35" t="s">
        <v>100</v>
      </c>
      <c r="G4" s="35" t="s">
        <v>99</v>
      </c>
      <c r="H4" s="35" t="s">
        <v>100</v>
      </c>
      <c r="I4" s="188"/>
    </row>
    <row r="5" spans="1:9" ht="28.5" customHeight="1" thickTop="1" thickBot="1" x14ac:dyDescent="0.2">
      <c r="A5" s="36"/>
      <c r="B5" s="37" t="s">
        <v>110</v>
      </c>
      <c r="C5" s="38"/>
      <c r="D5" s="38"/>
      <c r="E5" s="61"/>
      <c r="F5" s="38"/>
      <c r="G5" s="61"/>
      <c r="H5" s="38"/>
      <c r="I5" s="62"/>
    </row>
    <row r="6" spans="1:9" x14ac:dyDescent="0.15">
      <c r="C6" s="33"/>
      <c r="D6" s="33"/>
      <c r="E6" s="33"/>
      <c r="F6" s="33"/>
      <c r="G6" s="33"/>
      <c r="H6" s="33"/>
      <c r="I6" s="34"/>
    </row>
    <row r="7" spans="1:9" x14ac:dyDescent="0.15">
      <c r="A7" s="2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2019-04-08T05:15:46Z</cp:lastPrinted>
  <dcterms:created xsi:type="dcterms:W3CDTF">2014-01-20T06:24:27Z</dcterms:created>
  <dcterms:modified xsi:type="dcterms:W3CDTF">2020-01-14T05:29:37Z</dcterms:modified>
</cp:coreProperties>
</file>