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9" i="6" l="1"/>
  <c r="H9" i="6"/>
  <c r="F10" i="6"/>
  <c r="H10" i="6"/>
  <c r="F11" i="6"/>
  <c r="H11" i="6" s="1"/>
  <c r="F12" i="6"/>
  <c r="H12" i="6"/>
  <c r="F13" i="6"/>
  <c r="H13" i="6"/>
  <c r="K14" i="6" l="1"/>
  <c r="K15" i="6"/>
  <c r="K16" i="6"/>
  <c r="K17" i="6"/>
  <c r="K18" i="6"/>
  <c r="H28" i="6" l="1"/>
  <c r="H29" i="6"/>
  <c r="H30" i="6"/>
  <c r="H31" i="6"/>
  <c r="K31" i="6" s="1"/>
  <c r="H32" i="6"/>
  <c r="K32" i="6" s="1"/>
  <c r="H33" i="6"/>
  <c r="K33" i="6" s="1"/>
  <c r="H34" i="6"/>
  <c r="K28" i="6"/>
  <c r="K29" i="6"/>
  <c r="K30" i="6"/>
  <c r="K34" i="6"/>
  <c r="K19" i="6"/>
  <c r="K20" i="6"/>
  <c r="K21" i="6"/>
  <c r="K22" i="6"/>
  <c r="K23" i="6"/>
  <c r="K24" i="6"/>
  <c r="K25" i="6"/>
  <c r="H26" i="6"/>
  <c r="K26" i="6" s="1"/>
  <c r="H27" i="6"/>
  <c r="K27" i="6" s="1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2" i="4" l="1"/>
  <c r="P2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<sst xmlns="http://schemas.openxmlformats.org/spreadsheetml/2006/main" count="2030" uniqueCount="701">
  <si>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</si>
  <si>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</si>
  <si>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</si>
  <si>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</si>
  <si>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</si>
  <si>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</si>
  <si>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</si>
  <si>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</si>
  <si>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</si>
  <si>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</si>
  <si>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</si>
  <si>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</si>
  <si>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</si>
  <si>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</si>
  <si>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</si>
  <si>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</si>
  <si>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</si>
  <si>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</si>
  <si>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</si>
  <si>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</si>
  <si>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</si>
  <si>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</si>
  <si>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</si>
  <si>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</si>
  <si>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</si>
  <si>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</si>
  <si>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</si>
  <si>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</si>
  <si>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</si>
  <si>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</si>
  <si>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</si>
  <si>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</si>
  <si>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</si>
  <si>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</si>
  <si>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</si>
  <si>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</si>
  <si>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</si>
  <si>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</si>
  <si>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</si>
  <si>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</si>
  <si>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</si>
  <si>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</si>
  <si>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</si>
  <si>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</si>
  <si>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</si>
  <si>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</si>
  <si>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</si>
  <si>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</si>
  <si>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</si>
  <si>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</si>
  <si>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</si>
  <si>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</si>
  <si>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</si>
  <si>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</si>
  <si>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</si>
  <si>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</si>
  <si>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</si>
  <si>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</si>
  <si>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</si>
  <si>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</si>
  <si>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</si>
  <si>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</si>
  <si>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</si>
  <si>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</si>
  <si>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</si>
  <si>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</si>
  <si>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</si>
  <si>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</si>
  <si>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</si>
  <si>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</si>
  <si>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</si>
  <si>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</si>
  <si>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</si>
  <si>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</si>
  <si>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</si>
  <si>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</si>
  <si>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</si>
  <si>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</si>
  <si>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</si>
  <si>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</si>
  <si>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</si>
  <si>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</si>
  <si>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</si>
  <si>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</si>
  <si>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</si>
  <si>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</si>
  <si>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</si>
  <si>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</si>
  <si>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</si>
  <si>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</si>
  <si>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</si>
  <si>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</si>
  <si>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</si>
  <si>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</si>
  <si>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</si>
  <si>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</si>
  <si>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</si>
  <si>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</si>
  <si>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</si>
  <si>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</si>
  <si>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</si>
  <si>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</si>
  <si>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</si>
  <si>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</si>
  <si>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</si>
  <si>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</si>
  <si>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</si>
  <si>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</si>
  <si>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</si>
  <si>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</si>
  <si>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</si>
  <si>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</si>
  <si>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</si>
  <si>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</si>
  <si>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</si>
  <si>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</si>
  <si>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</si>
  <si>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</si>
  <si>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</si>
  <si>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</si>
  <si>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</si>
  <si>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</si>
  <si>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</si>
  <si>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</si>
  <si>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</si>
  <si>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</si>
  <si>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</si>
  <si>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</si>
  <si>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언론 보도자료 분석 위탁용역</t>
    <phoneticPr fontId="18" type="noConversion"/>
  </si>
  <si>
    <t>주식회사 오르덴</t>
    <phoneticPr fontId="18" type="noConversion"/>
  </si>
  <si>
    <t>대외협력팀</t>
    <phoneticPr fontId="2" type="noConversion"/>
  </si>
  <si>
    <t>용역</t>
  </si>
  <si>
    <t>전략경영본부</t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</si>
  <si>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</si>
  <si>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</si>
  <si>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</si>
  <si>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지방계약법 시행령 제26조제1항</t>
    <phoneticPr fontId="18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</si>
  <si>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</si>
  <si>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</si>
  <si>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</si>
  <si>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건축</t>
  </si>
  <si>
    <t>(2022. 8. 31. 기준 / 단위 : 원)</t>
    <phoneticPr fontId="2" type="noConversion"/>
  </si>
  <si>
    <t>촬영기법 교육 운영 위탁</t>
  </si>
  <si>
    <t>2022년 1차 성남 청소년-청년 포럼 계약</t>
  </si>
  <si>
    <t>재단 홍보물 제작</t>
  </si>
  <si>
    <t>2022년 성남청년 프리인턴십 네트워킹데이 행사 운영 용역</t>
  </si>
  <si>
    <t>2022. 성남청년 갭이어 워크숍(금융게임) 운영</t>
  </si>
  <si>
    <t>한국지역정보개발원</t>
  </si>
  <si>
    <t>주식회사 호오컨설팅</t>
  </si>
  <si>
    <t>가나안근로복지관</t>
  </si>
  <si>
    <t>밝은다락</t>
  </si>
  <si>
    <t>국제캐쉬플로우강사협회</t>
  </si>
  <si>
    <t>인력개발팀</t>
  </si>
  <si>
    <t>청년정책팀</t>
  </si>
  <si>
    <t>대외협력팀</t>
  </si>
  <si>
    <t>지동 5층 공간 개선공사</t>
    <phoneticPr fontId="18" type="noConversion"/>
  </si>
  <si>
    <t>공공주택 송출용 재단 브랜드 15초 홍보영상 제작</t>
    <phoneticPr fontId="18" type="noConversion"/>
  </si>
  <si>
    <t>노무사건 위임에 따른 착수금 지급</t>
    <phoneticPr fontId="18" type="noConversion"/>
  </si>
  <si>
    <t>네트워크 장비(L4스위치) 추가 구입</t>
    <phoneticPr fontId="18" type="noConversion"/>
  </si>
  <si>
    <t>2022. 성남 청소년-청년포럼 2차 운영</t>
    <phoneticPr fontId="18" type="noConversion"/>
  </si>
  <si>
    <t>2022년 '행복동행 축제' 지원장비 임차</t>
    <phoneticPr fontId="18" type="noConversion"/>
  </si>
  <si>
    <t>노사 공동 역량 강화 교육 운영위탁</t>
    <phoneticPr fontId="18" type="noConversion"/>
  </si>
  <si>
    <t>경기도 성남시 중원구 둔촌대로 156</t>
    <phoneticPr fontId="18" type="noConversion"/>
  </si>
  <si>
    <t>경기도 성남시 분당구 매화로 45, 3층 302호</t>
    <phoneticPr fontId="18" type="noConversion"/>
  </si>
  <si>
    <t>서울시 송파구 중대로 144, 3층</t>
    <phoneticPr fontId="18" type="noConversion"/>
  </si>
  <si>
    <t>조달계약</t>
    <phoneticPr fontId="18" type="noConversion"/>
  </si>
  <si>
    <t>경기도 성남시 수정구 위례대로83</t>
    <phoneticPr fontId="18" type="noConversion"/>
  </si>
  <si>
    <t>경기도 안양시 만안구 만안로 283, 106</t>
    <phoneticPr fontId="18" type="noConversion"/>
  </si>
  <si>
    <t>서울시 서초구 서초대로74길 4 (삼성생명 서초타워 17층)</t>
    <phoneticPr fontId="18" type="noConversion"/>
  </si>
  <si>
    <t>서울시 영등포구 여의공원로 101</t>
    <phoneticPr fontId="18" type="noConversion"/>
  </si>
  <si>
    <t>경기도 성남시 분당구 성남대로 156 천사의도시 오피스텔 1차 2층 238호</t>
    <phoneticPr fontId="18" type="noConversion"/>
  </si>
  <si>
    <t>수성건설 주식회사</t>
    <phoneticPr fontId="18" type="noConversion"/>
  </si>
  <si>
    <t>오스카 콘텐츠</t>
    <phoneticPr fontId="18" type="noConversion"/>
  </si>
  <si>
    <t>노무법인 로고스</t>
    <phoneticPr fontId="18" type="noConversion"/>
  </si>
  <si>
    <t>주식회사 프린트라인</t>
    <phoneticPr fontId="18" type="noConversion"/>
  </si>
  <si>
    <t>경영지원팀(강효묵)</t>
    <phoneticPr fontId="18" type="noConversion"/>
  </si>
  <si>
    <t>대외협력팀(남태원)</t>
    <phoneticPr fontId="18" type="noConversion"/>
  </si>
  <si>
    <t>인력개발팀(박인경)</t>
    <phoneticPr fontId="18" type="noConversion"/>
  </si>
  <si>
    <t>소송변호사 선임에 따른 착수금 지급</t>
    <phoneticPr fontId="18" type="noConversion"/>
  </si>
  <si>
    <t>물품</t>
    <phoneticPr fontId="18" type="noConversion"/>
  </si>
  <si>
    <t>수의(전자)</t>
    <phoneticPr fontId="18" type="noConversion"/>
  </si>
  <si>
    <t>미소아이티</t>
    <phoneticPr fontId="18" type="noConversion"/>
  </si>
  <si>
    <t>경영지원팀(전혜진)</t>
    <phoneticPr fontId="18" type="noConversion"/>
  </si>
  <si>
    <t>밀리토피아호텔</t>
    <phoneticPr fontId="18" type="noConversion"/>
  </si>
  <si>
    <t>셔틀사운드</t>
    <phoneticPr fontId="18" type="noConversion"/>
  </si>
  <si>
    <t>법무법인(유한)동인</t>
    <phoneticPr fontId="18" type="noConversion"/>
  </si>
  <si>
    <t>경영지원팀(박준희)</t>
    <phoneticPr fontId="18" type="noConversion"/>
  </si>
  <si>
    <t>㈜한국능률협회컨설팅</t>
    <phoneticPr fontId="18" type="noConversion"/>
  </si>
  <si>
    <t>인력개발팀(정현섭)</t>
    <phoneticPr fontId="18" type="noConversion"/>
  </si>
  <si>
    <t>2022년도 제276회 제2차 정례회 자료 제작(행정사무감사)</t>
    <phoneticPr fontId="18" type="noConversion"/>
  </si>
  <si>
    <t>2023년도 세입세출예산서 및 설명자료 제작</t>
    <phoneticPr fontId="18" type="noConversion"/>
  </si>
  <si>
    <t>대외협력팀(한기성)</t>
    <phoneticPr fontId="18" type="noConversion"/>
  </si>
  <si>
    <t>기획조정팀(김진영)</t>
    <phoneticPr fontId="18" type="noConversion"/>
  </si>
  <si>
    <t>주식회사 프린트라인</t>
    <phoneticPr fontId="18" type="noConversion"/>
  </si>
  <si>
    <t>2022.10.05.</t>
    <phoneticPr fontId="18" type="noConversion"/>
  </si>
  <si>
    <t>2022.10.06.</t>
    <phoneticPr fontId="18" type="noConversion"/>
  </si>
  <si>
    <t>2022.10.07.</t>
    <phoneticPr fontId="18" type="noConversion"/>
  </si>
  <si>
    <t>2022.10.12.</t>
    <phoneticPr fontId="18" type="noConversion"/>
  </si>
  <si>
    <t>2022.10.19.</t>
    <phoneticPr fontId="18" type="noConversion"/>
  </si>
  <si>
    <t>2022.10.19.</t>
    <phoneticPr fontId="18" type="noConversion"/>
  </si>
  <si>
    <t>2022.10.24.</t>
    <phoneticPr fontId="18" type="noConversion"/>
  </si>
  <si>
    <t>2022.10.21.</t>
    <phoneticPr fontId="18" type="noConversion"/>
  </si>
  <si>
    <t>2022.10.28.</t>
    <phoneticPr fontId="18" type="noConversion"/>
  </si>
  <si>
    <t>수의(1인)</t>
    <phoneticPr fontId="18" type="noConversion"/>
  </si>
  <si>
    <t>2022.10.31.</t>
    <phoneticPr fontId="18" type="noConversion"/>
  </si>
  <si>
    <t>2022.10.06.~2022.10.14.</t>
    <phoneticPr fontId="18" type="noConversion"/>
  </si>
  <si>
    <t>2022.10.14.</t>
    <phoneticPr fontId="18" type="noConversion"/>
  </si>
  <si>
    <t>2022.10.06.~2022.11.03.</t>
    <phoneticPr fontId="18" type="noConversion"/>
  </si>
  <si>
    <t>2022.11.03.</t>
    <phoneticPr fontId="18" type="noConversion"/>
  </si>
  <si>
    <t>2022.10.11.~사건종료시</t>
    <phoneticPr fontId="18" type="noConversion"/>
  </si>
  <si>
    <t>2022.00.00.</t>
    <phoneticPr fontId="18" type="noConversion"/>
  </si>
  <si>
    <t>2022.10.12.~2022.11.11.</t>
    <phoneticPr fontId="18" type="noConversion"/>
  </si>
  <si>
    <t>2022.11.11.</t>
    <phoneticPr fontId="18" type="noConversion"/>
  </si>
  <si>
    <t>2022.10.21.</t>
    <phoneticPr fontId="18" type="noConversion"/>
  </si>
  <si>
    <t>사업지원실(오제호)</t>
    <phoneticPr fontId="18" type="noConversion"/>
  </si>
  <si>
    <t>2022.10.22.</t>
    <phoneticPr fontId="18" type="noConversion"/>
  </si>
  <si>
    <t>2022.10.22.</t>
    <phoneticPr fontId="18" type="noConversion"/>
  </si>
  <si>
    <t>2022.10.24.</t>
    <phoneticPr fontId="18" type="noConversion"/>
  </si>
  <si>
    <t>2022.00.00.</t>
    <phoneticPr fontId="18" type="noConversion"/>
  </si>
  <si>
    <t>2022.10.28.~2022.11.01.</t>
    <phoneticPr fontId="18" type="noConversion"/>
  </si>
  <si>
    <t>2022.11.01.</t>
    <phoneticPr fontId="18" type="noConversion"/>
  </si>
  <si>
    <t>2022.10.31.~2022.11.03.</t>
    <phoneticPr fontId="18" type="noConversion"/>
  </si>
  <si>
    <t>2022.11.03.</t>
    <phoneticPr fontId="18" type="noConversion"/>
  </si>
  <si>
    <t>지방계약법 시행령 제26조제1항</t>
    <phoneticPr fontId="18" type="noConversion"/>
  </si>
  <si>
    <t>지방계약법 시행령 제26조제1항</t>
    <phoneticPr fontId="18" type="noConversion"/>
  </si>
  <si>
    <t>지동 5층 공간 개선공사</t>
    <phoneticPr fontId="18" type="noConversion"/>
  </si>
  <si>
    <t>공공주택 송출용 재단 브랜드 15초 홍보영상 제작</t>
    <phoneticPr fontId="18" type="noConversion"/>
  </si>
  <si>
    <t>노무사건 위임에 따른 착수금 지급</t>
    <phoneticPr fontId="18" type="noConversion"/>
  </si>
  <si>
    <t>네트워크 장비(L4스위치) 추가 구입</t>
    <phoneticPr fontId="18" type="noConversion"/>
  </si>
  <si>
    <t>2022. 성남 청소년-청년포럼 2차 운영</t>
    <phoneticPr fontId="18" type="noConversion"/>
  </si>
  <si>
    <t>2022년 '행복동행 축제' 지원장비 임차</t>
    <phoneticPr fontId="18" type="noConversion"/>
  </si>
  <si>
    <t>소송변호사 선임에 따른 착수금 지급</t>
    <phoneticPr fontId="18" type="noConversion"/>
  </si>
  <si>
    <t>노사 공동 역량 강화 교육 운영위탁</t>
    <phoneticPr fontId="18" type="noConversion"/>
  </si>
  <si>
    <t>2022년도 제276회 제2차 정례회 자료 제작(행정사무감사)</t>
    <phoneticPr fontId="18" type="noConversion"/>
  </si>
  <si>
    <t>2023년도 세입세출예산서 및 설명자료 제작</t>
    <phoneticPr fontId="18" type="noConversion"/>
  </si>
  <si>
    <t>2022.10.05.</t>
  </si>
  <si>
    <t>2022.10.06.~2022.10.14.</t>
  </si>
  <si>
    <t>수성건설 주식회사</t>
    <phoneticPr fontId="18" type="noConversion"/>
  </si>
  <si>
    <t>경기도 성남시 중원구 둔촌대로 156</t>
  </si>
  <si>
    <t>2022.10.06.</t>
  </si>
  <si>
    <t>2022.10.06.~2022.11.03.</t>
  </si>
  <si>
    <t>오스카 콘텐츠</t>
    <phoneticPr fontId="18" type="noConversion"/>
  </si>
  <si>
    <t>경기도 성남시 분당구 매화로 45, 3층 302호</t>
  </si>
  <si>
    <t>2022.10.07.</t>
  </si>
  <si>
    <t>2022.10.11.~사건종료시</t>
  </si>
  <si>
    <t>노무법인 로고스</t>
    <phoneticPr fontId="18" type="noConversion"/>
  </si>
  <si>
    <t>서울시 송파구 중대로 144, 3층</t>
    <phoneticPr fontId="18" type="noConversion"/>
  </si>
  <si>
    <t>전략경영본부</t>
    <phoneticPr fontId="18" type="noConversion"/>
  </si>
  <si>
    <t>2022.10.12.</t>
  </si>
  <si>
    <t>2022.10.12.~2022.11.11.</t>
  </si>
  <si>
    <t>미소아이티</t>
    <phoneticPr fontId="18" type="noConversion"/>
  </si>
  <si>
    <t>조달계약</t>
    <phoneticPr fontId="18" type="noConversion"/>
  </si>
  <si>
    <t>2022.10.19.</t>
  </si>
  <si>
    <t>2022.10.21.</t>
  </si>
  <si>
    <t>밀리토피아호텔</t>
    <phoneticPr fontId="18" type="noConversion"/>
  </si>
  <si>
    <t>경기도 성남시 수정구 위례대로83</t>
  </si>
  <si>
    <t>사업본부</t>
    <phoneticPr fontId="18" type="noConversion"/>
  </si>
  <si>
    <t>2022.10.22.</t>
    <phoneticPr fontId="18" type="noConversion"/>
  </si>
  <si>
    <t>셔틀사운드</t>
    <phoneticPr fontId="18" type="noConversion"/>
  </si>
  <si>
    <t>경기도 안양시 만안구 만안로 283, 106</t>
  </si>
  <si>
    <t>법무법인(유한)동인</t>
    <phoneticPr fontId="18" type="noConversion"/>
  </si>
  <si>
    <t>서울시 서초구 서초대로74길 4 (삼성생명 서초타워 17층)</t>
  </si>
  <si>
    <t>2022.10.24.</t>
  </si>
  <si>
    <t>2022.10.24.~2022.10.31.</t>
  </si>
  <si>
    <t>㈜한국능률협회컨설팅</t>
    <phoneticPr fontId="18" type="noConversion"/>
  </si>
  <si>
    <t>서울시 영등포구 여의공원로 101</t>
  </si>
  <si>
    <t>2022.10.28.</t>
  </si>
  <si>
    <t>2022.10.28.~2022.11.01.</t>
  </si>
  <si>
    <t>주식회사 프린트라인</t>
    <phoneticPr fontId="18" type="noConversion"/>
  </si>
  <si>
    <t>경기도 성남시 분당구 성남대로 156 천사의도시 오피스텔 1차 2층 238호</t>
  </si>
  <si>
    <t>2022.10.31.</t>
  </si>
  <si>
    <t>2022.10.31.~2022.11.03.</t>
  </si>
  <si>
    <t>주식회사 프린트라인</t>
    <phoneticPr fontId="18" type="noConversion"/>
  </si>
  <si>
    <t>김동환</t>
    <phoneticPr fontId="18" type="noConversion"/>
  </si>
  <si>
    <t>권오석</t>
    <phoneticPr fontId="18" type="noConversion"/>
  </si>
  <si>
    <t>최두만</t>
    <phoneticPr fontId="18" type="noConversion"/>
  </si>
  <si>
    <t>김경수</t>
    <phoneticPr fontId="18" type="noConversion"/>
  </si>
  <si>
    <t>김재욱</t>
    <phoneticPr fontId="18" type="noConversion"/>
  </si>
  <si>
    <t>장유신</t>
    <phoneticPr fontId="18" type="noConversion"/>
  </si>
  <si>
    <t>노상균 외 4명</t>
    <phoneticPr fontId="18" type="noConversion"/>
  </si>
  <si>
    <t>한수희</t>
    <phoneticPr fontId="18" type="noConversion"/>
  </si>
  <si>
    <t>신동일</t>
    <phoneticPr fontId="18" type="noConversion"/>
  </si>
  <si>
    <t>부당해고 구제신청 재심사건 위임 계약</t>
    <phoneticPr fontId="2" type="noConversion"/>
  </si>
  <si>
    <t>전략경영본부 경영지원팀</t>
    <phoneticPr fontId="2" type="noConversion"/>
  </si>
  <si>
    <t>박인경</t>
    <phoneticPr fontId="2" type="noConversion"/>
  </si>
  <si>
    <t>본부</t>
    <phoneticPr fontId="2" type="noConversion"/>
  </si>
  <si>
    <t>2022년</t>
    <phoneticPr fontId="2" type="noConversion"/>
  </si>
  <si>
    <t>수의총액</t>
    <phoneticPr fontId="2" type="noConversion"/>
  </si>
  <si>
    <t xml:space="preserve">공공주택 송출용 재단 브랜드 15초 홍보영상 제작 </t>
    <phoneticPr fontId="2" type="noConversion"/>
  </si>
  <si>
    <t>전략경영본부 대외협력팀</t>
    <phoneticPr fontId="2" type="noConversion"/>
  </si>
  <si>
    <t>남태원</t>
    <phoneticPr fontId="2" type="noConversion"/>
  </si>
  <si>
    <t>2022. 성남청년창업자 발굴지원 사업</t>
    <phoneticPr fontId="2" type="noConversion"/>
  </si>
  <si>
    <t>전략경영본부 청년정책팀</t>
    <phoneticPr fontId="2" type="noConversion"/>
  </si>
  <si>
    <t>전략경영본부 청년정책팀</t>
    <phoneticPr fontId="2" type="noConversion"/>
  </si>
  <si>
    <t>이재영</t>
    <phoneticPr fontId="2" type="noConversion"/>
  </si>
  <si>
    <t>031-729-9030</t>
    <phoneticPr fontId="2" type="noConversion"/>
  </si>
  <si>
    <t>본부</t>
    <phoneticPr fontId="2" type="noConversion"/>
  </si>
  <si>
    <t>10월</t>
    <phoneticPr fontId="2" type="noConversion"/>
  </si>
  <si>
    <t>2022년 성남청년 프리인턴십 IT포트폴리오 컨설팅</t>
    <phoneticPr fontId="2" type="noConversion"/>
  </si>
  <si>
    <t>김보희</t>
    <phoneticPr fontId="2" type="noConversion"/>
  </si>
  <si>
    <t>031-729-9042</t>
    <phoneticPr fontId="2" type="noConversion"/>
  </si>
  <si>
    <t>2022. 청소년-청년 정책 및 사업 홍보 영상 제작</t>
    <phoneticPr fontId="2" type="noConversion"/>
  </si>
  <si>
    <t>전략경영본부 청년교류팀</t>
    <phoneticPr fontId="2" type="noConversion"/>
  </si>
  <si>
    <t>박지윤</t>
    <phoneticPr fontId="2" type="noConversion"/>
  </si>
  <si>
    <t>031-729-9044</t>
    <phoneticPr fontId="2" type="noConversion"/>
  </si>
  <si>
    <t xml:space="preserve">2022. 『청소년ㆍ청년 디지털 서포터즈 2기』 영상 제작 </t>
    <phoneticPr fontId="2" type="noConversion"/>
  </si>
  <si>
    <t>2022년</t>
    <phoneticPr fontId="2" type="noConversion"/>
  </si>
  <si>
    <t>네트워크 장비 구입</t>
    <phoneticPr fontId="2" type="noConversion"/>
  </si>
  <si>
    <t>수의총액</t>
    <phoneticPr fontId="2" type="noConversion"/>
  </si>
  <si>
    <t>L4</t>
    <phoneticPr fontId="2" type="noConversion"/>
  </si>
  <si>
    <t>ea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</si>
  <si>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</si>
  <si>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</si>
  <si>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</si>
  <si>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전사자원관리시스템(ERP) 고도화 사업</t>
    <phoneticPr fontId="2" type="noConversion"/>
  </si>
  <si>
    <t>-</t>
    <phoneticPr fontId="2" type="noConversion"/>
  </si>
  <si>
    <t>서인욱</t>
    <phoneticPr fontId="2" type="noConversion"/>
  </si>
  <si>
    <t>031-729-9054</t>
    <phoneticPr fontId="2" type="noConversion"/>
  </si>
  <si>
    <t>ea</t>
    <phoneticPr fontId="2" type="noConversion"/>
  </si>
  <si>
    <t>2022년</t>
    <phoneticPr fontId="2" type="noConversion"/>
  </si>
  <si>
    <t>외벽 보수 및 샷시 교체공사</t>
    <phoneticPr fontId="2" type="noConversion"/>
  </si>
  <si>
    <t>입찰</t>
    <phoneticPr fontId="2" type="noConversion"/>
  </si>
  <si>
    <t>기획운영팀</t>
    <phoneticPr fontId="2" type="noConversion"/>
  </si>
  <si>
    <t>임흥국</t>
    <phoneticPr fontId="2" type="noConversion"/>
  </si>
  <si>
    <t>031-729-9416</t>
    <phoneticPr fontId="2" type="noConversion"/>
  </si>
  <si>
    <t>화장실 방수 및 환경 개선공사</t>
    <phoneticPr fontId="2" type="noConversion"/>
  </si>
  <si>
    <t>수의계약</t>
    <phoneticPr fontId="2" type="noConversion"/>
  </si>
  <si>
    <t>기획운영팀</t>
    <phoneticPr fontId="2" type="noConversion"/>
  </si>
  <si>
    <t>임흥국</t>
    <phoneticPr fontId="2" type="noConversion"/>
  </si>
  <si>
    <t>2022년</t>
    <phoneticPr fontId="2" type="noConversion"/>
  </si>
  <si>
    <t>2022. 수정청소년수련관 하반기 시설물 정기안전점검 실시</t>
    <phoneticPr fontId="2" type="noConversion"/>
  </si>
  <si>
    <t>청소년사업본부 사업지원실</t>
    <phoneticPr fontId="2" type="noConversion"/>
  </si>
  <si>
    <t>도주성</t>
    <phoneticPr fontId="2" type="noConversion"/>
  </si>
  <si>
    <t>031-729-9074</t>
    <phoneticPr fontId="2" type="noConversion"/>
  </si>
  <si>
    <t>청소년사업본부 사업지원실</t>
    <phoneticPr fontId="2" type="noConversion"/>
  </si>
  <si>
    <t>11월</t>
    <phoneticPr fontId="2" type="noConversion"/>
  </si>
  <si>
    <t>산업재해 예방을 위한 2022. 하반기 위험성 평가</t>
    <phoneticPr fontId="2" type="noConversion"/>
  </si>
  <si>
    <t>김일섭</t>
    <phoneticPr fontId="2" type="noConversion"/>
  </si>
  <si>
    <t>031-729-9075</t>
    <phoneticPr fontId="2" type="noConversion"/>
  </si>
  <si>
    <t>2023년도 세입세출예산(안) 및 설명자료 제작</t>
    <phoneticPr fontId="2" type="noConversion"/>
  </si>
  <si>
    <t>전략경영본부 기획조정팀</t>
    <phoneticPr fontId="2" type="noConversion"/>
  </si>
  <si>
    <t>전략경영본부 기획조정팀</t>
    <phoneticPr fontId="2" type="noConversion"/>
  </si>
  <si>
    <t>김진영</t>
    <phoneticPr fontId="2" type="noConversion"/>
  </si>
  <si>
    <t>11월</t>
    <phoneticPr fontId="2" type="noConversion"/>
  </si>
  <si>
    <t>2022. 청소년-청년 3차 포럼 운영</t>
    <phoneticPr fontId="2" type="noConversion"/>
  </si>
  <si>
    <t>전략경영본부 청년정책팀</t>
    <phoneticPr fontId="2" type="noConversion"/>
  </si>
  <si>
    <t>한지현</t>
    <phoneticPr fontId="2" type="noConversion"/>
  </si>
  <si>
    <t>031-729-9031</t>
    <phoneticPr fontId="2" type="noConversion"/>
  </si>
  <si>
    <t>2022년</t>
    <phoneticPr fontId="2" type="noConversion"/>
  </si>
  <si>
    <t>2022년 성남청년 프리인턴십 영상 제작</t>
    <phoneticPr fontId="2" type="noConversion"/>
  </si>
  <si>
    <t>수의총액</t>
    <phoneticPr fontId="2" type="noConversion"/>
  </si>
  <si>
    <t>031-729-9042</t>
    <phoneticPr fontId="2" type="noConversion"/>
  </si>
  <si>
    <t>본부</t>
    <phoneticPr fontId="2" type="noConversion"/>
  </si>
  <si>
    <t>11월</t>
    <phoneticPr fontId="2" type="noConversion"/>
  </si>
  <si>
    <t>성남시청소년재단 청년사업 홍보 영상 제작</t>
    <phoneticPr fontId="2" type="noConversion"/>
  </si>
  <si>
    <t>전략경영본부 청년교류팀</t>
    <phoneticPr fontId="2" type="noConversion"/>
  </si>
  <si>
    <t>박지윤</t>
    <phoneticPr fontId="2" type="noConversion"/>
  </si>
  <si>
    <t>031-729-9044</t>
    <phoneticPr fontId="2" type="noConversion"/>
  </si>
  <si>
    <t>이재영</t>
    <phoneticPr fontId="2" type="noConversion"/>
  </si>
  <si>
    <t>031-729-9030</t>
    <phoneticPr fontId="2" type="noConversion"/>
  </si>
  <si>
    <t>031-729-9021</t>
    <phoneticPr fontId="2" type="noConversion"/>
  </si>
  <si>
    <t>031-729-9064</t>
    <phoneticPr fontId="2" type="noConversion"/>
  </si>
  <si>
    <t>2022년</t>
    <phoneticPr fontId="2" type="noConversion"/>
  </si>
  <si>
    <t>수의총액</t>
    <phoneticPr fontId="2" type="noConversion"/>
  </si>
  <si>
    <t>A4, 300p 내외, 150부, 양면</t>
    <phoneticPr fontId="2" type="noConversion"/>
  </si>
  <si>
    <t>부</t>
    <phoneticPr fontId="2" type="noConversion"/>
  </si>
  <si>
    <t>729-9012</t>
    <phoneticPr fontId="2" type="noConversion"/>
  </si>
  <si>
    <t>내ㆍ외부 평가 역량 향상 워크숍 운영</t>
    <phoneticPr fontId="2" type="noConversion"/>
  </si>
  <si>
    <t>김충현</t>
    <phoneticPr fontId="2" type="noConversion"/>
  </si>
  <si>
    <t>729-9013</t>
    <phoneticPr fontId="2" type="noConversion"/>
  </si>
  <si>
    <t>11월</t>
    <phoneticPr fontId="2" type="noConversion"/>
  </si>
  <si>
    <t>EMS(정보시스템 통합 관제) 시스템 도입</t>
    <phoneticPr fontId="2" type="noConversion"/>
  </si>
  <si>
    <t>-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</si>
  <si>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</si>
  <si>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</si>
  <si>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</si>
  <si>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제39회 채용 위탁 용역</t>
    <phoneticPr fontId="2" type="noConversion"/>
  </si>
  <si>
    <t>수의단가</t>
    <phoneticPr fontId="2" type="noConversion"/>
  </si>
  <si>
    <t>전략경영본부 인력개발팀</t>
    <phoneticPr fontId="2" type="noConversion"/>
  </si>
  <si>
    <t>김다정</t>
    <phoneticPr fontId="2" type="noConversion"/>
  </si>
  <si>
    <t>031-729-9062</t>
    <phoneticPr fontId="2" type="noConversion"/>
  </si>
  <si>
    <t>본부</t>
    <phoneticPr fontId="2" type="noConversion"/>
  </si>
  <si>
    <t>11월</t>
    <phoneticPr fontId="2" type="noConversion"/>
  </si>
  <si>
    <t>임금체불 진정건 위임 계약</t>
    <phoneticPr fontId="2" type="noConversion"/>
  </si>
  <si>
    <t>전략경영본부 인력개발팀</t>
    <phoneticPr fontId="2" type="noConversion"/>
  </si>
  <si>
    <t>031-729-9064</t>
    <phoneticPr fontId="2" type="noConversion"/>
  </si>
  <si>
    <t>4차 산업 체험 랩 상상+ VR체험존 구축</t>
    <phoneticPr fontId="2" type="noConversion"/>
  </si>
  <si>
    <t>제안경쟁</t>
    <phoneticPr fontId="2" type="noConversion"/>
  </si>
  <si>
    <t>박태형</t>
    <phoneticPr fontId="2" type="noConversion"/>
  </si>
  <si>
    <t>031-729-9452</t>
    <phoneticPr fontId="2" type="noConversion"/>
  </si>
  <si>
    <t>서현</t>
    <phoneticPr fontId="2" type="noConversion"/>
  </si>
  <si>
    <t>외벽 보수 및 샷시 교체공사</t>
    <phoneticPr fontId="2" type="noConversion"/>
  </si>
  <si>
    <t>입찰</t>
    <phoneticPr fontId="2" type="noConversion"/>
  </si>
  <si>
    <t>기획운영팀</t>
    <phoneticPr fontId="2" type="noConversion"/>
  </si>
  <si>
    <t>031-729-9416</t>
    <phoneticPr fontId="2" type="noConversion"/>
  </si>
  <si>
    <t>분당서현청소년수련관 외벽 보수 및 샷시 교체공사</t>
  </si>
  <si>
    <t>2022.11.04.</t>
  </si>
  <si>
    <t>2022.11.10.</t>
  </si>
  <si>
    <t>금속창호, 지붕건축물조립공사업</t>
  </si>
  <si>
    <t>성남시</t>
  </si>
  <si>
    <t>분당서현청소년수련관 4차 산업 체험 랩 상상+ VR체험존 구축</t>
  </si>
  <si>
    <t>제한총액(협상)</t>
  </si>
  <si>
    <t>2022.11.15.</t>
  </si>
  <si>
    <t>2022.11.29.</t>
  </si>
  <si>
    <t xml:space="preserve"> 소프트웨어사업자(디지털콘텐츠개발서비스사업)</t>
  </si>
  <si>
    <t>-</t>
  </si>
  <si>
    <t>2023년 중원청소년수련관 시설관리용역</t>
  </si>
  <si>
    <t>제한총액</t>
  </si>
  <si>
    <t>2022.11.22.</t>
  </si>
  <si>
    <t>2022.11.30.</t>
  </si>
  <si>
    <t>건물위생관리업, 건물(시설)관리용역</t>
  </si>
  <si>
    <t>2023년 분당서현청소년수련관 시설관리용역</t>
  </si>
  <si>
    <t>경기도</t>
  </si>
  <si>
    <t>2023년 분당정자청소년수련관 시설관리용역</t>
  </si>
  <si>
    <t>2023년 분당판교청소년수련관 시설관리용역</t>
  </si>
  <si>
    <t>2023년 분당야탑청소년수련관 시설관리용역</t>
  </si>
  <si>
    <t>2023년 은행동청소년문화의집 시설관리용역</t>
  </si>
  <si>
    <t>-이하여백-</t>
    <phoneticPr fontId="2" type="noConversion"/>
  </si>
  <si>
    <t>-이하여백-</t>
    <phoneticPr fontId="2" type="noConversion"/>
  </si>
  <si>
    <t>분당서현청소년수련관 4차산업 체험 랩 기기 및 콘텐츠 구입</t>
  </si>
  <si>
    <t>2022.09.02.</t>
  </si>
  <si>
    <t>계약불성립</t>
  </si>
  <si>
    <t>㈜동의건축디자인</t>
  </si>
  <si>
    <t>유찰(단독응찰)</t>
  </si>
  <si>
    <t>㈜청호종합관리</t>
  </si>
  <si>
    <t>적격심사진행</t>
  </si>
  <si>
    <t>㈜레인보우</t>
  </si>
  <si>
    <t>㈜동진파트너스</t>
  </si>
  <si>
    <t>㈜희망기업</t>
  </si>
  <si>
    <t>㈜대기산업</t>
  </si>
  <si>
    <t>㈜로커스시스텍</t>
  </si>
  <si>
    <t>전략경영본부</t>
    <phoneticPr fontId="2" type="noConversion"/>
  </si>
  <si>
    <t>전략경영본부</t>
    <phoneticPr fontId="2" type="noConversion"/>
  </si>
  <si>
    <t>2022년「성남청년 프리인턴십」교육과정 전문운영</t>
  </si>
  <si>
    <t>스타터스 주식회사</t>
  </si>
  <si>
    <t>2022.08.12.~2023.03.31.</t>
    <phoneticPr fontId="2" type="noConversion"/>
  </si>
  <si>
    <t>2022.08.12.~2022.11.03.</t>
    <phoneticPr fontId="2" type="noConversion"/>
  </si>
  <si>
    <t>지방계약법 시행령 제74조</t>
    <phoneticPr fontId="2" type="noConversion"/>
  </si>
  <si>
    <t>은행동청소년문화의집 열린 플랫폼 조성공사(건축,기계)</t>
  </si>
  <si>
    <t>㈜공간아이.피.지</t>
  </si>
  <si>
    <t>2022.08.12.~2022.10.20.</t>
    <phoneticPr fontId="2" type="noConversion"/>
  </si>
  <si>
    <t>2022.08.12.~2022.10.20.</t>
    <phoneticPr fontId="2" type="noConversion"/>
  </si>
  <si>
    <t>2022.08.12.~2022.10.20.</t>
    <phoneticPr fontId="2" type="noConversion"/>
  </si>
  <si>
    <t>은행동청소년문화의집 열린 플랫폼 조성공사(전기)</t>
  </si>
  <si>
    <t>㈜이일엔지니어링</t>
  </si>
  <si>
    <t>전략경영본부</t>
    <phoneticPr fontId="2" type="noConversion"/>
  </si>
  <si>
    <t>중원청소년수련관 소방수신기 및 스프링클러 교체공사</t>
  </si>
  <si>
    <t>이텍이앤지 주식회사</t>
  </si>
  <si>
    <t>2022.08.29.~2022.10.27.</t>
    <phoneticPr fontId="2" type="noConversion"/>
  </si>
  <si>
    <t>2022.08.29.~2022.10.27.</t>
    <phoneticPr fontId="2" type="noConversion"/>
  </si>
  <si>
    <t>2022.08.29.~2022.10.27.</t>
    <phoneticPr fontId="2" type="noConversion"/>
  </si>
  <si>
    <t>2022년 중원청소년수련관 시설관리용역</t>
  </si>
  <si>
    <t>사회복지법인 대한민국보훈복지재단 성남사업소</t>
  </si>
  <si>
    <t>2022.01.01.~2022.12.31.</t>
    <phoneticPr fontId="2" type="noConversion"/>
  </si>
  <si>
    <t>2022.01.01.~2022.12.31.</t>
    <phoneticPr fontId="2" type="noConversion"/>
  </si>
  <si>
    <t>2022.01.01.~2022.12.31.</t>
    <phoneticPr fontId="2" type="noConversion"/>
  </si>
  <si>
    <t>지방계약법 시행령 제73조, 제75조</t>
    <phoneticPr fontId="2" type="noConversion"/>
  </si>
  <si>
    <t>지방계약법 시행령 제73조, 제75조</t>
    <phoneticPr fontId="2" type="noConversion"/>
  </si>
  <si>
    <t>2022년 분당서현청소년수련관 시설관리용역</t>
  </si>
  <si>
    <t>대한민국특수임무유공자회</t>
  </si>
  <si>
    <t>지방계약법 시행령 제73조, 제75조</t>
    <phoneticPr fontId="2" type="noConversion"/>
  </si>
  <si>
    <t>2022년 분당정자청소년수련관 시설관리용역</t>
  </si>
  <si>
    <t>사회복지법인 시대희망 복지재단</t>
  </si>
  <si>
    <t>2022년 분당판교청소년수련관 시설관리용역</t>
  </si>
  <si>
    <t>사회복지법인 한국노인생활지원재단</t>
  </si>
  <si>
    <t>2022년 분당야탑청소년수련관 시설관리용역</t>
  </si>
  <si>
    <t>사회복지법인 미래재단</t>
  </si>
  <si>
    <t>2022년 은행동청소년문화의집 시설관리용역</t>
  </si>
  <si>
    <t>-이하빈칸-</t>
    <phoneticPr fontId="2" type="noConversion"/>
  </si>
  <si>
    <t>분당서현청소년수련관 지하 공연연습실 환기 및 흡음재 교체공사</t>
  </si>
  <si>
    <t>계약기간</t>
    <phoneticPr fontId="2" type="noConversion"/>
  </si>
  <si>
    <t>2022.09.05. ~ 2022.10.02.</t>
  </si>
  <si>
    <t>대표자</t>
    <phoneticPr fontId="2" type="noConversion"/>
  </si>
  <si>
    <t>주식회사 상림원</t>
  </si>
  <si>
    <t>권태근</t>
  </si>
  <si>
    <t>경기도 성남시 분당구 서현로 170, T동 1907호(서현동)</t>
  </si>
  <si>
    <t>수의계약사유</t>
    <phoneticPr fontId="2" type="noConversion"/>
  </si>
  <si>
    <t>추정가격이 5천만원 이하인 장애인기업과의 계약(제25조제1항제5호)</t>
  </si>
  <si>
    <t>분당서현청소년수련관</t>
  </si>
  <si>
    <t>분당서현청소년수련관 화장실 방수 및 환경 개선공사</t>
  </si>
  <si>
    <t>2022.10.11. ~ 2022.11.07.</t>
  </si>
  <si>
    <t>주식회사 와이앤미디자인</t>
  </si>
  <si>
    <t>엄윤용</t>
  </si>
  <si>
    <t>경기도 성남시 중원구 사기막골로 203, 1층(상대원동)</t>
  </si>
  <si>
    <t>추정가격이 5천만원 이하인 여성기업과의 계약(제25조제1항제5호)</t>
  </si>
  <si>
    <t>은행동청소년문화의집 열린 플랫폼 조성 디자인 제작가구 설치</t>
  </si>
  <si>
    <t>2022.10.13. ~ 2022.11.21.</t>
  </si>
  <si>
    <t>주식회사 동명디자인</t>
  </si>
  <si>
    <t>허성연</t>
  </si>
  <si>
    <t>경기도 광주시 신대길109-0(곤지암읍)</t>
  </si>
  <si>
    <t>은행동청소년문화의집</t>
  </si>
  <si>
    <t>분당정자청소년수련관 1층 환경개선공사</t>
  </si>
  <si>
    <t>2022.11.01. ~ 2022.11.25.</t>
  </si>
  <si>
    <t>주식회사 다올디자인</t>
  </si>
  <si>
    <t>김혜진</t>
  </si>
  <si>
    <t>경기도 성남시 분당구 매화로 46 (야탑동) 은중빌딩 3층</t>
  </si>
  <si>
    <t>분당정자청소년수련관</t>
  </si>
  <si>
    <t>분당정자청소년수련관 시설물 보수공사</t>
  </si>
  <si>
    <t>2022.11.09. ~ 2022.11.30.</t>
  </si>
  <si>
    <t>㈜주원공영</t>
  </si>
  <si>
    <t>이명엽</t>
  </si>
  <si>
    <t>경기도 성남시 중원구 산성대로 344-1(중앙동) 3층</t>
  </si>
  <si>
    <t>2022.11.17. ~ 2022.12.14.</t>
  </si>
  <si>
    <t>심실, 이상민</t>
  </si>
  <si>
    <t>경기도 성남시 분당구 대왕판교로 2869궁내동)</t>
  </si>
  <si>
    <t>추정가격이 1억원 이하 전문공사(제25조제1항제5호)</t>
  </si>
  <si>
    <t>계약기간</t>
    <phoneticPr fontId="2" type="noConversion"/>
  </si>
  <si>
    <t>대표자</t>
    <phoneticPr fontId="2" type="noConversion"/>
  </si>
  <si>
    <t>계약현황</t>
    <phoneticPr fontId="2" type="noConversion"/>
  </si>
  <si>
    <t>계약부서(감독원)</t>
    <phoneticPr fontId="2" type="noConversion"/>
  </si>
  <si>
    <t>분당서현청소년수련관(임흥국)</t>
  </si>
  <si>
    <t>수의(전자)</t>
  </si>
  <si>
    <t>2022.10.02.</t>
  </si>
  <si>
    <t>공사</t>
  </si>
  <si>
    <t>지방계약법 시행령 제25조제1항제5호</t>
    <phoneticPr fontId="18" type="noConversion"/>
  </si>
  <si>
    <t>2022.11.07.</t>
  </si>
  <si>
    <t>은행동청소년문화의집(박진규)</t>
  </si>
  <si>
    <t>2022.11.21.</t>
  </si>
  <si>
    <t>물품</t>
  </si>
  <si>
    <t>분당정자청소년수련관 배영현</t>
  </si>
  <si>
    <t>2022.11.25.</t>
  </si>
  <si>
    <t>전사자원관리시스템(ERP) 고도화 소프트웨어 구입</t>
  </si>
  <si>
    <t>전략경영본부(서인욱)</t>
  </si>
  <si>
    <t>2022.10.31. ~ 2022.11.30..</t>
  </si>
  <si>
    <t>조달</t>
  </si>
  <si>
    <t>서울지방조달청</t>
  </si>
  <si>
    <t>지방계약법 시행령 제80조</t>
    <phoneticPr fontId="18" type="noConversion"/>
  </si>
  <si>
    <t>서울특별시 강남구 봉은사로129-1</t>
  </si>
  <si>
    <t>분당정자청소년수련관(배영현)</t>
  </si>
  <si>
    <t>정보시스템 통합 유지관리 용역(23~24년)</t>
  </si>
  <si>
    <t>2023.01.01. ~ 2024.12.31.</t>
  </si>
  <si>
    <t>중앙조달</t>
  </si>
  <si>
    <t>지방계약법 시행령 제20조제1항8호</t>
    <phoneticPr fontId="18" type="noConversion"/>
  </si>
  <si>
    <t>서울시 영등포구 영신로 220, 602, 603호</t>
  </si>
  <si>
    <t>공사</t>
    <phoneticPr fontId="18" type="noConversion"/>
  </si>
  <si>
    <t>분당서현청소년수련관</t>
    <phoneticPr fontId="2" type="noConversion"/>
  </si>
  <si>
    <t>2023년도 사업계획서 제작</t>
    <phoneticPr fontId="18" type="noConversion"/>
  </si>
  <si>
    <t>2022년 성남청년 프리인턴십 영상 제작</t>
    <phoneticPr fontId="18" type="noConversion"/>
  </si>
  <si>
    <t>2022. 하반기 위험성 평가</t>
    <phoneticPr fontId="18" type="noConversion"/>
  </si>
  <si>
    <t>2022. 수정청소년수련관 하반기 정기시설물 안전검검 실시</t>
    <phoneticPr fontId="18" type="noConversion"/>
  </si>
  <si>
    <t>임금체불 진정건 위임계약</t>
    <phoneticPr fontId="18" type="noConversion"/>
  </si>
  <si>
    <t>재단 홍보물 제작 건의</t>
    <phoneticPr fontId="18" type="noConversion"/>
  </si>
  <si>
    <t>2022.성남청년창업자 발굴지원 오프라인 홍보지원</t>
    <phoneticPr fontId="18" type="noConversion"/>
  </si>
  <si>
    <t>2022년 통고구마 축제 지원 물품 구입</t>
    <phoneticPr fontId="18" type="noConversion"/>
  </si>
  <si>
    <t>대표이사 업무용차량 임차</t>
    <phoneticPr fontId="18" type="noConversion"/>
  </si>
  <si>
    <t>정책제안식 행사에 따른 용역 건의</t>
    <phoneticPr fontId="18" type="noConversion"/>
  </si>
  <si>
    <t>2022년 유형별 정책보고서 보고회 영상 제작 계약 건의</t>
    <phoneticPr fontId="18" type="noConversion"/>
  </si>
  <si>
    <t>2022년 성남시 청소년 행복실태조사 인포그래픽 카다로그 제작 계약</t>
    <phoneticPr fontId="18" type="noConversion"/>
  </si>
  <si>
    <t>2022년도 제4회 추가경정예산(안)자료 제작</t>
    <phoneticPr fontId="18" type="noConversion"/>
  </si>
  <si>
    <t>온디자인주식회사</t>
    <phoneticPr fontId="18" type="noConversion"/>
  </si>
  <si>
    <t>천미애</t>
    <phoneticPr fontId="18" type="noConversion"/>
  </si>
  <si>
    <t>경기도 성남시 분당구 매화로51, 2층</t>
    <phoneticPr fontId="18" type="noConversion"/>
  </si>
  <si>
    <t>캔디미디어</t>
    <phoneticPr fontId="18" type="noConversion"/>
  </si>
  <si>
    <t>박희정</t>
    <phoneticPr fontId="18" type="noConversion"/>
  </si>
  <si>
    <t>경기도 성남시 중원구 양현로 411, 803호</t>
    <phoneticPr fontId="18" type="noConversion"/>
  </si>
  <si>
    <t>(사)대한산업안전협회 성남지회</t>
    <phoneticPr fontId="18" type="noConversion"/>
  </si>
  <si>
    <t>이승녕</t>
    <phoneticPr fontId="18" type="noConversion"/>
  </si>
  <si>
    <t>경기도 성남시 중원구 둔촌대로 484, 909호</t>
    <phoneticPr fontId="18" type="noConversion"/>
  </si>
  <si>
    <t>시설물안전연구원 주식회사</t>
    <phoneticPr fontId="18" type="noConversion"/>
  </si>
  <si>
    <t>최명란</t>
    <phoneticPr fontId="18" type="noConversion"/>
  </si>
  <si>
    <t>경기도 성남시 중원구 광명로 115</t>
    <phoneticPr fontId="18" type="noConversion"/>
  </si>
  <si>
    <t>노무법인 로고스</t>
    <phoneticPr fontId="18" type="noConversion"/>
  </si>
  <si>
    <t>최두만</t>
    <phoneticPr fontId="18" type="noConversion"/>
  </si>
  <si>
    <t>서울시 송파구 중대로 144, 3층</t>
    <phoneticPr fontId="18" type="noConversion"/>
  </si>
  <si>
    <t>가나안근로복지관</t>
    <phoneticPr fontId="18" type="noConversion"/>
  </si>
  <si>
    <t>경기도 성남시 분당구 야탑로 225</t>
    <phoneticPr fontId="18" type="noConversion"/>
  </si>
  <si>
    <t>(주)고고플래닛</t>
    <phoneticPr fontId="18" type="noConversion"/>
  </si>
  <si>
    <t>허태완</t>
    <phoneticPr fontId="18" type="noConversion"/>
  </si>
  <si>
    <t>서울시 금천구 가산디지털2로 173, 301호</t>
    <phoneticPr fontId="18" type="noConversion"/>
  </si>
  <si>
    <t>행복한이야기</t>
    <phoneticPr fontId="18" type="noConversion"/>
  </si>
  <si>
    <t>임은숙</t>
    <phoneticPr fontId="18" type="noConversion"/>
  </si>
  <si>
    <t>경기도 성남시 중원구 자혜로17번길 16</t>
    <phoneticPr fontId="18" type="noConversion"/>
  </si>
  <si>
    <t>아이소프트</t>
    <phoneticPr fontId="18" type="noConversion"/>
  </si>
  <si>
    <t>경기도 성남시 분당구 내정로 94</t>
    <phoneticPr fontId="18" type="noConversion"/>
  </si>
  <si>
    <t>김계선</t>
    <phoneticPr fontId="18" type="noConversion"/>
  </si>
  <si>
    <t>(주)삼성통운</t>
    <phoneticPr fontId="18" type="noConversion"/>
  </si>
  <si>
    <t>한인규</t>
    <phoneticPr fontId="18" type="noConversion"/>
  </si>
  <si>
    <t>경기도 성남시 분당구 중앙공원로 40번길4 5208호</t>
    <phoneticPr fontId="18" type="noConversion"/>
  </si>
  <si>
    <t>필름번</t>
    <phoneticPr fontId="18" type="noConversion"/>
  </si>
  <si>
    <t>김태민</t>
    <phoneticPr fontId="18" type="noConversion"/>
  </si>
  <si>
    <t>경기도 성남시 중원구 갈마치로 302, 비동 6층 601-9호</t>
    <phoneticPr fontId="18" type="noConversion"/>
  </si>
  <si>
    <t>캔디미디어</t>
    <phoneticPr fontId="18" type="noConversion"/>
  </si>
  <si>
    <t>경기도 성남시 중원구 양현로 411, 803호</t>
    <phoneticPr fontId="18" type="noConversion"/>
  </si>
  <si>
    <t>박희정</t>
    <phoneticPr fontId="18" type="noConversion"/>
  </si>
  <si>
    <t>공공미디어열림</t>
    <phoneticPr fontId="18" type="noConversion"/>
  </si>
  <si>
    <t>김남수</t>
    <phoneticPr fontId="18" type="noConversion"/>
  </si>
  <si>
    <t>경기도 성남시 수정구 성남대로 1182, 6층 623호</t>
    <phoneticPr fontId="18" type="noConversion"/>
  </si>
  <si>
    <t>글로엔</t>
    <phoneticPr fontId="18" type="noConversion"/>
  </si>
  <si>
    <t>연소영</t>
    <phoneticPr fontId="18" type="noConversion"/>
  </si>
  <si>
    <t>경기도 성남시 분당구 야탑동 366-4 글라스타워 5-12</t>
    <phoneticPr fontId="18" type="noConversion"/>
  </si>
  <si>
    <t>2022.11.01. ~ 2022.11.25.</t>
    <phoneticPr fontId="18" type="noConversion"/>
  </si>
  <si>
    <t>2022.11.02. ~ 2022.11.10.</t>
    <phoneticPr fontId="18" type="noConversion"/>
  </si>
  <si>
    <t>2022.11.04. ~ 2022.12.12.</t>
    <phoneticPr fontId="18" type="noConversion"/>
  </si>
  <si>
    <t>지방계약법 시행령 제26조제1항</t>
    <phoneticPr fontId="18" type="noConversion"/>
  </si>
  <si>
    <t>2022.11.10. ~ 2022.12.09.</t>
    <phoneticPr fontId="18" type="noConversion"/>
  </si>
  <si>
    <t>2022.11.09. ~ 2022.12.08.</t>
    <phoneticPr fontId="18" type="noConversion"/>
  </si>
  <si>
    <t>2022.11.11. ~ 사건종료시</t>
    <phoneticPr fontId="18" type="noConversion"/>
  </si>
  <si>
    <t>2022.11.11. ~ 2022. 11.25.</t>
    <phoneticPr fontId="18" type="noConversion"/>
  </si>
  <si>
    <t>윤충진</t>
    <phoneticPr fontId="18" type="noConversion"/>
  </si>
  <si>
    <t>2022.11.14. ~ 2022.11.21.</t>
    <phoneticPr fontId="18" type="noConversion"/>
  </si>
  <si>
    <t>2022.11.14. ~ 2022.11.23.</t>
    <phoneticPr fontId="18" type="noConversion"/>
  </si>
  <si>
    <t>2022.11.16. ~ 2022.11.29.</t>
    <phoneticPr fontId="18" type="noConversion"/>
  </si>
  <si>
    <t>2022.11.23. ~ 2023.11.22.</t>
    <phoneticPr fontId="18" type="noConversion"/>
  </si>
  <si>
    <t>2022.11.22. ~ 2022.11.30.</t>
    <phoneticPr fontId="18" type="noConversion"/>
  </si>
  <si>
    <t>2022.11.23. ~ 2022.12.19.</t>
    <phoneticPr fontId="18" type="noConversion"/>
  </si>
  <si>
    <t>2022.11.23. ~ 2022.12.19.</t>
    <phoneticPr fontId="18" type="noConversion"/>
  </si>
  <si>
    <t>2022.11.25. ~ 2022.11.29.</t>
    <phoneticPr fontId="18" type="noConversion"/>
  </si>
  <si>
    <t>용역</t>
    <phoneticPr fontId="18" type="noConversion"/>
  </si>
  <si>
    <t>지방계약법 시행령 제26조제1항</t>
    <phoneticPr fontId="18" type="noConversion"/>
  </si>
  <si>
    <t>계약현황</t>
    <phoneticPr fontId="2" type="noConversion"/>
  </si>
  <si>
    <t>2023년도 사업계획서 제작</t>
    <phoneticPr fontId="18" type="noConversion"/>
  </si>
  <si>
    <t>2022년 성남청년 프리인턴십 영상 제작</t>
    <phoneticPr fontId="18" type="noConversion"/>
  </si>
  <si>
    <t>2022. 하반기 위험성 평가</t>
    <phoneticPr fontId="18" type="noConversion"/>
  </si>
  <si>
    <t>2022. 수정청소년수련관 하반기 정기시설물 안전검검 실시</t>
    <phoneticPr fontId="18" type="noConversion"/>
  </si>
  <si>
    <t>임금체불 진정건 위임계약</t>
    <phoneticPr fontId="18" type="noConversion"/>
  </si>
  <si>
    <t>재단 홍보물 제작 건의</t>
    <phoneticPr fontId="18" type="noConversion"/>
  </si>
  <si>
    <t>2022.성남청년창업자 발굴지원 오프라인 홍보지원</t>
    <phoneticPr fontId="18" type="noConversion"/>
  </si>
  <si>
    <t>2022년 통고구마 축제 지원 물품 구입</t>
    <phoneticPr fontId="18" type="noConversion"/>
  </si>
  <si>
    <t>대표이사 업무용차량 임차</t>
    <phoneticPr fontId="18" type="noConversion"/>
  </si>
  <si>
    <t>정책제안식 행사에 따른 용역 건의</t>
    <phoneticPr fontId="18" type="noConversion"/>
  </si>
  <si>
    <t>2022년 유형별 정책보고서 보고회 영상 제작 계약 건의</t>
    <phoneticPr fontId="18" type="noConversion"/>
  </si>
  <si>
    <t>2022년 성남시 청소년 행복실태조사 인포그래픽 카다로그 제작 계약</t>
    <phoneticPr fontId="18" type="noConversion"/>
  </si>
  <si>
    <t>2022년도 제4회 추가경정예산(안)자료 제작</t>
    <phoneticPr fontId="18" type="noConversion"/>
  </si>
  <si>
    <t>2022.11.02.</t>
    <phoneticPr fontId="18" type="noConversion"/>
  </si>
  <si>
    <t>2022.11.03.</t>
    <phoneticPr fontId="18" type="noConversion"/>
  </si>
  <si>
    <t>2022.11.09.</t>
    <phoneticPr fontId="18" type="noConversion"/>
  </si>
  <si>
    <t>2022.11.10.</t>
    <phoneticPr fontId="18" type="noConversion"/>
  </si>
  <si>
    <t>2022.11.11.</t>
    <phoneticPr fontId="18" type="noConversion"/>
  </si>
  <si>
    <t>2022.11.11.</t>
    <phoneticPr fontId="18" type="noConversion"/>
  </si>
  <si>
    <t>2022.11.16.</t>
    <phoneticPr fontId="18" type="noConversion"/>
  </si>
  <si>
    <t>2022.11.18.</t>
    <phoneticPr fontId="18" type="noConversion"/>
  </si>
  <si>
    <t>2022.11.21.</t>
    <phoneticPr fontId="18" type="noConversion"/>
  </si>
  <si>
    <t>2022.11.23.</t>
    <phoneticPr fontId="18" type="noConversion"/>
  </si>
  <si>
    <t>2022.11.25.</t>
    <phoneticPr fontId="18" type="noConversion"/>
  </si>
  <si>
    <t>경기도 성남시 분당구 매화로51, 2층</t>
    <phoneticPr fontId="18" type="noConversion"/>
  </si>
  <si>
    <t>온디자인주식회사</t>
    <phoneticPr fontId="18" type="noConversion"/>
  </si>
  <si>
    <t>사업지원실(박수진)</t>
    <phoneticPr fontId="18" type="noConversion"/>
  </si>
  <si>
    <t>사업지원실(김일섭)</t>
    <phoneticPr fontId="18" type="noConversion"/>
  </si>
  <si>
    <t>사업지원실(도주성)</t>
    <phoneticPr fontId="18" type="noConversion"/>
  </si>
  <si>
    <t>청년정책팀(김보희)</t>
    <phoneticPr fontId="18" type="noConversion"/>
  </si>
  <si>
    <t>인력개발팀(박인경)</t>
    <phoneticPr fontId="18" type="noConversion"/>
  </si>
  <si>
    <t>대외협력팀(한기성)</t>
    <phoneticPr fontId="18" type="noConversion"/>
  </si>
  <si>
    <t>청년정책팀(이재영)</t>
    <phoneticPr fontId="18" type="noConversion"/>
  </si>
  <si>
    <t>사업지원실(오제호)</t>
    <phoneticPr fontId="18" type="noConversion"/>
  </si>
  <si>
    <t>경영지원팀(박병구)</t>
    <phoneticPr fontId="18" type="noConversion"/>
  </si>
  <si>
    <t>대외협력팀(이성희)</t>
    <phoneticPr fontId="18" type="noConversion"/>
  </si>
  <si>
    <t>기획조정팀(강주연)</t>
    <phoneticPr fontId="18" type="noConversion"/>
  </si>
  <si>
    <t>기획조정팀(김진영)</t>
    <phoneticPr fontId="18" type="noConversion"/>
  </si>
  <si>
    <t>경기도 성남시 중원구 양현로 411, 803호</t>
    <phoneticPr fontId="18" type="noConversion"/>
  </si>
  <si>
    <t>경기도 성남시 중원구 양현로 411, 803호</t>
    <phoneticPr fontId="18" type="noConversion"/>
  </si>
  <si>
    <t>캔디미디어</t>
    <phoneticPr fontId="18" type="noConversion"/>
  </si>
  <si>
    <t>경기도 성남시 중원구 둔촌대로 484, 909호</t>
    <phoneticPr fontId="18" type="noConversion"/>
  </si>
  <si>
    <t>(사)대한산업안전협회 성남지회</t>
    <phoneticPr fontId="18" type="noConversion"/>
  </si>
  <si>
    <t>노무법인 로고스</t>
    <phoneticPr fontId="18" type="noConversion"/>
  </si>
  <si>
    <t>서울시 송파구 중대로 144, 3층</t>
    <phoneticPr fontId="18" type="noConversion"/>
  </si>
  <si>
    <t>가나안근로복지관</t>
    <phoneticPr fontId="18" type="noConversion"/>
  </si>
  <si>
    <t>경기도 성남시 분당구 야탑로 225</t>
    <phoneticPr fontId="18" type="noConversion"/>
  </si>
  <si>
    <t>(주)고고플래닛</t>
    <phoneticPr fontId="18" type="noConversion"/>
  </si>
  <si>
    <t>서울시 금천구 가산디지털2로 173, 301호</t>
    <phoneticPr fontId="18" type="noConversion"/>
  </si>
  <si>
    <t>경기도 성남시 중원구 자혜로17번길 16</t>
    <phoneticPr fontId="18" type="noConversion"/>
  </si>
  <si>
    <t>행복한이야기</t>
    <phoneticPr fontId="18" type="noConversion"/>
  </si>
  <si>
    <t>경기도 성남시 분당구 내정로 94</t>
    <phoneticPr fontId="18" type="noConversion"/>
  </si>
  <si>
    <t>아이소프트</t>
    <phoneticPr fontId="18" type="noConversion"/>
  </si>
  <si>
    <t>경기도 성남시 분당구 중앙공원로 40번길4 5208호</t>
    <phoneticPr fontId="18" type="noConversion"/>
  </si>
  <si>
    <t>(주)삼성통운</t>
    <phoneticPr fontId="18" type="noConversion"/>
  </si>
  <si>
    <t>경기도 성남시 중원구 갈마치로 302, 비동 6층 601-9호</t>
    <phoneticPr fontId="18" type="noConversion"/>
  </si>
  <si>
    <t>필름번</t>
    <phoneticPr fontId="18" type="noConversion"/>
  </si>
  <si>
    <t>캔디미디어</t>
    <phoneticPr fontId="18" type="noConversion"/>
  </si>
  <si>
    <t>경기도 성남시 수정구 성남대로 1182, 6층 623호</t>
    <phoneticPr fontId="18" type="noConversion"/>
  </si>
  <si>
    <t>공공미디어 열림</t>
    <phoneticPr fontId="18" type="noConversion"/>
  </si>
  <si>
    <t>경기도 성남시 분당구 야탑동 366-4 글라스타워 5-12</t>
    <phoneticPr fontId="18" type="noConversion"/>
  </si>
  <si>
    <t>글로엔</t>
    <phoneticPr fontId="18" type="noConversion"/>
  </si>
  <si>
    <t>경기도 성남시 중원구 둔촌대로 484, 909호</t>
    <phoneticPr fontId="18" type="noConversion"/>
  </si>
  <si>
    <t>2022.10.24.~2022.10.31.</t>
    <phoneticPr fontId="18" type="noConversion"/>
  </si>
  <si>
    <t>2022.11.02.~2022.11.10.</t>
    <phoneticPr fontId="18" type="noConversion"/>
  </si>
  <si>
    <t>2022.11.10.</t>
    <phoneticPr fontId="18" type="noConversion"/>
  </si>
  <si>
    <t>2022.11.04.~2022.12.12.</t>
    <phoneticPr fontId="18" type="noConversion"/>
  </si>
  <si>
    <t>2022.12.12.</t>
    <phoneticPr fontId="18" type="noConversion"/>
  </si>
  <si>
    <t>2022.11.10.~2022.12.09.</t>
    <phoneticPr fontId="18" type="noConversion"/>
  </si>
  <si>
    <t>2022.12.09.</t>
    <phoneticPr fontId="18" type="noConversion"/>
  </si>
  <si>
    <t>2022.12.08.</t>
    <phoneticPr fontId="18" type="noConversion"/>
  </si>
  <si>
    <t>2022.11.09.~2022.12.08.</t>
    <phoneticPr fontId="18" type="noConversion"/>
  </si>
  <si>
    <t>2022.11.09.~사건종료시</t>
    <phoneticPr fontId="18" type="noConversion"/>
  </si>
  <si>
    <t>사건종료 완료</t>
    <phoneticPr fontId="18" type="noConversion"/>
  </si>
  <si>
    <t>2022.11.11.~2022.11.25.</t>
    <phoneticPr fontId="18" type="noConversion"/>
  </si>
  <si>
    <t>2022.11.25.</t>
    <phoneticPr fontId="18" type="noConversion"/>
  </si>
  <si>
    <t>2022.11.21.</t>
    <phoneticPr fontId="18" type="noConversion"/>
  </si>
  <si>
    <t>2022.11.14.~2022.11.21.</t>
    <phoneticPr fontId="18" type="noConversion"/>
  </si>
  <si>
    <t>2022.11.14.~2022.11.23.</t>
    <phoneticPr fontId="18" type="noConversion"/>
  </si>
  <si>
    <t>2022.11.23.</t>
    <phoneticPr fontId="18" type="noConversion"/>
  </si>
  <si>
    <t>2022.11.29.</t>
    <phoneticPr fontId="18" type="noConversion"/>
  </si>
  <si>
    <t>2022.11.16.~2022.11.29.</t>
    <phoneticPr fontId="18" type="noConversion"/>
  </si>
  <si>
    <t>2022.11.23.~2023.11.22.</t>
    <phoneticPr fontId="18" type="noConversion"/>
  </si>
  <si>
    <t>시기미도래</t>
    <phoneticPr fontId="18" type="noConversion"/>
  </si>
  <si>
    <t>2022.11.22.~2022.11.30.</t>
    <phoneticPr fontId="18" type="noConversion"/>
  </si>
  <si>
    <t>2022.11.30.</t>
    <phoneticPr fontId="18" type="noConversion"/>
  </si>
  <si>
    <t>2022.11.23.~2022.12.19.</t>
    <phoneticPr fontId="18" type="noConversion"/>
  </si>
  <si>
    <t>2022.12.19.</t>
    <phoneticPr fontId="18" type="noConversion"/>
  </si>
  <si>
    <t>2022.11.25.~2022.11.29.</t>
    <phoneticPr fontId="18" type="noConversion"/>
  </si>
  <si>
    <t>물품</t>
    <phoneticPr fontId="18" type="noConversion"/>
  </si>
  <si>
    <t>물품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</si>
</sst>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</numFmts>
  <fonts count="3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8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4" borderId="2" xfId="0" applyNumberFormat="1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0" fontId="14" fillId="0" borderId="7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4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4" fillId="0" borderId="7" xfId="0" applyNumberFormat="1" applyFont="1" applyBorder="1" applyAlignment="1">
      <alignment horizontal="center" vertical="center" shrinkToFit="1"/>
    </xf>
    <xf numFmtId="177" fontId="14" fillId="0" borderId="18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 shrinkToFit="1"/>
    </xf>
    <xf numFmtId="41" fontId="22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19" fillId="0" borderId="0" xfId="0" applyFont="1" applyFill="1"/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5" fillId="0" borderId="2" xfId="0" quotePrefix="1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5" fillId="0" borderId="2" xfId="1" applyFont="1" applyFill="1" applyBorder="1" applyAlignment="1" applyProtection="1">
      <alignment horizontal="right" vertical="center" shrinkToFit="1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41" fontId="15" fillId="0" borderId="2" xfId="1" applyFont="1" applyFill="1" applyBorder="1" applyAlignment="1">
      <alignment horizontal="right" vertical="center" shrinkToFit="1"/>
    </xf>
    <xf numFmtId="41" fontId="15" fillId="0" borderId="2" xfId="1" quotePrefix="1" applyFont="1" applyFill="1" applyBorder="1" applyAlignment="1" applyProtection="1">
      <alignment horizontal="right" vertical="center" shrinkToFi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41" fontId="15" fillId="0" borderId="2" xfId="1" quotePrefix="1" applyFont="1" applyFill="1" applyBorder="1" applyAlignment="1">
      <alignment vertical="center" shrinkToFit="1"/>
    </xf>
    <xf numFmtId="181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1" fontId="15" fillId="0" borderId="25" xfId="1" applyFont="1" applyFill="1" applyBorder="1" applyAlignment="1" applyProtection="1">
      <alignment horizontal="right" vertical="center" shrinkToFit="1"/>
    </xf>
    <xf numFmtId="41" fontId="15" fillId="0" borderId="25" xfId="1" quotePrefix="1" applyFont="1" applyFill="1" applyBorder="1" applyAlignment="1" applyProtection="1">
      <alignment horizontal="right" vertical="center" shrinkToFit="1"/>
    </xf>
    <xf numFmtId="0" fontId="22" fillId="0" borderId="0" xfId="0" applyFont="1" applyFill="1" applyBorder="1" applyAlignment="1">
      <alignment horizontal="center"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83" fontId="5" fillId="4" borderId="30" xfId="0" applyNumberFormat="1" applyFont="1" applyFill="1" applyBorder="1" applyAlignment="1">
      <alignment horizontal="center" vertical="center" shrinkToFit="1"/>
    </xf>
    <xf numFmtId="181" fontId="1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left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181" fontId="25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41" fontId="6" fillId="4" borderId="2" xfId="1" quotePrefix="1" applyFont="1" applyFill="1" applyBorder="1" applyAlignment="1" applyProtection="1">
      <alignment horizontal="right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180" fontId="6" fillId="0" borderId="0" xfId="5763" applyNumberFormat="1" applyFont="1" applyAlignment="1">
      <alignment vertical="center"/>
    </xf>
    <xf numFmtId="0" fontId="14" fillId="0" borderId="12" xfId="0" applyFont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4" borderId="0" xfId="0" applyFont="1" applyFill="1" applyAlignment="1">
      <alignment vertical="center"/>
    </xf>
    <xf numFmtId="0" fontId="19" fillId="4" borderId="0" xfId="0" applyFont="1" applyFill="1"/>
    <xf numFmtId="0" fontId="26" fillId="0" borderId="2" xfId="0" quotePrefix="1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176" fontId="27" fillId="0" borderId="2" xfId="0" applyNumberFormat="1" applyFont="1" applyFill="1" applyBorder="1" applyAlignment="1">
      <alignment horizontal="center" vertical="center"/>
    </xf>
    <xf numFmtId="176" fontId="5" fillId="4" borderId="31" xfId="5765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181" fontId="6" fillId="4" borderId="23" xfId="0" applyNumberFormat="1" applyFont="1" applyFill="1" applyBorder="1" applyAlignment="1" applyProtection="1">
      <alignment horizontal="center" vertical="center" shrinkToFit="1"/>
    </xf>
    <xf numFmtId="181" fontId="5" fillId="0" borderId="23" xfId="0" applyNumberFormat="1" applyFont="1" applyFill="1" applyBorder="1" applyAlignment="1" applyProtection="1">
      <alignment horizontal="center" vertical="center" shrinkToFit="1"/>
    </xf>
    <xf numFmtId="181" fontId="15" fillId="0" borderId="38" xfId="0" applyNumberFormat="1" applyFont="1" applyFill="1" applyBorder="1" applyAlignment="1" applyProtection="1">
      <alignment horizontal="center" vertical="center" shrinkToFit="1"/>
    </xf>
    <xf numFmtId="0" fontId="6" fillId="4" borderId="24" xfId="0" applyNumberFormat="1" applyFont="1" applyFill="1" applyBorder="1" applyAlignment="1" applyProtection="1">
      <alignment horizontal="center" vertical="center" shrinkToFit="1"/>
    </xf>
    <xf numFmtId="177" fontId="6" fillId="4" borderId="24" xfId="0" applyNumberFormat="1" applyFont="1" applyFill="1" applyBorder="1" applyAlignment="1">
      <alignment horizontal="left" vertical="center" shrinkToFit="1"/>
    </xf>
    <xf numFmtId="177" fontId="6" fillId="4" borderId="24" xfId="0" applyNumberFormat="1" applyFont="1" applyFill="1" applyBorder="1" applyAlignment="1">
      <alignment horizontal="center" vertical="center" shrinkToFit="1"/>
    </xf>
    <xf numFmtId="41" fontId="6" fillId="4" borderId="24" xfId="1" applyNumberFormat="1" applyFont="1" applyFill="1" applyBorder="1" applyAlignment="1">
      <alignment horizontal="right" vertical="center" shrinkToFit="1"/>
    </xf>
    <xf numFmtId="41" fontId="6" fillId="4" borderId="24" xfId="1" applyFont="1" applyFill="1" applyBorder="1" applyAlignment="1" applyProtection="1">
      <alignment horizontal="right" vertical="center" shrinkToFit="1"/>
    </xf>
    <xf numFmtId="41" fontId="6" fillId="4" borderId="24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wrapText="1"/>
    </xf>
    <xf numFmtId="0" fontId="15" fillId="4" borderId="2" xfId="0" applyNumberFormat="1" applyFont="1" applyFill="1" applyBorder="1" applyAlignment="1" applyProtection="1">
      <alignment horizontal="center" vertical="center" shrinkToFit="1"/>
    </xf>
    <xf numFmtId="177" fontId="15" fillId="4" borderId="2" xfId="0" quotePrefix="1" applyNumberFormat="1" applyFont="1" applyFill="1" applyBorder="1" applyAlignment="1">
      <alignment horizontal="left" vertical="center" shrinkToFit="1"/>
    </xf>
    <xf numFmtId="0" fontId="15" fillId="4" borderId="2" xfId="0" applyNumberFormat="1" applyFont="1" applyFill="1" applyBorder="1" applyAlignment="1">
      <alignment vertical="center" shrinkToFit="1"/>
    </xf>
    <xf numFmtId="41" fontId="15" fillId="4" borderId="2" xfId="1" applyFont="1" applyFill="1" applyBorder="1" applyAlignment="1">
      <alignment horizontal="right" vertical="center" shrinkToFit="1"/>
    </xf>
    <xf numFmtId="41" fontId="15" fillId="4" borderId="2" xfId="1" applyFont="1" applyFill="1" applyBorder="1" applyAlignment="1" applyProtection="1">
      <alignment horizontal="right" vertical="center" shrinkToFit="1"/>
    </xf>
    <xf numFmtId="41" fontId="15" fillId="4" borderId="2" xfId="1" quotePrefix="1" applyFont="1" applyFill="1" applyBorder="1" applyAlignment="1" applyProtection="1">
      <alignment horizontal="right" vertical="center" shrinkToFit="1"/>
    </xf>
    <xf numFmtId="0" fontId="6" fillId="4" borderId="2" xfId="0" applyFont="1" applyFill="1" applyBorder="1" applyAlignment="1">
      <alignment horizontal="center" wrapText="1"/>
    </xf>
    <xf numFmtId="3" fontId="6" fillId="4" borderId="2" xfId="0" applyNumberFormat="1" applyFont="1" applyFill="1" applyBorder="1" applyAlignment="1">
      <alignment horizontal="right" wrapText="1"/>
    </xf>
    <xf numFmtId="0" fontId="6" fillId="4" borderId="2" xfId="0" applyFont="1" applyFill="1" applyBorder="1" applyAlignment="1">
      <alignment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77" fontId="14" fillId="0" borderId="39" xfId="0" applyNumberFormat="1" applyFont="1" applyBorder="1" applyAlignment="1">
      <alignment horizontal="center" vertical="center" shrinkToFit="1"/>
    </xf>
    <xf numFmtId="177" fontId="5" fillId="0" borderId="7" xfId="0" applyNumberFormat="1" applyFont="1" applyFill="1" applyBorder="1" applyAlignment="1">
      <alignment horizontal="center" vertical="center" shrinkToFit="1"/>
    </xf>
    <xf numFmtId="177" fontId="5" fillId="0" borderId="23" xfId="0" applyNumberFormat="1" applyFont="1" applyFill="1" applyBorder="1" applyAlignment="1">
      <alignment horizontal="center" vertical="center" shrinkToFi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26" fillId="0" borderId="33" xfId="0" quotePrefix="1" applyNumberFormat="1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176" fontId="5" fillId="4" borderId="33" xfId="11479" quotePrefix="1" applyNumberFormat="1" applyFont="1" applyFill="1" applyBorder="1" applyAlignment="1">
      <alignment horizontal="right" vertical="center" shrinkToFit="1"/>
    </xf>
    <xf numFmtId="176" fontId="5" fillId="4" borderId="33" xfId="11479" applyNumberFormat="1" applyFont="1" applyFill="1" applyBorder="1" applyAlignment="1">
      <alignment horizontal="center" vertical="center" shrinkToFit="1"/>
    </xf>
    <xf numFmtId="176" fontId="5" fillId="4" borderId="33" xfId="11479" quotePrefix="1" applyNumberFormat="1" applyFont="1" applyFill="1" applyBorder="1" applyAlignment="1">
      <alignment horizontal="right" vertical="center" wrapText="1" shrinkToFit="1"/>
    </xf>
    <xf numFmtId="176" fontId="27" fillId="0" borderId="33" xfId="0" applyNumberFormat="1" applyFont="1" applyFill="1" applyBorder="1" applyAlignment="1">
      <alignment horizontal="center" vertical="center" shrinkToFit="1"/>
    </xf>
    <xf numFmtId="176" fontId="27" fillId="0" borderId="33" xfId="0" applyNumberFormat="1" applyFont="1" applyFill="1" applyBorder="1" applyAlignment="1">
      <alignment horizontal="center" vertical="center"/>
    </xf>
    <xf numFmtId="176" fontId="5" fillId="4" borderId="34" xfId="5765" applyNumberFormat="1" applyFont="1" applyFill="1" applyBorder="1" applyAlignment="1">
      <alignment horizontal="center" vertical="center" shrinkToFit="1"/>
    </xf>
    <xf numFmtId="176" fontId="5" fillId="4" borderId="2" xfId="1" applyNumberFormat="1" applyFont="1" applyFill="1" applyBorder="1" applyAlignment="1">
      <alignment horizontal="right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8" fillId="4" borderId="30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6" fillId="0" borderId="2" xfId="0" quotePrefix="1" applyNumberFormat="1" applyFont="1" applyFill="1" applyBorder="1" applyAlignment="1" applyProtection="1">
      <alignment horizontal="left" vertical="center"/>
    </xf>
    <xf numFmtId="176" fontId="27" fillId="4" borderId="2" xfId="0" applyNumberFormat="1" applyFont="1" applyFill="1" applyBorder="1" applyAlignment="1">
      <alignment horizontal="right" vertical="center" wrapText="1"/>
    </xf>
    <xf numFmtId="0" fontId="27" fillId="4" borderId="2" xfId="0" applyFont="1" applyFill="1" applyBorder="1" applyAlignment="1">
      <alignment horizontal="center" vertical="center" shrinkToFit="1"/>
    </xf>
    <xf numFmtId="0" fontId="27" fillId="4" borderId="31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 shrinkToFit="1"/>
    </xf>
    <xf numFmtId="0" fontId="6" fillId="0" borderId="2" xfId="0" quotePrefix="1" applyNumberFormat="1" applyFont="1" applyBorder="1" applyAlignment="1">
      <alignment horizontal="left" vertical="center" shrinkToFit="1"/>
    </xf>
    <xf numFmtId="38" fontId="6" fillId="4" borderId="2" xfId="5770" applyNumberFormat="1" applyFont="1" applyFill="1" applyBorder="1" applyAlignment="1">
      <alignment horizontal="center" vertical="center" shrinkToFit="1"/>
    </xf>
    <xf numFmtId="38" fontId="6" fillId="4" borderId="2" xfId="5770" quotePrefix="1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 wrapText="1" shrinkToFit="1"/>
    </xf>
    <xf numFmtId="0" fontId="14" fillId="0" borderId="0" xfId="0" applyNumberFormat="1" applyFont="1" applyFill="1" applyBorder="1" applyAlignment="1" applyProtection="1">
      <alignment horizontal="center" vertical="center"/>
    </xf>
    <xf numFmtId="3" fontId="14" fillId="0" borderId="8" xfId="0" applyNumberFormat="1" applyFont="1" applyBorder="1" applyAlignment="1">
      <alignment horizontal="center" vertical="center" shrinkToFit="1"/>
    </xf>
    <xf numFmtId="181" fontId="14" fillId="0" borderId="8" xfId="0" applyNumberFormat="1" applyFont="1" applyBorder="1" applyAlignment="1">
      <alignment horizontal="center" vertical="center" shrinkToFit="1"/>
    </xf>
    <xf numFmtId="14" fontId="14" fillId="0" borderId="8" xfId="0" applyNumberFormat="1" applyFont="1" applyBorder="1" applyAlignment="1">
      <alignment horizontal="center" vertical="center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14" fillId="0" borderId="10" xfId="0" applyNumberFormat="1" applyFont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7" fontId="14" fillId="0" borderId="14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2" width="8.88671875" style="107"/>
    <col min="3" max="3" width="35.21875" style="107" bestFit="1" customWidth="1"/>
    <col min="4" max="4" width="8.88671875" style="107"/>
    <col min="5" max="5" width="30.5546875" style="107" customWidth="1"/>
    <col min="6" max="7" width="8.88671875" style="107"/>
    <col min="8" max="8" width="10.109375" style="107" bestFit="1" customWidth="1"/>
    <col min="9" max="9" width="18.88671875" style="107" bestFit="1" customWidth="1"/>
    <col min="10" max="16384" width="8.88671875" style="107"/>
  </cols>
  <sheetData>
    <row r="1" spans="1:12" ht="36" customHeight="1" x14ac:dyDescent="0.15">
      <c r="A1" s="105" t="s">
        <v>54</v>
      </c>
      <c r="B1" s="105"/>
      <c r="C1" s="106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25.5" customHeight="1" thickBot="1" x14ac:dyDescent="0.2">
      <c r="A2" s="48" t="s">
        <v>90</v>
      </c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93" t="s">
        <v>83</v>
      </c>
    </row>
    <row r="3" spans="1:12" ht="35.25" customHeight="1" x14ac:dyDescent="0.15">
      <c r="A3" s="194" t="s">
        <v>55</v>
      </c>
      <c r="B3" s="195" t="s">
        <v>40</v>
      </c>
      <c r="C3" s="196" t="s">
        <v>56</v>
      </c>
      <c r="D3" s="197" t="s">
        <v>94</v>
      </c>
      <c r="E3" s="195" t="s">
        <v>57</v>
      </c>
      <c r="F3" s="195" t="s">
        <v>58</v>
      </c>
      <c r="G3" s="195" t="s">
        <v>59</v>
      </c>
      <c r="H3" s="195" t="s">
        <v>93</v>
      </c>
      <c r="I3" s="195" t="s">
        <v>41</v>
      </c>
      <c r="J3" s="195" t="s">
        <v>60</v>
      </c>
      <c r="K3" s="195" t="s">
        <v>61</v>
      </c>
      <c r="L3" s="198" t="s">
        <v>1</v>
      </c>
    </row>
    <row r="4" spans="1:12" s="17" customFormat="1" ht="24" customHeight="1" x14ac:dyDescent="0.25">
      <c r="A4" s="301" t="s">
        <v>306</v>
      </c>
      <c r="B4" s="266">
        <v>10</v>
      </c>
      <c r="C4" s="302" t="s">
        <v>307</v>
      </c>
      <c r="D4" s="271" t="s">
        <v>308</v>
      </c>
      <c r="E4" s="303" t="s">
        <v>309</v>
      </c>
      <c r="F4" s="270">
        <v>1</v>
      </c>
      <c r="G4" s="271" t="s">
        <v>310</v>
      </c>
      <c r="H4" s="273">
        <v>11600000</v>
      </c>
      <c r="I4" s="271" t="s">
        <v>311</v>
      </c>
      <c r="J4" s="271" t="s">
        <v>312</v>
      </c>
      <c r="K4" s="271" t="s">
        <v>313</v>
      </c>
      <c r="L4" s="272"/>
    </row>
    <row r="5" spans="1:12" s="17" customFormat="1" ht="24" customHeight="1" x14ac:dyDescent="0.25">
      <c r="A5" s="265">
        <v>2022</v>
      </c>
      <c r="B5" s="266">
        <v>10</v>
      </c>
      <c r="C5" s="267" t="s">
        <v>314</v>
      </c>
      <c r="D5" s="268" t="s">
        <v>104</v>
      </c>
      <c r="E5" s="269" t="s">
        <v>315</v>
      </c>
      <c r="F5" s="142">
        <v>1</v>
      </c>
      <c r="G5" s="147" t="s">
        <v>310</v>
      </c>
      <c r="H5" s="16">
        <v>200000000</v>
      </c>
      <c r="I5" s="147" t="s">
        <v>311</v>
      </c>
      <c r="J5" s="147" t="s">
        <v>316</v>
      </c>
      <c r="K5" s="271" t="s">
        <v>317</v>
      </c>
      <c r="L5" s="272"/>
    </row>
    <row r="6" spans="1:12" s="17" customFormat="1" ht="24" customHeight="1" x14ac:dyDescent="0.25">
      <c r="A6" s="161" t="s">
        <v>362</v>
      </c>
      <c r="B6" s="146">
        <v>10</v>
      </c>
      <c r="C6" s="141" t="s">
        <v>339</v>
      </c>
      <c r="D6" s="147" t="s">
        <v>363</v>
      </c>
      <c r="E6" s="139" t="s">
        <v>364</v>
      </c>
      <c r="F6" s="270">
        <v>150</v>
      </c>
      <c r="G6" s="271" t="s">
        <v>365</v>
      </c>
      <c r="H6" s="273">
        <v>3000000</v>
      </c>
      <c r="I6" s="271" t="s">
        <v>340</v>
      </c>
      <c r="J6" s="271" t="s">
        <v>342</v>
      </c>
      <c r="K6" s="147" t="s">
        <v>366</v>
      </c>
      <c r="L6" s="160"/>
    </row>
    <row r="7" spans="1:12" s="17" customFormat="1" ht="24" customHeight="1" x14ac:dyDescent="0.25">
      <c r="A7" s="301" t="s">
        <v>348</v>
      </c>
      <c r="B7" s="266">
        <v>11</v>
      </c>
      <c r="C7" s="141" t="s">
        <v>371</v>
      </c>
      <c r="D7" s="271" t="s">
        <v>350</v>
      </c>
      <c r="E7" s="304" t="s">
        <v>372</v>
      </c>
      <c r="F7" s="270">
        <v>1</v>
      </c>
      <c r="G7" s="271" t="s">
        <v>318</v>
      </c>
      <c r="H7" s="273">
        <v>200000000</v>
      </c>
      <c r="I7" s="271" t="s">
        <v>373</v>
      </c>
      <c r="J7" s="271" t="s">
        <v>374</v>
      </c>
      <c r="K7" s="271" t="s">
        <v>375</v>
      </c>
      <c r="L7" s="272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Normal="100" workbookViewId="0">
      <selection activeCell="B5" sqref="B5:B14"/>
    </sheetView>
  </sheetViews>
  <sheetFormatPr defaultRowHeight="24" customHeight="1" x14ac:dyDescent="0.25"/>
  <cols>
    <col min="1" max="1" width="9.6640625" style="20" customWidth="1"/>
    <col min="2" max="2" width="42.21875" style="20" customWidth="1"/>
    <col min="3" max="3" width="11.109375" style="20" customWidth="1"/>
    <col min="4" max="4" width="14" style="20" customWidth="1"/>
    <col min="5" max="5" width="9.44140625" style="20" customWidth="1"/>
    <col min="6" max="6" width="14" style="20" customWidth="1"/>
    <col min="7" max="7" width="9.5546875" style="20" customWidth="1"/>
    <col min="8" max="8" width="14" style="20" customWidth="1"/>
    <col min="9" max="9" width="27.21875" style="20" customWidth="1"/>
    <col min="10" max="16384" width="8.88671875" style="18"/>
  </cols>
  <sheetData>
    <row r="1" spans="1:9" s="34" customFormat="1" ht="36" customHeight="1" x14ac:dyDescent="0.55000000000000004">
      <c r="A1" s="381" t="s">
        <v>72</v>
      </c>
      <c r="B1" s="381"/>
      <c r="C1" s="381"/>
      <c r="D1" s="381"/>
      <c r="E1" s="381"/>
      <c r="F1" s="381"/>
      <c r="G1" s="381"/>
      <c r="H1" s="381"/>
      <c r="I1" s="381"/>
    </row>
    <row r="2" spans="1:9" ht="24" customHeight="1" x14ac:dyDescent="0.25">
      <c r="A2" s="56" t="s">
        <v>89</v>
      </c>
      <c r="B2" s="56"/>
      <c r="C2" s="21"/>
      <c r="D2" s="21"/>
      <c r="E2" s="21"/>
      <c r="F2" s="21"/>
      <c r="G2" s="21"/>
      <c r="H2" s="21"/>
      <c r="I2" s="22" t="s">
        <v>82</v>
      </c>
    </row>
    <row r="3" spans="1:9" ht="24" customHeight="1" x14ac:dyDescent="0.25">
      <c r="A3" s="386" t="s">
        <v>3</v>
      </c>
      <c r="B3" s="384" t="s">
        <v>4</v>
      </c>
      <c r="C3" s="384" t="s">
        <v>62</v>
      </c>
      <c r="D3" s="384" t="s">
        <v>74</v>
      </c>
      <c r="E3" s="382" t="s">
        <v>75</v>
      </c>
      <c r="F3" s="383"/>
      <c r="G3" s="382" t="s">
        <v>76</v>
      </c>
      <c r="H3" s="383"/>
      <c r="I3" s="384" t="s">
        <v>73</v>
      </c>
    </row>
    <row r="4" spans="1:9" ht="24" customHeight="1" x14ac:dyDescent="0.25">
      <c r="A4" s="387"/>
      <c r="B4" s="385"/>
      <c r="C4" s="385"/>
      <c r="D4" s="385"/>
      <c r="E4" s="45" t="s">
        <v>79</v>
      </c>
      <c r="F4" s="45" t="s">
        <v>80</v>
      </c>
      <c r="G4" s="45" t="s">
        <v>79</v>
      </c>
      <c r="H4" s="45" t="s">
        <v>80</v>
      </c>
      <c r="I4" s="385"/>
    </row>
    <row r="5" spans="1:9" ht="24" customHeight="1" x14ac:dyDescent="0.25">
      <c r="A5" s="5" t="s">
        <v>432</v>
      </c>
      <c r="B5" s="6" t="s">
        <v>433</v>
      </c>
      <c r="C5" s="64" t="s">
        <v>434</v>
      </c>
      <c r="D5" s="64" t="s">
        <v>435</v>
      </c>
      <c r="E5" s="65">
        <v>75680000</v>
      </c>
      <c r="F5" s="64" t="s">
        <v>435</v>
      </c>
      <c r="G5" s="188">
        <v>40480000</v>
      </c>
      <c r="H5" s="65" t="s">
        <v>436</v>
      </c>
      <c r="I5" s="7" t="s">
        <v>437</v>
      </c>
    </row>
    <row r="6" spans="1:9" ht="24" customHeight="1" x14ac:dyDescent="0.25">
      <c r="A6" s="5" t="s">
        <v>431</v>
      </c>
      <c r="B6" s="6" t="s">
        <v>438</v>
      </c>
      <c r="C6" s="64" t="s">
        <v>439</v>
      </c>
      <c r="D6" s="64" t="s">
        <v>441</v>
      </c>
      <c r="E6" s="65">
        <v>274920000</v>
      </c>
      <c r="F6" s="64" t="s">
        <v>442</v>
      </c>
      <c r="G6" s="188">
        <v>347754000</v>
      </c>
      <c r="H6" s="64" t="s">
        <v>440</v>
      </c>
      <c r="I6" s="7" t="s">
        <v>437</v>
      </c>
    </row>
    <row r="7" spans="1:9" ht="24" customHeight="1" x14ac:dyDescent="0.25">
      <c r="A7" s="5" t="s">
        <v>432</v>
      </c>
      <c r="B7" s="6" t="s">
        <v>443</v>
      </c>
      <c r="C7" s="64" t="s">
        <v>444</v>
      </c>
      <c r="D7" s="64" t="s">
        <v>440</v>
      </c>
      <c r="E7" s="65">
        <v>72295180</v>
      </c>
      <c r="F7" s="64" t="s">
        <v>440</v>
      </c>
      <c r="G7" s="188">
        <v>78169000</v>
      </c>
      <c r="H7" s="64" t="s">
        <v>441</v>
      </c>
      <c r="I7" s="7" t="s">
        <v>437</v>
      </c>
    </row>
    <row r="8" spans="1:9" ht="24" customHeight="1" x14ac:dyDescent="0.25">
      <c r="A8" s="5" t="s">
        <v>445</v>
      </c>
      <c r="B8" s="6" t="s">
        <v>446</v>
      </c>
      <c r="C8" s="64" t="s">
        <v>447</v>
      </c>
      <c r="D8" s="64" t="s">
        <v>448</v>
      </c>
      <c r="E8" s="65">
        <v>77653470</v>
      </c>
      <c r="F8" s="64" t="s">
        <v>449</v>
      </c>
      <c r="G8" s="188">
        <v>86206600</v>
      </c>
      <c r="H8" s="64" t="s">
        <v>450</v>
      </c>
      <c r="I8" s="7" t="s">
        <v>437</v>
      </c>
    </row>
    <row r="9" spans="1:9" ht="24" customHeight="1" x14ac:dyDescent="0.25">
      <c r="A9" s="5" t="s">
        <v>431</v>
      </c>
      <c r="B9" s="6" t="s">
        <v>451</v>
      </c>
      <c r="C9" s="64" t="s">
        <v>452</v>
      </c>
      <c r="D9" s="64" t="s">
        <v>454</v>
      </c>
      <c r="E9" s="65">
        <v>1014451000</v>
      </c>
      <c r="F9" s="64" t="s">
        <v>455</v>
      </c>
      <c r="G9" s="188">
        <v>1026713000</v>
      </c>
      <c r="H9" s="64" t="s">
        <v>454</v>
      </c>
      <c r="I9" s="7" t="s">
        <v>457</v>
      </c>
    </row>
    <row r="10" spans="1:9" ht="24" customHeight="1" x14ac:dyDescent="0.25">
      <c r="A10" s="5" t="s">
        <v>431</v>
      </c>
      <c r="B10" s="6" t="s">
        <v>458</v>
      </c>
      <c r="C10" s="64" t="s">
        <v>459</v>
      </c>
      <c r="D10" s="64" t="s">
        <v>454</v>
      </c>
      <c r="E10" s="65">
        <v>328480000</v>
      </c>
      <c r="F10" s="64" t="s">
        <v>454</v>
      </c>
      <c r="G10" s="188">
        <v>332570000</v>
      </c>
      <c r="H10" s="64" t="s">
        <v>455</v>
      </c>
      <c r="I10" s="7" t="s">
        <v>460</v>
      </c>
    </row>
    <row r="11" spans="1:9" ht="24" customHeight="1" x14ac:dyDescent="0.25">
      <c r="A11" s="5" t="s">
        <v>432</v>
      </c>
      <c r="B11" s="6" t="s">
        <v>461</v>
      </c>
      <c r="C11" s="64" t="s">
        <v>462</v>
      </c>
      <c r="D11" s="64" t="s">
        <v>454</v>
      </c>
      <c r="E11" s="65">
        <v>411684000</v>
      </c>
      <c r="F11" s="64" t="s">
        <v>453</v>
      </c>
      <c r="G11" s="188">
        <v>417955000</v>
      </c>
      <c r="H11" s="64" t="s">
        <v>454</v>
      </c>
      <c r="I11" s="7" t="s">
        <v>457</v>
      </c>
    </row>
    <row r="12" spans="1:9" ht="24" customHeight="1" x14ac:dyDescent="0.25">
      <c r="A12" s="5" t="s">
        <v>445</v>
      </c>
      <c r="B12" s="6" t="s">
        <v>463</v>
      </c>
      <c r="C12" s="64" t="s">
        <v>464</v>
      </c>
      <c r="D12" s="64" t="s">
        <v>453</v>
      </c>
      <c r="E12" s="65">
        <v>925955000</v>
      </c>
      <c r="F12" s="64" t="s">
        <v>455</v>
      </c>
      <c r="G12" s="188">
        <v>937347000</v>
      </c>
      <c r="H12" s="64" t="s">
        <v>453</v>
      </c>
      <c r="I12" s="7" t="s">
        <v>456</v>
      </c>
    </row>
    <row r="13" spans="1:9" ht="24" customHeight="1" x14ac:dyDescent="0.25">
      <c r="A13" s="5" t="s">
        <v>445</v>
      </c>
      <c r="B13" s="6" t="s">
        <v>465</v>
      </c>
      <c r="C13" s="64" t="s">
        <v>466</v>
      </c>
      <c r="D13" s="64" t="s">
        <v>453</v>
      </c>
      <c r="E13" s="65">
        <v>965402000</v>
      </c>
      <c r="F13" s="64" t="s">
        <v>454</v>
      </c>
      <c r="G13" s="188">
        <v>977454000</v>
      </c>
      <c r="H13" s="64" t="s">
        <v>455</v>
      </c>
      <c r="I13" s="7" t="s">
        <v>456</v>
      </c>
    </row>
    <row r="14" spans="1:9" ht="24" customHeight="1" x14ac:dyDescent="0.25">
      <c r="A14" s="5" t="s">
        <v>431</v>
      </c>
      <c r="B14" s="6" t="s">
        <v>467</v>
      </c>
      <c r="C14" s="64" t="s">
        <v>452</v>
      </c>
      <c r="D14" s="64" t="s">
        <v>453</v>
      </c>
      <c r="E14" s="65">
        <v>139992000</v>
      </c>
      <c r="F14" s="64" t="s">
        <v>455</v>
      </c>
      <c r="G14" s="188">
        <v>141523000</v>
      </c>
      <c r="H14" s="64" t="s">
        <v>453</v>
      </c>
      <c r="I14" s="7" t="s">
        <v>460</v>
      </c>
    </row>
    <row r="15" spans="1:9" ht="24" customHeight="1" x14ac:dyDescent="0.25">
      <c r="A15" s="5"/>
      <c r="B15" s="72" t="s">
        <v>468</v>
      </c>
      <c r="C15" s="64"/>
      <c r="D15" s="64"/>
      <c r="E15" s="65"/>
      <c r="F15" s="64"/>
      <c r="G15" s="65"/>
      <c r="H15" s="64"/>
      <c r="I15" s="7"/>
    </row>
    <row r="16" spans="1:9" ht="24" customHeight="1" x14ac:dyDescent="0.25">
      <c r="C16" s="44"/>
      <c r="D16" s="44"/>
      <c r="E16" s="44"/>
      <c r="F16" s="44"/>
      <c r="G16" s="44"/>
      <c r="H16" s="44"/>
      <c r="I16" s="4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GridLines="0" zoomScaleNormal="100" workbookViewId="0">
      <pane ySplit="3" topLeftCell="A10" activePane="bottomLeft" state="frozen"/>
      <selection activeCell="A3" sqref="A3:A4"/>
      <selection pane="bottomLeft" activeCell="B10" sqref="B10:B19"/>
    </sheetView>
  </sheetViews>
  <sheetFormatPr defaultRowHeight="24" customHeight="1" x14ac:dyDescent="0.15"/>
  <cols>
    <col min="1" max="1" width="8.6640625" style="111" customWidth="1"/>
    <col min="2" max="2" width="8.77734375" style="111" customWidth="1"/>
    <col min="3" max="3" width="44.21875" style="294" customWidth="1"/>
    <col min="4" max="4" width="10.88671875" style="111" customWidth="1"/>
    <col min="5" max="5" width="12.44140625" style="111" customWidth="1"/>
    <col min="6" max="6" width="18.88671875" style="111" customWidth="1"/>
    <col min="7" max="7" width="11.21875" style="111" customWidth="1"/>
    <col min="8" max="9" width="12.44140625" style="111" customWidth="1"/>
    <col min="10" max="16384" width="8.88671875" style="46"/>
  </cols>
  <sheetData>
    <row r="1" spans="1:12" ht="36" customHeight="1" x14ac:dyDescent="0.15">
      <c r="B1" s="105"/>
      <c r="C1" s="292"/>
      <c r="D1" s="305" t="s">
        <v>68</v>
      </c>
      <c r="F1" s="105"/>
      <c r="G1" s="105"/>
      <c r="H1" s="105"/>
      <c r="I1" s="105"/>
      <c r="J1" s="102"/>
      <c r="K1" s="102"/>
      <c r="L1" s="102"/>
    </row>
    <row r="2" spans="1:12" s="17" customFormat="1" ht="25.5" customHeight="1" thickBot="1" x14ac:dyDescent="0.3">
      <c r="A2" s="48" t="s">
        <v>90</v>
      </c>
      <c r="B2" s="108"/>
      <c r="C2" s="293"/>
      <c r="D2" s="110"/>
      <c r="E2" s="110"/>
      <c r="F2" s="110"/>
      <c r="G2" s="110"/>
      <c r="H2" s="110"/>
      <c r="I2" s="193" t="s">
        <v>83</v>
      </c>
      <c r="J2" s="110"/>
      <c r="K2" s="110"/>
      <c r="L2" s="110"/>
    </row>
    <row r="3" spans="1:12" ht="35.25" customHeight="1" x14ac:dyDescent="0.15">
      <c r="A3" s="201" t="s">
        <v>39</v>
      </c>
      <c r="B3" s="202" t="s">
        <v>40</v>
      </c>
      <c r="C3" s="203" t="s">
        <v>52</v>
      </c>
      <c r="D3" s="203" t="s">
        <v>0</v>
      </c>
      <c r="E3" s="204" t="s">
        <v>92</v>
      </c>
      <c r="F3" s="205" t="s">
        <v>41</v>
      </c>
      <c r="G3" s="205" t="s">
        <v>42</v>
      </c>
      <c r="H3" s="205" t="s">
        <v>43</v>
      </c>
      <c r="I3" s="206" t="s">
        <v>1</v>
      </c>
    </row>
    <row r="4" spans="1:12" s="107" customFormat="1" ht="24" customHeight="1" x14ac:dyDescent="0.15">
      <c r="A4" s="159">
        <v>2022</v>
      </c>
      <c r="B4" s="146">
        <v>10</v>
      </c>
      <c r="C4" s="145" t="s">
        <v>282</v>
      </c>
      <c r="D4" s="144" t="s">
        <v>104</v>
      </c>
      <c r="E4" s="16">
        <v>10000000</v>
      </c>
      <c r="F4" s="142" t="s">
        <v>283</v>
      </c>
      <c r="G4" s="147" t="s">
        <v>284</v>
      </c>
      <c r="H4" s="147" t="s">
        <v>361</v>
      </c>
      <c r="I4" s="162" t="s">
        <v>285</v>
      </c>
      <c r="J4" s="46"/>
      <c r="K4" s="46"/>
      <c r="L4" s="46"/>
    </row>
    <row r="5" spans="1:12" s="208" customFormat="1" ht="24" customHeight="1" x14ac:dyDescent="0.15">
      <c r="A5" s="159">
        <v>2022</v>
      </c>
      <c r="B5" s="146">
        <v>10</v>
      </c>
      <c r="C5" s="145" t="s">
        <v>288</v>
      </c>
      <c r="D5" s="144" t="s">
        <v>104</v>
      </c>
      <c r="E5" s="16">
        <v>4000000</v>
      </c>
      <c r="F5" s="142" t="s">
        <v>289</v>
      </c>
      <c r="G5" s="147" t="s">
        <v>290</v>
      </c>
      <c r="H5" s="147" t="s">
        <v>360</v>
      </c>
      <c r="I5" s="162" t="s">
        <v>285</v>
      </c>
      <c r="J5" s="207"/>
      <c r="K5" s="207"/>
      <c r="L5" s="207"/>
    </row>
    <row r="6" spans="1:12" s="17" customFormat="1" ht="24" customHeight="1" x14ac:dyDescent="0.25">
      <c r="A6" s="159">
        <v>2022</v>
      </c>
      <c r="B6" s="146">
        <v>10</v>
      </c>
      <c r="C6" s="145" t="s">
        <v>291</v>
      </c>
      <c r="D6" s="144" t="s">
        <v>104</v>
      </c>
      <c r="E6" s="16">
        <v>5000000</v>
      </c>
      <c r="F6" s="142" t="s">
        <v>293</v>
      </c>
      <c r="G6" s="147" t="s">
        <v>294</v>
      </c>
      <c r="H6" s="147" t="s">
        <v>295</v>
      </c>
      <c r="I6" s="162" t="s">
        <v>296</v>
      </c>
    </row>
    <row r="7" spans="1:12" ht="24" customHeight="1" x14ac:dyDescent="0.15">
      <c r="A7" s="159" t="s">
        <v>286</v>
      </c>
      <c r="B7" s="148" t="s">
        <v>297</v>
      </c>
      <c r="C7" s="145" t="s">
        <v>298</v>
      </c>
      <c r="D7" s="144" t="s">
        <v>287</v>
      </c>
      <c r="E7" s="57">
        <v>8500000</v>
      </c>
      <c r="F7" s="147" t="s">
        <v>292</v>
      </c>
      <c r="G7" s="147" t="s">
        <v>299</v>
      </c>
      <c r="H7" s="147" t="s">
        <v>300</v>
      </c>
      <c r="I7" s="162" t="s">
        <v>285</v>
      </c>
    </row>
    <row r="8" spans="1:12" ht="24" customHeight="1" x14ac:dyDescent="0.15">
      <c r="A8" s="159" t="s">
        <v>286</v>
      </c>
      <c r="B8" s="148" t="s">
        <v>297</v>
      </c>
      <c r="C8" s="145" t="s">
        <v>301</v>
      </c>
      <c r="D8" s="144" t="s">
        <v>287</v>
      </c>
      <c r="E8" s="16">
        <v>3000000</v>
      </c>
      <c r="F8" s="147" t="s">
        <v>302</v>
      </c>
      <c r="G8" s="147" t="s">
        <v>303</v>
      </c>
      <c r="H8" s="147" t="s">
        <v>304</v>
      </c>
      <c r="I8" s="162" t="s">
        <v>285</v>
      </c>
    </row>
    <row r="9" spans="1:12" ht="24" customHeight="1" x14ac:dyDescent="0.15">
      <c r="A9" s="159" t="s">
        <v>286</v>
      </c>
      <c r="B9" s="148" t="s">
        <v>297</v>
      </c>
      <c r="C9" s="145" t="s">
        <v>305</v>
      </c>
      <c r="D9" s="144" t="s">
        <v>287</v>
      </c>
      <c r="E9" s="57">
        <v>2000000</v>
      </c>
      <c r="F9" s="147" t="s">
        <v>302</v>
      </c>
      <c r="G9" s="147" t="s">
        <v>303</v>
      </c>
      <c r="H9" s="147" t="s">
        <v>304</v>
      </c>
      <c r="I9" s="162" t="s">
        <v>285</v>
      </c>
    </row>
    <row r="10" spans="1:12" ht="24" customHeight="1" x14ac:dyDescent="0.15">
      <c r="A10" s="163">
        <v>2022</v>
      </c>
      <c r="B10" s="146">
        <v>11</v>
      </c>
      <c r="C10" s="47" t="s">
        <v>330</v>
      </c>
      <c r="D10" s="142" t="s">
        <v>104</v>
      </c>
      <c r="E10" s="16">
        <v>2210000</v>
      </c>
      <c r="F10" s="142" t="s">
        <v>331</v>
      </c>
      <c r="G10" s="147" t="s">
        <v>332</v>
      </c>
      <c r="H10" s="147" t="s">
        <v>333</v>
      </c>
      <c r="I10" s="160" t="s">
        <v>296</v>
      </c>
    </row>
    <row r="11" spans="1:12" s="88" customFormat="1" ht="24" customHeight="1" x14ac:dyDescent="0.15">
      <c r="A11" s="163" t="s">
        <v>286</v>
      </c>
      <c r="B11" s="146" t="s">
        <v>335</v>
      </c>
      <c r="C11" s="47" t="s">
        <v>336</v>
      </c>
      <c r="D11" s="142" t="s">
        <v>287</v>
      </c>
      <c r="E11" s="282">
        <v>3600000</v>
      </c>
      <c r="F11" s="142" t="s">
        <v>334</v>
      </c>
      <c r="G11" s="147" t="s">
        <v>337</v>
      </c>
      <c r="H11" s="147" t="s">
        <v>338</v>
      </c>
      <c r="I11" s="160" t="s">
        <v>285</v>
      </c>
      <c r="J11" s="46"/>
      <c r="K11" s="46"/>
      <c r="L11" s="46"/>
    </row>
    <row r="12" spans="1:12" s="88" customFormat="1" ht="24" customHeight="1" x14ac:dyDescent="0.15">
      <c r="A12" s="159">
        <v>2022</v>
      </c>
      <c r="B12" s="146" t="s">
        <v>343</v>
      </c>
      <c r="C12" s="145" t="s">
        <v>344</v>
      </c>
      <c r="D12" s="144" t="s">
        <v>104</v>
      </c>
      <c r="E12" s="16">
        <v>5000000</v>
      </c>
      <c r="F12" s="142" t="s">
        <v>345</v>
      </c>
      <c r="G12" s="147" t="s">
        <v>346</v>
      </c>
      <c r="H12" s="147" t="s">
        <v>347</v>
      </c>
      <c r="I12" s="162" t="s">
        <v>285</v>
      </c>
      <c r="J12" s="46"/>
      <c r="K12" s="46"/>
      <c r="L12" s="46"/>
    </row>
    <row r="13" spans="1:12" s="107" customFormat="1" ht="24" customHeight="1" x14ac:dyDescent="0.15">
      <c r="A13" s="159" t="s">
        <v>348</v>
      </c>
      <c r="B13" s="148" t="s">
        <v>343</v>
      </c>
      <c r="C13" s="145" t="s">
        <v>349</v>
      </c>
      <c r="D13" s="144" t="s">
        <v>350</v>
      </c>
      <c r="E13" s="57">
        <v>7100000</v>
      </c>
      <c r="F13" s="147" t="s">
        <v>293</v>
      </c>
      <c r="G13" s="147" t="s">
        <v>299</v>
      </c>
      <c r="H13" s="147" t="s">
        <v>351</v>
      </c>
      <c r="I13" s="162" t="s">
        <v>352</v>
      </c>
      <c r="J13" s="46"/>
      <c r="K13" s="46"/>
      <c r="L13" s="46"/>
    </row>
    <row r="14" spans="1:12" s="107" customFormat="1" ht="24" customHeight="1" x14ac:dyDescent="0.15">
      <c r="A14" s="159">
        <v>2022</v>
      </c>
      <c r="B14" s="146" t="s">
        <v>353</v>
      </c>
      <c r="C14" s="145" t="s">
        <v>354</v>
      </c>
      <c r="D14" s="144" t="s">
        <v>104</v>
      </c>
      <c r="E14" s="16">
        <v>3000000</v>
      </c>
      <c r="F14" s="142" t="s">
        <v>355</v>
      </c>
      <c r="G14" s="147" t="s">
        <v>356</v>
      </c>
      <c r="H14" s="147" t="s">
        <v>357</v>
      </c>
      <c r="I14" s="162" t="s">
        <v>352</v>
      </c>
      <c r="J14" s="46"/>
      <c r="K14" s="46"/>
      <c r="L14" s="46"/>
    </row>
    <row r="15" spans="1:12" s="107" customFormat="1" ht="24" customHeight="1" x14ac:dyDescent="0.15">
      <c r="A15" s="159">
        <v>2022</v>
      </c>
      <c r="B15" s="146">
        <v>11</v>
      </c>
      <c r="C15" s="145" t="s">
        <v>291</v>
      </c>
      <c r="D15" s="144" t="s">
        <v>104</v>
      </c>
      <c r="E15" s="16">
        <v>10000000</v>
      </c>
      <c r="F15" s="142" t="s">
        <v>345</v>
      </c>
      <c r="G15" s="147" t="s">
        <v>358</v>
      </c>
      <c r="H15" s="147" t="s">
        <v>359</v>
      </c>
      <c r="I15" s="162" t="s">
        <v>296</v>
      </c>
      <c r="J15" s="46"/>
      <c r="K15" s="46"/>
      <c r="L15" s="46"/>
    </row>
    <row r="16" spans="1:12" s="107" customFormat="1" ht="24" customHeight="1" x14ac:dyDescent="0.15">
      <c r="A16" s="159">
        <v>2022</v>
      </c>
      <c r="B16" s="146" t="s">
        <v>370</v>
      </c>
      <c r="C16" s="145" t="s">
        <v>367</v>
      </c>
      <c r="D16" s="144" t="s">
        <v>104</v>
      </c>
      <c r="E16" s="16">
        <v>2000000</v>
      </c>
      <c r="F16" s="142" t="s">
        <v>341</v>
      </c>
      <c r="G16" s="147" t="s">
        <v>368</v>
      </c>
      <c r="H16" s="147" t="s">
        <v>369</v>
      </c>
      <c r="I16" s="162" t="s">
        <v>296</v>
      </c>
      <c r="J16" s="46"/>
      <c r="K16" s="46"/>
      <c r="L16" s="46"/>
    </row>
    <row r="17" spans="1:12" s="107" customFormat="1" ht="24" customHeight="1" x14ac:dyDescent="0.15">
      <c r="A17" s="159">
        <v>2022</v>
      </c>
      <c r="B17" s="146">
        <v>11</v>
      </c>
      <c r="C17" s="145" t="s">
        <v>376</v>
      </c>
      <c r="D17" s="144" t="s">
        <v>377</v>
      </c>
      <c r="E17" s="16">
        <v>8000000</v>
      </c>
      <c r="F17" s="142" t="s">
        <v>378</v>
      </c>
      <c r="G17" s="147" t="s">
        <v>379</v>
      </c>
      <c r="H17" s="147" t="s">
        <v>380</v>
      </c>
      <c r="I17" s="162" t="s">
        <v>381</v>
      </c>
      <c r="J17" s="46"/>
      <c r="K17" s="46"/>
      <c r="L17" s="46"/>
    </row>
    <row r="18" spans="1:12" s="107" customFormat="1" ht="24" customHeight="1" x14ac:dyDescent="0.15">
      <c r="A18" s="159">
        <v>2022</v>
      </c>
      <c r="B18" s="146" t="s">
        <v>382</v>
      </c>
      <c r="C18" s="145" t="s">
        <v>383</v>
      </c>
      <c r="D18" s="144" t="s">
        <v>104</v>
      </c>
      <c r="E18" s="16">
        <v>10000000</v>
      </c>
      <c r="F18" s="142" t="s">
        <v>384</v>
      </c>
      <c r="G18" s="147" t="s">
        <v>284</v>
      </c>
      <c r="H18" s="147" t="s">
        <v>385</v>
      </c>
      <c r="I18" s="162" t="s">
        <v>285</v>
      </c>
      <c r="J18" s="46"/>
      <c r="K18" s="46"/>
      <c r="L18" s="46"/>
    </row>
    <row r="19" spans="1:12" s="107" customFormat="1" ht="24" customHeight="1" x14ac:dyDescent="0.15">
      <c r="A19" s="295">
        <v>2022</v>
      </c>
      <c r="B19" s="296" t="s">
        <v>353</v>
      </c>
      <c r="C19" s="297" t="s">
        <v>386</v>
      </c>
      <c r="D19" s="291" t="s">
        <v>387</v>
      </c>
      <c r="E19" s="298">
        <v>77550000</v>
      </c>
      <c r="F19" s="299" t="s">
        <v>535</v>
      </c>
      <c r="G19" s="291" t="s">
        <v>388</v>
      </c>
      <c r="H19" s="291" t="s">
        <v>389</v>
      </c>
      <c r="I19" s="300" t="s">
        <v>390</v>
      </c>
      <c r="J19" s="46"/>
      <c r="K19" s="46"/>
      <c r="L19" s="4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E1" sqref="E1"/>
    </sheetView>
  </sheetViews>
  <sheetFormatPr defaultRowHeight="24" customHeight="1" x14ac:dyDescent="0.15"/>
  <cols>
    <col min="1" max="1" width="8.6640625" style="111" customWidth="1"/>
    <col min="2" max="2" width="8.77734375" style="111" customWidth="1"/>
    <col min="3" max="3" width="46.6640625" style="112" bestFit="1" customWidth="1"/>
    <col min="4" max="4" width="10.88671875" style="111" customWidth="1"/>
    <col min="5" max="8" width="12.44140625" style="111" customWidth="1"/>
    <col min="9" max="10" width="11.33203125" style="111" customWidth="1"/>
    <col min="11" max="11" width="11.6640625" style="114" customWidth="1"/>
    <col min="12" max="12" width="11.33203125" style="111" bestFit="1" customWidth="1"/>
    <col min="13" max="13" width="8.88671875" style="111"/>
    <col min="14" max="16384" width="8.88671875" style="46"/>
  </cols>
  <sheetData>
    <row r="1" spans="1:13" ht="36" customHeight="1" x14ac:dyDescent="0.15">
      <c r="A1" s="105" t="s">
        <v>71</v>
      </c>
      <c r="B1" s="105"/>
      <c r="C1" s="106"/>
      <c r="D1" s="105"/>
      <c r="E1" s="105"/>
      <c r="F1" s="105"/>
      <c r="G1" s="105"/>
      <c r="H1" s="105"/>
      <c r="I1" s="105"/>
      <c r="J1" s="105"/>
      <c r="K1" s="105"/>
      <c r="L1" s="105"/>
      <c r="M1" s="113"/>
    </row>
    <row r="2" spans="1:13" s="17" customFormat="1" ht="25.5" customHeight="1" thickBot="1" x14ac:dyDescent="0.3">
      <c r="A2" s="48" t="s">
        <v>90</v>
      </c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93" t="s">
        <v>83</v>
      </c>
    </row>
    <row r="3" spans="1:13" ht="35.25" customHeight="1" x14ac:dyDescent="0.15">
      <c r="A3" s="201" t="s">
        <v>39</v>
      </c>
      <c r="B3" s="202" t="s">
        <v>40</v>
      </c>
      <c r="C3" s="203" t="s">
        <v>70</v>
      </c>
      <c r="D3" s="205" t="s">
        <v>69</v>
      </c>
      <c r="E3" s="202" t="s">
        <v>0</v>
      </c>
      <c r="F3" s="202" t="s">
        <v>87</v>
      </c>
      <c r="G3" s="202" t="s">
        <v>86</v>
      </c>
      <c r="H3" s="202" t="s">
        <v>85</v>
      </c>
      <c r="I3" s="202" t="s">
        <v>84</v>
      </c>
      <c r="J3" s="205" t="s">
        <v>41</v>
      </c>
      <c r="K3" s="205" t="s">
        <v>42</v>
      </c>
      <c r="L3" s="205" t="s">
        <v>43</v>
      </c>
      <c r="M3" s="206" t="s">
        <v>1</v>
      </c>
    </row>
    <row r="4" spans="1:13" s="17" customFormat="1" ht="24" customHeight="1" x14ac:dyDescent="0.25">
      <c r="A4" s="161" t="s">
        <v>319</v>
      </c>
      <c r="B4" s="146">
        <v>10</v>
      </c>
      <c r="C4" s="209" t="s">
        <v>320</v>
      </c>
      <c r="D4" s="147" t="s">
        <v>140</v>
      </c>
      <c r="E4" s="210" t="s">
        <v>321</v>
      </c>
      <c r="F4" s="211">
        <v>65000</v>
      </c>
      <c r="G4" s="212"/>
      <c r="H4" s="212"/>
      <c r="I4" s="213"/>
      <c r="J4" s="214" t="s">
        <v>322</v>
      </c>
      <c r="K4" s="215" t="s">
        <v>323</v>
      </c>
      <c r="L4" s="215" t="s">
        <v>324</v>
      </c>
      <c r="M4" s="216" t="s">
        <v>285</v>
      </c>
    </row>
    <row r="5" spans="1:13" s="17" customFormat="1" ht="24" customHeight="1" x14ac:dyDescent="0.25">
      <c r="A5" s="161" t="s">
        <v>329</v>
      </c>
      <c r="B5" s="146">
        <v>10</v>
      </c>
      <c r="C5" s="209" t="s">
        <v>325</v>
      </c>
      <c r="D5" s="147" t="s">
        <v>140</v>
      </c>
      <c r="E5" s="210" t="s">
        <v>326</v>
      </c>
      <c r="F5" s="211">
        <v>45000</v>
      </c>
      <c r="G5" s="212"/>
      <c r="H5" s="212"/>
      <c r="I5" s="213"/>
      <c r="J5" s="214" t="s">
        <v>327</v>
      </c>
      <c r="K5" s="215" t="s">
        <v>328</v>
      </c>
      <c r="L5" s="215" t="s">
        <v>324</v>
      </c>
      <c r="M5" s="216" t="s">
        <v>285</v>
      </c>
    </row>
    <row r="6" spans="1:13" s="17" customFormat="1" ht="24" customHeight="1" thickBot="1" x14ac:dyDescent="0.3">
      <c r="A6" s="217">
        <v>2022</v>
      </c>
      <c r="B6" s="199">
        <v>11</v>
      </c>
      <c r="C6" s="274" t="s">
        <v>391</v>
      </c>
      <c r="D6" s="200" t="s">
        <v>140</v>
      </c>
      <c r="E6" s="275" t="s">
        <v>392</v>
      </c>
      <c r="F6" s="276">
        <v>60000</v>
      </c>
      <c r="G6" s="277"/>
      <c r="H6" s="277"/>
      <c r="I6" s="278"/>
      <c r="J6" s="279" t="s">
        <v>393</v>
      </c>
      <c r="K6" s="280" t="s">
        <v>323</v>
      </c>
      <c r="L6" s="280" t="s">
        <v>394</v>
      </c>
      <c r="M6" s="281" t="s">
        <v>390</v>
      </c>
    </row>
  </sheetData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A11"/>
    </sheetView>
  </sheetViews>
  <sheetFormatPr defaultRowHeight="24" customHeight="1" x14ac:dyDescent="0.15"/>
  <cols>
    <col min="1" max="1" width="12" style="26" customWidth="1"/>
    <col min="2" max="2" width="56.5546875" style="26" customWidth="1"/>
    <col min="3" max="3" width="9.5546875" style="26" customWidth="1"/>
    <col min="4" max="4" width="8.88671875" style="26" customWidth="1"/>
    <col min="5" max="5" width="9.21875" style="26" customWidth="1"/>
    <col min="6" max="8" width="9.6640625" style="26" customWidth="1"/>
    <col min="9" max="9" width="11.109375" style="26" customWidth="1"/>
    <col min="10" max="10" width="9.6640625" style="26" customWidth="1"/>
    <col min="11" max="11" width="8.44140625" style="26" customWidth="1"/>
    <col min="12" max="12" width="1.5546875" style="15" customWidth="1"/>
    <col min="13" max="13" width="8.88671875" style="15" hidden="1" customWidth="1"/>
    <col min="14" max="15" width="9.6640625" style="26" hidden="1" customWidth="1"/>
    <col min="16" max="16" width="8.88671875" style="15" hidden="1" customWidth="1"/>
    <col min="17" max="17" width="12.6640625" style="15" hidden="1" customWidth="1"/>
    <col min="18" max="18" width="8.88671875" style="15" customWidth="1"/>
    <col min="19" max="16384" width="8.88671875" style="15"/>
  </cols>
  <sheetData>
    <row r="1" spans="1:18" ht="36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35"/>
      <c r="N1" s="15"/>
      <c r="O1" s="15"/>
    </row>
    <row r="2" spans="1:18" ht="25.5" customHeight="1" x14ac:dyDescent="0.15">
      <c r="A2" s="43" t="s">
        <v>90</v>
      </c>
      <c r="B2" s="19"/>
      <c r="C2" s="19"/>
      <c r="D2" s="21"/>
      <c r="E2" s="21"/>
      <c r="F2" s="21"/>
      <c r="G2" s="21"/>
      <c r="H2" s="21"/>
      <c r="I2" s="21"/>
      <c r="J2" s="21"/>
      <c r="K2" s="22" t="s">
        <v>81</v>
      </c>
      <c r="N2" s="21"/>
      <c r="O2" s="21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3" t="s">
        <v>8</v>
      </c>
      <c r="O3" s="13" t="s">
        <v>9</v>
      </c>
    </row>
    <row r="4" spans="1:18" ht="24" customHeight="1" x14ac:dyDescent="0.15">
      <c r="A4" s="115" t="s">
        <v>132</v>
      </c>
      <c r="B4" s="140" t="s">
        <v>395</v>
      </c>
      <c r="C4" s="41" t="s">
        <v>104</v>
      </c>
      <c r="D4" s="129" t="s">
        <v>396</v>
      </c>
      <c r="E4" s="129" t="s">
        <v>397</v>
      </c>
      <c r="F4" s="129" t="s">
        <v>397</v>
      </c>
      <c r="G4" s="12">
        <v>52030000</v>
      </c>
      <c r="H4" s="12">
        <v>47300000</v>
      </c>
      <c r="I4" s="12" t="s">
        <v>398</v>
      </c>
      <c r="J4" s="12" t="s">
        <v>399</v>
      </c>
      <c r="K4" s="12"/>
      <c r="M4" s="31"/>
      <c r="N4" s="12"/>
      <c r="O4" s="12"/>
      <c r="P4" s="31"/>
      <c r="Q4" s="32"/>
      <c r="R4" s="32"/>
    </row>
    <row r="5" spans="1:18" ht="24" customHeight="1" x14ac:dyDescent="0.15">
      <c r="A5" s="115" t="s">
        <v>132</v>
      </c>
      <c r="B5" s="14" t="s">
        <v>400</v>
      </c>
      <c r="C5" s="41" t="s">
        <v>401</v>
      </c>
      <c r="D5" s="129" t="s">
        <v>402</v>
      </c>
      <c r="E5" s="129" t="s">
        <v>403</v>
      </c>
      <c r="F5" s="129" t="s">
        <v>403</v>
      </c>
      <c r="G5" s="12">
        <v>77550000</v>
      </c>
      <c r="H5" s="12">
        <v>70500000</v>
      </c>
      <c r="I5" s="12" t="s">
        <v>404</v>
      </c>
      <c r="J5" s="12" t="s">
        <v>405</v>
      </c>
      <c r="K5" s="12"/>
      <c r="M5" s="31"/>
      <c r="N5" s="12"/>
      <c r="O5" s="12"/>
      <c r="P5" s="31"/>
      <c r="Q5" s="32"/>
      <c r="R5" s="32"/>
    </row>
    <row r="6" spans="1:18" ht="24" customHeight="1" x14ac:dyDescent="0.15">
      <c r="A6" s="115" t="s">
        <v>132</v>
      </c>
      <c r="B6" s="14" t="s">
        <v>406</v>
      </c>
      <c r="C6" s="41" t="s">
        <v>407</v>
      </c>
      <c r="D6" s="129" t="s">
        <v>408</v>
      </c>
      <c r="E6" s="129" t="s">
        <v>409</v>
      </c>
      <c r="F6" s="129" t="s">
        <v>409</v>
      </c>
      <c r="G6" s="12">
        <v>1142834000</v>
      </c>
      <c r="H6" s="12">
        <v>1038940000</v>
      </c>
      <c r="I6" s="12" t="s">
        <v>410</v>
      </c>
      <c r="J6" s="12" t="s">
        <v>405</v>
      </c>
      <c r="K6" s="12"/>
      <c r="M6" s="31"/>
      <c r="N6" s="12"/>
      <c r="O6" s="12"/>
      <c r="P6" s="31"/>
      <c r="Q6" s="32"/>
      <c r="R6" s="32"/>
    </row>
    <row r="7" spans="1:18" ht="24" customHeight="1" x14ac:dyDescent="0.15">
      <c r="A7" s="115" t="s">
        <v>132</v>
      </c>
      <c r="B7" s="14" t="s">
        <v>411</v>
      </c>
      <c r="C7" s="41" t="s">
        <v>407</v>
      </c>
      <c r="D7" s="129" t="s">
        <v>408</v>
      </c>
      <c r="E7" s="129" t="s">
        <v>409</v>
      </c>
      <c r="F7" s="129" t="s">
        <v>409</v>
      </c>
      <c r="G7" s="12">
        <v>361031000</v>
      </c>
      <c r="H7" s="12">
        <v>328210000</v>
      </c>
      <c r="I7" s="12" t="s">
        <v>410</v>
      </c>
      <c r="J7" s="12" t="s">
        <v>412</v>
      </c>
      <c r="K7" s="12"/>
      <c r="M7" s="31"/>
      <c r="N7" s="12"/>
      <c r="O7" s="12"/>
      <c r="P7" s="31"/>
      <c r="Q7" s="32"/>
      <c r="R7" s="32"/>
    </row>
    <row r="8" spans="1:18" ht="24" customHeight="1" x14ac:dyDescent="0.15">
      <c r="A8" s="115" t="s">
        <v>132</v>
      </c>
      <c r="B8" s="14" t="s">
        <v>413</v>
      </c>
      <c r="C8" s="41" t="s">
        <v>407</v>
      </c>
      <c r="D8" s="129" t="s">
        <v>408</v>
      </c>
      <c r="E8" s="129" t="s">
        <v>409</v>
      </c>
      <c r="F8" s="129" t="s">
        <v>409</v>
      </c>
      <c r="G8" s="12">
        <v>469577000</v>
      </c>
      <c r="H8" s="12">
        <v>426888182</v>
      </c>
      <c r="I8" s="12" t="s">
        <v>410</v>
      </c>
      <c r="J8" s="12" t="s">
        <v>412</v>
      </c>
      <c r="K8" s="12"/>
      <c r="M8" s="31"/>
      <c r="N8" s="12"/>
      <c r="O8" s="12"/>
      <c r="P8" s="31"/>
      <c r="Q8" s="32"/>
      <c r="R8" s="32"/>
    </row>
    <row r="9" spans="1:18" ht="24" customHeight="1" x14ac:dyDescent="0.15">
      <c r="A9" s="115" t="s">
        <v>132</v>
      </c>
      <c r="B9" s="14" t="s">
        <v>414</v>
      </c>
      <c r="C9" s="41" t="s">
        <v>407</v>
      </c>
      <c r="D9" s="129" t="s">
        <v>408</v>
      </c>
      <c r="E9" s="129" t="s">
        <v>409</v>
      </c>
      <c r="F9" s="129" t="s">
        <v>409</v>
      </c>
      <c r="G9" s="12">
        <v>1036289000</v>
      </c>
      <c r="H9" s="12">
        <v>942080909</v>
      </c>
      <c r="I9" s="12" t="s">
        <v>410</v>
      </c>
      <c r="J9" s="12" t="s">
        <v>405</v>
      </c>
      <c r="K9" s="12"/>
      <c r="M9" s="31"/>
      <c r="N9" s="12"/>
      <c r="O9" s="12"/>
      <c r="P9" s="31"/>
      <c r="Q9" s="32"/>
      <c r="R9" s="32"/>
    </row>
    <row r="10" spans="1:18" ht="24" customHeight="1" x14ac:dyDescent="0.15">
      <c r="A10" s="115" t="s">
        <v>132</v>
      </c>
      <c r="B10" s="14" t="s">
        <v>415</v>
      </c>
      <c r="C10" s="41" t="s">
        <v>407</v>
      </c>
      <c r="D10" s="129" t="s">
        <v>408</v>
      </c>
      <c r="E10" s="129" t="s">
        <v>409</v>
      </c>
      <c r="F10" s="129" t="s">
        <v>409</v>
      </c>
      <c r="G10" s="12">
        <v>1091880000</v>
      </c>
      <c r="H10" s="12">
        <v>992618182</v>
      </c>
      <c r="I10" s="12" t="s">
        <v>410</v>
      </c>
      <c r="J10" s="12" t="s">
        <v>405</v>
      </c>
      <c r="K10" s="12"/>
      <c r="M10" s="31"/>
      <c r="N10" s="12"/>
      <c r="O10" s="12"/>
      <c r="P10" s="31"/>
      <c r="Q10" s="32"/>
      <c r="R10" s="32"/>
    </row>
    <row r="11" spans="1:18" ht="24" customHeight="1" x14ac:dyDescent="0.15">
      <c r="A11" s="115" t="s">
        <v>132</v>
      </c>
      <c r="B11" s="14" t="s">
        <v>416</v>
      </c>
      <c r="C11" s="41" t="s">
        <v>407</v>
      </c>
      <c r="D11" s="129" t="s">
        <v>408</v>
      </c>
      <c r="E11" s="129" t="s">
        <v>409</v>
      </c>
      <c r="F11" s="129" t="s">
        <v>409</v>
      </c>
      <c r="G11" s="12">
        <v>156382000</v>
      </c>
      <c r="H11" s="12">
        <v>142165455</v>
      </c>
      <c r="I11" s="12" t="s">
        <v>410</v>
      </c>
      <c r="J11" s="12" t="s">
        <v>412</v>
      </c>
      <c r="K11" s="12"/>
      <c r="M11" s="31"/>
      <c r="N11" s="12"/>
      <c r="O11" s="12"/>
      <c r="P11" s="31"/>
      <c r="Q11" s="32"/>
      <c r="R11" s="32"/>
    </row>
    <row r="12" spans="1:18" ht="24" customHeight="1" x14ac:dyDescent="0.15">
      <c r="A12" s="115"/>
      <c r="B12" s="72" t="s">
        <v>418</v>
      </c>
      <c r="C12" s="41"/>
      <c r="D12" s="129"/>
      <c r="E12" s="129"/>
      <c r="F12" s="129"/>
      <c r="G12" s="12"/>
      <c r="H12" s="12"/>
      <c r="I12" s="12"/>
      <c r="J12" s="12"/>
      <c r="K12" s="12"/>
      <c r="M12" s="31"/>
      <c r="N12" s="12"/>
      <c r="O12" s="12"/>
      <c r="P12" s="31"/>
      <c r="Q12" s="32"/>
      <c r="R12" s="32"/>
    </row>
    <row r="13" spans="1:18" ht="24" customHeight="1" x14ac:dyDescent="0.15">
      <c r="A13" s="115"/>
      <c r="B13" s="14"/>
      <c r="C13" s="41"/>
      <c r="D13" s="129"/>
      <c r="E13" s="129"/>
      <c r="F13" s="129"/>
      <c r="G13" s="12"/>
      <c r="H13" s="12"/>
      <c r="I13" s="12"/>
      <c r="J13" s="12"/>
      <c r="K13" s="12"/>
      <c r="M13" s="31"/>
      <c r="N13" s="12"/>
      <c r="O13" s="12"/>
      <c r="P13" s="31"/>
      <c r="Q13" s="32"/>
      <c r="R13" s="32"/>
    </row>
    <row r="14" spans="1:18" ht="24" customHeight="1" x14ac:dyDescent="0.15">
      <c r="A14" s="115"/>
      <c r="B14" s="14"/>
      <c r="C14" s="41"/>
      <c r="D14" s="129"/>
      <c r="E14" s="129"/>
      <c r="F14" s="129"/>
      <c r="G14" s="12"/>
      <c r="H14" s="12"/>
      <c r="I14" s="12"/>
      <c r="J14" s="12"/>
      <c r="K14" s="12"/>
      <c r="M14" s="31"/>
      <c r="N14" s="12"/>
      <c r="O14" s="12"/>
      <c r="P14" s="31"/>
      <c r="Q14" s="32"/>
      <c r="R14" s="32"/>
    </row>
    <row r="15" spans="1:18" ht="24" customHeight="1" x14ac:dyDescent="0.15">
      <c r="A15" s="115"/>
      <c r="B15" s="14"/>
      <c r="C15" s="41"/>
      <c r="D15" s="129"/>
      <c r="E15" s="129"/>
      <c r="F15" s="129"/>
      <c r="G15" s="12"/>
      <c r="H15" s="12"/>
      <c r="I15" s="12"/>
      <c r="J15" s="12"/>
      <c r="K15" s="12"/>
      <c r="M15" s="31"/>
      <c r="N15" s="12"/>
      <c r="O15" s="12"/>
      <c r="P15" s="31"/>
      <c r="Q15" s="32"/>
      <c r="R15" s="32"/>
    </row>
    <row r="16" spans="1:18" ht="24" customHeight="1" x14ac:dyDescent="0.15">
      <c r="A16" s="115"/>
      <c r="B16" s="14"/>
      <c r="C16" s="41"/>
      <c r="D16" s="129"/>
      <c r="E16" s="129"/>
      <c r="F16" s="129"/>
      <c r="G16" s="12"/>
      <c r="H16" s="12"/>
      <c r="I16" s="12"/>
      <c r="J16" s="12"/>
      <c r="K16" s="12"/>
      <c r="M16" s="31"/>
      <c r="N16" s="12"/>
      <c r="O16" s="12"/>
      <c r="P16" s="31"/>
      <c r="Q16" s="32"/>
      <c r="R16" s="32"/>
    </row>
    <row r="17" spans="1:18" ht="24" customHeight="1" x14ac:dyDescent="0.15">
      <c r="A17" s="115"/>
      <c r="B17" s="14"/>
      <c r="C17" s="41"/>
      <c r="D17" s="129"/>
      <c r="E17" s="129"/>
      <c r="F17" s="129"/>
      <c r="G17" s="12"/>
      <c r="H17" s="12"/>
      <c r="I17" s="12"/>
      <c r="J17" s="12"/>
      <c r="K17" s="12"/>
      <c r="M17" s="31"/>
      <c r="N17" s="12"/>
      <c r="O17" s="12"/>
      <c r="P17" s="31"/>
      <c r="Q17" s="32"/>
      <c r="R17" s="32"/>
    </row>
    <row r="18" spans="1:18" ht="24" customHeight="1" x14ac:dyDescent="0.15">
      <c r="A18" s="115"/>
      <c r="B18" s="14"/>
      <c r="C18" s="41"/>
      <c r="D18" s="129"/>
      <c r="E18" s="129"/>
      <c r="F18" s="129"/>
      <c r="G18" s="12"/>
      <c r="H18" s="12"/>
      <c r="I18" s="12"/>
      <c r="J18" s="12"/>
      <c r="K18" s="12"/>
      <c r="M18" s="31"/>
      <c r="N18" s="12"/>
      <c r="O18" s="12"/>
      <c r="P18" s="31"/>
      <c r="Q18" s="32"/>
      <c r="R18" s="32"/>
    </row>
    <row r="19" spans="1:18" ht="24" customHeight="1" x14ac:dyDescent="0.15">
      <c r="A19" s="115"/>
      <c r="B19" s="14"/>
      <c r="C19" s="41"/>
      <c r="D19" s="129"/>
      <c r="E19" s="129"/>
      <c r="F19" s="129"/>
      <c r="G19" s="12"/>
      <c r="H19" s="12"/>
      <c r="I19" s="12"/>
      <c r="J19" s="12"/>
      <c r="K19" s="12"/>
      <c r="M19" s="31"/>
      <c r="N19" s="12"/>
      <c r="O19" s="12"/>
      <c r="P19" s="31"/>
      <c r="Q19" s="32"/>
      <c r="R19" s="32"/>
    </row>
    <row r="20" spans="1:18" ht="24" customHeight="1" x14ac:dyDescent="0.15">
      <c r="A20" s="115"/>
      <c r="B20" s="14"/>
      <c r="C20" s="41"/>
      <c r="D20" s="129"/>
      <c r="E20" s="129"/>
      <c r="F20" s="129"/>
      <c r="G20" s="12"/>
      <c r="H20" s="12"/>
      <c r="I20" s="12"/>
      <c r="J20" s="12"/>
      <c r="K20" s="12"/>
      <c r="M20" s="31"/>
      <c r="N20" s="12"/>
      <c r="O20" s="12"/>
      <c r="P20" s="31"/>
      <c r="Q20" s="32"/>
      <c r="R20" s="32"/>
    </row>
    <row r="21" spans="1:18" ht="24" customHeight="1" x14ac:dyDescent="0.15">
      <c r="A21" s="115"/>
      <c r="B21" s="14"/>
      <c r="C21" s="41"/>
      <c r="D21" s="129"/>
      <c r="E21" s="129"/>
      <c r="F21" s="129"/>
      <c r="G21" s="12"/>
      <c r="H21" s="12"/>
      <c r="I21" s="12"/>
      <c r="J21" s="12"/>
      <c r="K21" s="12"/>
      <c r="M21" s="31"/>
      <c r="N21" s="12"/>
      <c r="O21" s="12"/>
      <c r="P21" s="31"/>
      <c r="Q21" s="32"/>
      <c r="R21" s="32"/>
    </row>
    <row r="22" spans="1:18" ht="24" customHeight="1" x14ac:dyDescent="0.15">
      <c r="A22" s="12"/>
      <c r="B22" s="14"/>
      <c r="C22" s="41"/>
      <c r="D22" s="129"/>
      <c r="E22" s="129"/>
      <c r="F22" s="129"/>
      <c r="G22" s="12"/>
      <c r="H22" s="12"/>
      <c r="I22" s="12"/>
      <c r="J22" s="12"/>
      <c r="K22" s="12"/>
      <c r="M22" s="31" t="e">
        <f>H22/G22</f>
        <v>#DIV/0!</v>
      </c>
      <c r="N22" s="12">
        <v>4600</v>
      </c>
      <c r="O22" s="12">
        <v>4181</v>
      </c>
      <c r="P22" s="31">
        <f>O22/N22</f>
        <v>0.90891304347826085</v>
      </c>
      <c r="Q22" s="32"/>
      <c r="R22" s="32"/>
    </row>
    <row r="23" spans="1:18" ht="24" customHeight="1" x14ac:dyDescent="0.1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N23" s="33"/>
      <c r="O23" s="33"/>
    </row>
    <row r="24" spans="1:18" ht="24" customHeight="1" x14ac:dyDescent="0.1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N24" s="33"/>
      <c r="O24" s="3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:A12"/>
    </sheetView>
  </sheetViews>
  <sheetFormatPr defaultRowHeight="24" customHeight="1" x14ac:dyDescent="0.15"/>
  <cols>
    <col min="1" max="1" width="12" style="26" customWidth="1"/>
    <col min="2" max="2" width="56.5546875" style="27" customWidth="1"/>
    <col min="3" max="3" width="9.5546875" style="26" customWidth="1"/>
    <col min="4" max="4" width="8.88671875" style="26" customWidth="1"/>
    <col min="5" max="5" width="9.21875" style="26" customWidth="1"/>
    <col min="6" max="6" width="10.5546875" style="28" customWidth="1"/>
    <col min="7" max="7" width="9.6640625" style="26" customWidth="1"/>
    <col min="8" max="8" width="12.6640625" style="29" customWidth="1"/>
    <col min="9" max="9" width="9.6640625" style="26" customWidth="1"/>
    <col min="10" max="10" width="10.5546875" style="25" customWidth="1"/>
    <col min="11" max="11" width="8.44140625" style="26" customWidth="1"/>
    <col min="12" max="12" width="9.88671875" style="15" bestFit="1" customWidth="1"/>
    <col min="13" max="16384" width="8.88671875" style="15"/>
  </cols>
  <sheetData>
    <row r="1" spans="1:12" ht="36" customHeight="1" x14ac:dyDescent="0.15">
      <c r="A1" s="8" t="s">
        <v>19</v>
      </c>
      <c r="B1" s="8"/>
      <c r="C1" s="8"/>
      <c r="D1" s="8"/>
      <c r="E1" s="8"/>
      <c r="F1" s="9"/>
      <c r="G1" s="8"/>
      <c r="H1" s="8"/>
      <c r="I1" s="8"/>
      <c r="J1" s="9"/>
      <c r="K1" s="8"/>
      <c r="L1" s="35"/>
    </row>
    <row r="2" spans="1:12" ht="25.5" customHeight="1" x14ac:dyDescent="0.15">
      <c r="A2" s="43" t="s">
        <v>90</v>
      </c>
      <c r="B2" s="42"/>
      <c r="C2" s="19"/>
      <c r="D2" s="21"/>
      <c r="E2" s="21"/>
      <c r="F2" s="23"/>
      <c r="G2" s="21"/>
      <c r="H2" s="24"/>
      <c r="I2" s="21"/>
      <c r="K2" s="23" t="s">
        <v>82</v>
      </c>
    </row>
    <row r="3" spans="1:12" ht="35.25" customHeight="1" x14ac:dyDescent="0.15">
      <c r="A3" s="10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1" t="s">
        <v>18</v>
      </c>
      <c r="G3" s="2" t="s">
        <v>21</v>
      </c>
      <c r="H3" s="2" t="s">
        <v>91</v>
      </c>
      <c r="I3" s="2" t="s">
        <v>22</v>
      </c>
      <c r="J3" s="11" t="s">
        <v>23</v>
      </c>
      <c r="K3" s="2" t="s">
        <v>1</v>
      </c>
    </row>
    <row r="4" spans="1:12" ht="24" customHeight="1" x14ac:dyDescent="0.15">
      <c r="A4" s="115" t="s">
        <v>132</v>
      </c>
      <c r="B4" s="140" t="s">
        <v>419</v>
      </c>
      <c r="C4" s="116" t="s">
        <v>104</v>
      </c>
      <c r="D4" s="128" t="s">
        <v>420</v>
      </c>
      <c r="E4" s="117">
        <v>47</v>
      </c>
      <c r="F4" s="118">
        <v>77208475</v>
      </c>
      <c r="G4" s="119">
        <v>0.88</v>
      </c>
      <c r="H4" s="37" t="s">
        <v>405</v>
      </c>
      <c r="I4" s="120" t="s">
        <v>405</v>
      </c>
      <c r="J4" s="115" t="s">
        <v>405</v>
      </c>
      <c r="K4" s="37" t="s">
        <v>421</v>
      </c>
      <c r="L4" s="183"/>
    </row>
    <row r="5" spans="1:12" s="111" customFormat="1" ht="24" customHeight="1" x14ac:dyDescent="0.15">
      <c r="A5" s="115" t="s">
        <v>132</v>
      </c>
      <c r="B5" s="122" t="s">
        <v>395</v>
      </c>
      <c r="C5" s="116" t="s">
        <v>104</v>
      </c>
      <c r="D5" s="128" t="s">
        <v>397</v>
      </c>
      <c r="E5" s="117">
        <v>41</v>
      </c>
      <c r="F5" s="118">
        <v>52332350</v>
      </c>
      <c r="G5" s="119">
        <v>0.87744999999999995</v>
      </c>
      <c r="H5" s="37" t="s">
        <v>422</v>
      </c>
      <c r="I5" s="120">
        <v>0.87948999999999999</v>
      </c>
      <c r="J5" s="115">
        <v>46026000</v>
      </c>
      <c r="K5" s="37"/>
      <c r="L5" s="121"/>
    </row>
    <row r="6" spans="1:12" s="111" customFormat="1" ht="24" customHeight="1" x14ac:dyDescent="0.15">
      <c r="A6" s="115" t="s">
        <v>132</v>
      </c>
      <c r="B6" s="122" t="s">
        <v>400</v>
      </c>
      <c r="C6" s="116" t="s">
        <v>401</v>
      </c>
      <c r="D6" s="128" t="s">
        <v>403</v>
      </c>
      <c r="E6" s="117">
        <v>1</v>
      </c>
      <c r="F6" s="118" t="s">
        <v>405</v>
      </c>
      <c r="G6" s="119" t="s">
        <v>405</v>
      </c>
      <c r="H6" s="37" t="s">
        <v>405</v>
      </c>
      <c r="I6" s="120" t="s">
        <v>405</v>
      </c>
      <c r="J6" s="115" t="s">
        <v>405</v>
      </c>
      <c r="K6" s="37" t="s">
        <v>423</v>
      </c>
      <c r="L6" s="121"/>
    </row>
    <row r="7" spans="1:12" s="111" customFormat="1" ht="24" customHeight="1" x14ac:dyDescent="0.15">
      <c r="A7" s="115" t="s">
        <v>132</v>
      </c>
      <c r="B7" s="122" t="s">
        <v>406</v>
      </c>
      <c r="C7" s="116" t="s">
        <v>407</v>
      </c>
      <c r="D7" s="128" t="s">
        <v>409</v>
      </c>
      <c r="E7" s="117">
        <v>988</v>
      </c>
      <c r="F7" s="118">
        <v>1142779000</v>
      </c>
      <c r="G7" s="120">
        <v>0.87995000000000001</v>
      </c>
      <c r="H7" s="37" t="s">
        <v>424</v>
      </c>
      <c r="I7" s="120">
        <v>0.87995000000000001</v>
      </c>
      <c r="J7" s="115">
        <v>1005593000</v>
      </c>
      <c r="K7" s="37" t="s">
        <v>425</v>
      </c>
      <c r="L7" s="121"/>
    </row>
    <row r="8" spans="1:12" s="111" customFormat="1" ht="24" customHeight="1" x14ac:dyDescent="0.15">
      <c r="A8" s="115" t="s">
        <v>132</v>
      </c>
      <c r="B8" s="122" t="s">
        <v>411</v>
      </c>
      <c r="C8" s="116" t="s">
        <v>407</v>
      </c>
      <c r="D8" s="128" t="s">
        <v>409</v>
      </c>
      <c r="E8" s="117">
        <v>617</v>
      </c>
      <c r="F8" s="118">
        <v>365717000</v>
      </c>
      <c r="G8" s="120">
        <v>0.87995000000000001</v>
      </c>
      <c r="H8" s="37" t="s">
        <v>426</v>
      </c>
      <c r="I8" s="120">
        <v>0.88031000000000004</v>
      </c>
      <c r="J8" s="115">
        <v>321944000</v>
      </c>
      <c r="K8" s="37" t="s">
        <v>425</v>
      </c>
      <c r="L8" s="121"/>
    </row>
    <row r="9" spans="1:12" s="111" customFormat="1" ht="24" customHeight="1" x14ac:dyDescent="0.15">
      <c r="A9" s="115" t="s">
        <v>132</v>
      </c>
      <c r="B9" s="122" t="s">
        <v>413</v>
      </c>
      <c r="C9" s="116" t="s">
        <v>407</v>
      </c>
      <c r="D9" s="128" t="s">
        <v>409</v>
      </c>
      <c r="E9" s="117">
        <v>592</v>
      </c>
      <c r="F9" s="118">
        <v>470167000</v>
      </c>
      <c r="G9" s="120">
        <v>0.87995000000000001</v>
      </c>
      <c r="H9" s="37" t="s">
        <v>427</v>
      </c>
      <c r="I9" s="120">
        <v>0.87995000000000001</v>
      </c>
      <c r="J9" s="115">
        <v>413724000</v>
      </c>
      <c r="K9" s="37" t="s">
        <v>425</v>
      </c>
      <c r="L9" s="121"/>
    </row>
    <row r="10" spans="1:12" s="111" customFormat="1" ht="24" customHeight="1" x14ac:dyDescent="0.15">
      <c r="A10" s="115" t="s">
        <v>132</v>
      </c>
      <c r="B10" s="122" t="s">
        <v>414</v>
      </c>
      <c r="C10" s="116" t="s">
        <v>407</v>
      </c>
      <c r="D10" s="128" t="s">
        <v>409</v>
      </c>
      <c r="E10" s="117">
        <v>1025</v>
      </c>
      <c r="F10" s="118">
        <v>1038923000</v>
      </c>
      <c r="G10" s="120">
        <v>0.87995000000000001</v>
      </c>
      <c r="H10" s="37" t="s">
        <v>428</v>
      </c>
      <c r="I10" s="120">
        <v>0.87997000000000003</v>
      </c>
      <c r="J10" s="115">
        <v>914222000</v>
      </c>
      <c r="K10" s="37" t="s">
        <v>425</v>
      </c>
      <c r="L10" s="121"/>
    </row>
    <row r="11" spans="1:12" s="111" customFormat="1" ht="24" customHeight="1" x14ac:dyDescent="0.15">
      <c r="A11" s="115" t="s">
        <v>132</v>
      </c>
      <c r="B11" s="122" t="s">
        <v>415</v>
      </c>
      <c r="C11" s="116" t="s">
        <v>407</v>
      </c>
      <c r="D11" s="128" t="s">
        <v>409</v>
      </c>
      <c r="E11" s="117">
        <v>1032</v>
      </c>
      <c r="F11" s="118">
        <v>1089158000</v>
      </c>
      <c r="G11" s="120">
        <v>0.87995000000000001</v>
      </c>
      <c r="H11" s="37" t="s">
        <v>429</v>
      </c>
      <c r="I11" s="120">
        <v>0.88005</v>
      </c>
      <c r="J11" s="115">
        <v>958518000</v>
      </c>
      <c r="K11" s="37" t="s">
        <v>425</v>
      </c>
      <c r="L11" s="121"/>
    </row>
    <row r="12" spans="1:12" s="111" customFormat="1" ht="24" customHeight="1" x14ac:dyDescent="0.15">
      <c r="A12" s="115" t="s">
        <v>132</v>
      </c>
      <c r="B12" s="122" t="s">
        <v>416</v>
      </c>
      <c r="C12" s="116" t="s">
        <v>407</v>
      </c>
      <c r="D12" s="128" t="s">
        <v>409</v>
      </c>
      <c r="E12" s="117">
        <v>787</v>
      </c>
      <c r="F12" s="118">
        <v>158001000</v>
      </c>
      <c r="G12" s="120">
        <v>0.87995000000000001</v>
      </c>
      <c r="H12" s="37" t="s">
        <v>430</v>
      </c>
      <c r="I12" s="120">
        <v>0.87995999999999996</v>
      </c>
      <c r="J12" s="115">
        <v>139035000</v>
      </c>
      <c r="K12" s="37" t="s">
        <v>425</v>
      </c>
      <c r="L12" s="121"/>
    </row>
    <row r="13" spans="1:12" s="111" customFormat="1" ht="24" customHeight="1" x14ac:dyDescent="0.15">
      <c r="A13" s="115"/>
      <c r="B13" s="72" t="s">
        <v>417</v>
      </c>
      <c r="C13" s="116"/>
      <c r="D13" s="128"/>
      <c r="E13" s="117"/>
      <c r="F13" s="118"/>
      <c r="G13" s="120"/>
      <c r="H13" s="37"/>
      <c r="I13" s="120"/>
      <c r="J13" s="115"/>
      <c r="K13" s="37"/>
      <c r="L13" s="121"/>
    </row>
    <row r="14" spans="1:12" s="111" customFormat="1" ht="24" customHeight="1" x14ac:dyDescent="0.15">
      <c r="A14" s="115"/>
      <c r="B14" s="122"/>
      <c r="C14" s="116"/>
      <c r="D14" s="128"/>
      <c r="E14" s="117"/>
      <c r="F14" s="118"/>
      <c r="G14" s="120"/>
      <c r="H14" s="37"/>
      <c r="I14" s="120"/>
      <c r="J14" s="115"/>
      <c r="K14" s="37"/>
      <c r="L14" s="121"/>
    </row>
    <row r="15" spans="1:12" s="111" customFormat="1" ht="24" customHeight="1" x14ac:dyDescent="0.15">
      <c r="A15" s="115"/>
      <c r="B15" s="122"/>
      <c r="C15" s="116"/>
      <c r="D15" s="128"/>
      <c r="E15" s="117"/>
      <c r="F15" s="118"/>
      <c r="G15" s="120"/>
      <c r="H15" s="37"/>
      <c r="I15" s="120"/>
      <c r="J15" s="115"/>
      <c r="K15" s="37"/>
      <c r="L15" s="121"/>
    </row>
    <row r="16" spans="1:12" s="111" customFormat="1" ht="24" customHeight="1" x14ac:dyDescent="0.15">
      <c r="A16" s="115"/>
      <c r="B16" s="122"/>
      <c r="C16" s="116"/>
      <c r="D16" s="128"/>
      <c r="E16" s="117"/>
      <c r="F16" s="118"/>
      <c r="G16" s="120"/>
      <c r="H16" s="37"/>
      <c r="I16" s="120"/>
      <c r="J16" s="115"/>
      <c r="K16" s="37"/>
      <c r="L16" s="121"/>
    </row>
    <row r="17" spans="1:12" s="111" customFormat="1" ht="24" customHeight="1" x14ac:dyDescent="0.15">
      <c r="A17" s="115"/>
      <c r="B17" s="122"/>
      <c r="C17" s="116"/>
      <c r="D17" s="128"/>
      <c r="E17" s="117"/>
      <c r="F17" s="118"/>
      <c r="G17" s="120"/>
      <c r="H17" s="37"/>
      <c r="I17" s="120"/>
      <c r="J17" s="115"/>
      <c r="K17" s="37"/>
      <c r="L17" s="121"/>
    </row>
    <row r="18" spans="1:12" s="111" customFormat="1" ht="24" customHeight="1" x14ac:dyDescent="0.15">
      <c r="A18" s="131"/>
      <c r="B18" s="132"/>
      <c r="C18" s="116"/>
      <c r="D18" s="133"/>
      <c r="E18" s="117"/>
      <c r="F18" s="118"/>
      <c r="G18" s="120"/>
      <c r="H18" s="37"/>
      <c r="I18" s="120"/>
      <c r="J18" s="115"/>
      <c r="K18" s="37"/>
      <c r="L18" s="121"/>
    </row>
    <row r="19" spans="1:12" s="111" customFormat="1" ht="24" customHeight="1" x14ac:dyDescent="0.15">
      <c r="A19" s="131"/>
      <c r="B19" s="132"/>
      <c r="C19" s="116"/>
      <c r="D19" s="133"/>
      <c r="E19" s="117"/>
      <c r="F19" s="118"/>
      <c r="G19" s="120"/>
      <c r="H19" s="37"/>
      <c r="I19" s="120"/>
      <c r="J19" s="115"/>
      <c r="K19" s="37"/>
      <c r="L19" s="121"/>
    </row>
    <row r="20" spans="1:12" s="111" customFormat="1" ht="24" customHeight="1" x14ac:dyDescent="0.15">
      <c r="A20" s="131"/>
      <c r="B20" s="132"/>
      <c r="C20" s="116"/>
      <c r="D20" s="133"/>
      <c r="E20" s="117"/>
      <c r="F20" s="118"/>
      <c r="G20" s="120"/>
      <c r="H20" s="37"/>
      <c r="I20" s="120"/>
      <c r="J20" s="115"/>
      <c r="K20" s="37"/>
      <c r="L20" s="121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8" activePane="bottomLeft" state="frozen"/>
      <selection activeCell="A3" sqref="A3:A4"/>
      <selection pane="bottomLeft" activeCell="C1" sqref="C1"/>
    </sheetView>
  </sheetViews>
  <sheetFormatPr defaultRowHeight="24" customHeight="1" x14ac:dyDescent="0.15"/>
  <cols>
    <col min="1" max="1" width="11.109375" style="76" customWidth="1"/>
    <col min="2" max="2" width="37.109375" style="76" customWidth="1"/>
    <col min="3" max="3" width="31.77734375" style="76" customWidth="1"/>
    <col min="4" max="9" width="9.33203125" style="76" customWidth="1"/>
    <col min="10" max="10" width="9.6640625" style="76" customWidth="1"/>
    <col min="11" max="11" width="4.88671875" style="85" customWidth="1"/>
    <col min="12" max="12" width="8.88671875" style="85"/>
    <col min="13" max="16384" width="8.88671875" style="46"/>
  </cols>
  <sheetData>
    <row r="1" spans="1:13" ht="36" customHeight="1" x14ac:dyDescent="0.15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101"/>
      <c r="L1" s="101"/>
      <c r="M1" s="102"/>
    </row>
    <row r="2" spans="1:13" ht="25.5" customHeight="1" thickBot="1" x14ac:dyDescent="0.2">
      <c r="A2" s="48" t="s">
        <v>90</v>
      </c>
      <c r="B2" s="218"/>
      <c r="C2" s="218"/>
      <c r="D2" s="218"/>
      <c r="E2" s="219"/>
      <c r="F2" s="219"/>
      <c r="G2" s="219"/>
      <c r="H2" s="219"/>
      <c r="I2" s="46"/>
      <c r="J2" s="193" t="s">
        <v>83</v>
      </c>
    </row>
    <row r="3" spans="1:13" ht="35.25" customHeight="1" x14ac:dyDescent="0.15">
      <c r="A3" s="220" t="s">
        <v>3</v>
      </c>
      <c r="B3" s="221" t="s">
        <v>4</v>
      </c>
      <c r="C3" s="221" t="s">
        <v>25</v>
      </c>
      <c r="D3" s="222" t="s">
        <v>12</v>
      </c>
      <c r="E3" s="221" t="s">
        <v>13</v>
      </c>
      <c r="F3" s="221" t="s">
        <v>14</v>
      </c>
      <c r="G3" s="221" t="s">
        <v>15</v>
      </c>
      <c r="H3" s="223" t="s">
        <v>53</v>
      </c>
      <c r="I3" s="221" t="s">
        <v>24</v>
      </c>
      <c r="J3" s="224" t="s">
        <v>16</v>
      </c>
    </row>
    <row r="4" spans="1:13" s="103" customFormat="1" ht="24" customHeight="1" x14ac:dyDescent="0.15">
      <c r="A4" s="225"/>
      <c r="B4" s="189" t="s">
        <v>133</v>
      </c>
      <c r="C4" s="166"/>
      <c r="D4" s="167"/>
      <c r="E4" s="168"/>
      <c r="F4" s="168"/>
      <c r="G4" s="169"/>
      <c r="H4" s="170"/>
      <c r="I4" s="164"/>
      <c r="J4" s="226"/>
      <c r="K4" s="98"/>
      <c r="L4" s="98"/>
    </row>
    <row r="5" spans="1:13" s="103" customFormat="1" ht="24" customHeight="1" x14ac:dyDescent="0.15">
      <c r="A5" s="225"/>
      <c r="B5" s="165"/>
      <c r="C5" s="166"/>
      <c r="D5" s="167"/>
      <c r="E5" s="168"/>
      <c r="F5" s="168"/>
      <c r="G5" s="169"/>
      <c r="H5" s="170"/>
      <c r="I5" s="164"/>
      <c r="J5" s="226"/>
      <c r="K5" s="98"/>
      <c r="L5" s="98"/>
    </row>
    <row r="6" spans="1:13" ht="24" customHeight="1" x14ac:dyDescent="0.15">
      <c r="A6" s="225"/>
      <c r="B6" s="171"/>
      <c r="C6" s="172"/>
      <c r="D6" s="173"/>
      <c r="E6" s="174"/>
      <c r="F6" s="174"/>
      <c r="G6" s="169"/>
      <c r="H6" s="170"/>
      <c r="I6" s="170"/>
      <c r="J6" s="227"/>
    </row>
    <row r="7" spans="1:13" s="103" customFormat="1" ht="24" customHeight="1" x14ac:dyDescent="0.15">
      <c r="A7" s="225"/>
      <c r="B7" s="165"/>
      <c r="C7" s="166"/>
      <c r="D7" s="167"/>
      <c r="E7" s="168"/>
      <c r="F7" s="168"/>
      <c r="G7" s="169"/>
      <c r="H7" s="170"/>
      <c r="I7" s="164"/>
      <c r="J7" s="226"/>
      <c r="K7" s="98"/>
      <c r="L7" s="98"/>
    </row>
    <row r="8" spans="1:13" ht="24" customHeight="1" x14ac:dyDescent="0.15">
      <c r="A8" s="225"/>
      <c r="B8" s="189"/>
      <c r="C8" s="166"/>
      <c r="D8" s="167"/>
      <c r="E8" s="168"/>
      <c r="F8" s="168"/>
      <c r="G8" s="169"/>
      <c r="H8" s="170"/>
      <c r="I8" s="170"/>
      <c r="J8" s="227"/>
    </row>
    <row r="9" spans="1:13" ht="24" customHeight="1" x14ac:dyDescent="0.15">
      <c r="A9" s="225"/>
      <c r="B9" s="143"/>
      <c r="C9" s="175"/>
      <c r="D9" s="176"/>
      <c r="E9" s="177"/>
      <c r="F9" s="178"/>
      <c r="G9" s="169"/>
      <c r="H9" s="170"/>
      <c r="I9" s="170"/>
      <c r="J9" s="227"/>
    </row>
    <row r="10" spans="1:13" ht="24" customHeight="1" x14ac:dyDescent="0.15">
      <c r="A10" s="225"/>
      <c r="B10" s="143"/>
      <c r="C10" s="175"/>
      <c r="D10" s="176"/>
      <c r="E10" s="177"/>
      <c r="F10" s="178"/>
      <c r="G10" s="169"/>
      <c r="H10" s="170"/>
      <c r="I10" s="170"/>
      <c r="J10" s="227"/>
    </row>
    <row r="11" spans="1:13" ht="24" customHeight="1" x14ac:dyDescent="0.15">
      <c r="A11" s="225"/>
      <c r="B11" s="143"/>
      <c r="C11" s="175"/>
      <c r="D11" s="176"/>
      <c r="E11" s="177"/>
      <c r="F11" s="178"/>
      <c r="G11" s="169"/>
      <c r="H11" s="170"/>
      <c r="I11" s="170"/>
      <c r="J11" s="227"/>
    </row>
    <row r="12" spans="1:13" ht="24" customHeight="1" x14ac:dyDescent="0.15">
      <c r="A12" s="225"/>
      <c r="B12" s="143"/>
      <c r="C12" s="175"/>
      <c r="D12" s="176"/>
      <c r="E12" s="177"/>
      <c r="F12" s="178"/>
      <c r="G12" s="169"/>
      <c r="H12" s="170"/>
      <c r="I12" s="170"/>
      <c r="J12" s="227"/>
    </row>
    <row r="13" spans="1:13" ht="24" customHeight="1" x14ac:dyDescent="0.15">
      <c r="A13" s="225"/>
      <c r="B13" s="165"/>
      <c r="C13" s="166"/>
      <c r="D13" s="167"/>
      <c r="E13" s="168"/>
      <c r="F13" s="168"/>
      <c r="G13" s="169"/>
      <c r="H13" s="170"/>
      <c r="I13" s="170"/>
      <c r="J13" s="227"/>
    </row>
    <row r="14" spans="1:13" ht="24" customHeight="1" x14ac:dyDescent="0.15">
      <c r="A14" s="225"/>
      <c r="B14" s="165"/>
      <c r="C14" s="166"/>
      <c r="D14" s="167"/>
      <c r="E14" s="168"/>
      <c r="F14" s="168"/>
      <c r="G14" s="169"/>
      <c r="H14" s="170"/>
      <c r="I14" s="170"/>
      <c r="J14" s="227"/>
    </row>
    <row r="15" spans="1:13" ht="24" customHeight="1" x14ac:dyDescent="0.15">
      <c r="A15" s="225"/>
      <c r="B15" s="171"/>
      <c r="C15" s="172"/>
      <c r="D15" s="173"/>
      <c r="E15" s="174"/>
      <c r="F15" s="174"/>
      <c r="G15" s="169"/>
      <c r="H15" s="170"/>
      <c r="I15" s="170"/>
      <c r="J15" s="227"/>
    </row>
    <row r="16" spans="1:13" ht="24" customHeight="1" x14ac:dyDescent="0.15">
      <c r="A16" s="228"/>
      <c r="B16" s="165"/>
      <c r="C16" s="166"/>
      <c r="D16" s="167"/>
      <c r="E16" s="168"/>
      <c r="F16" s="168"/>
      <c r="G16" s="89"/>
      <c r="H16" s="104"/>
      <c r="I16" s="104"/>
      <c r="J16" s="227"/>
    </row>
    <row r="17" spans="1:10" ht="24" customHeight="1" x14ac:dyDescent="0.15">
      <c r="A17" s="228"/>
      <c r="B17" s="165"/>
      <c r="C17" s="166"/>
      <c r="D17" s="167"/>
      <c r="E17" s="168"/>
      <c r="F17" s="168"/>
      <c r="G17" s="89"/>
      <c r="H17" s="104"/>
      <c r="I17" s="104"/>
      <c r="J17" s="227"/>
    </row>
    <row r="18" spans="1:10" ht="24" customHeight="1" x14ac:dyDescent="0.15">
      <c r="A18" s="228"/>
      <c r="B18" s="87"/>
      <c r="C18" s="6"/>
      <c r="D18" s="90"/>
      <c r="E18" s="123"/>
      <c r="F18" s="124"/>
      <c r="G18" s="89"/>
      <c r="H18" s="104"/>
      <c r="I18" s="104"/>
      <c r="J18" s="227"/>
    </row>
    <row r="19" spans="1:10" ht="24" customHeight="1" x14ac:dyDescent="0.15">
      <c r="A19" s="228"/>
      <c r="B19" s="87"/>
      <c r="C19" s="6"/>
      <c r="D19" s="90"/>
      <c r="E19" s="123"/>
      <c r="F19" s="124"/>
      <c r="G19" s="89"/>
      <c r="H19" s="104"/>
      <c r="I19" s="104"/>
      <c r="J19" s="227"/>
    </row>
    <row r="20" spans="1:10" ht="24" customHeight="1" x14ac:dyDescent="0.15">
      <c r="A20" s="228"/>
      <c r="B20" s="87"/>
      <c r="C20" s="6"/>
      <c r="D20" s="90"/>
      <c r="E20" s="123"/>
      <c r="F20" s="124"/>
      <c r="G20" s="89"/>
      <c r="H20" s="104"/>
      <c r="I20" s="104"/>
      <c r="J20" s="227"/>
    </row>
    <row r="21" spans="1:10" ht="24" customHeight="1" x14ac:dyDescent="0.15">
      <c r="A21" s="228"/>
      <c r="B21" s="87"/>
      <c r="C21" s="6"/>
      <c r="D21" s="90"/>
      <c r="E21" s="123"/>
      <c r="F21" s="124"/>
      <c r="G21" s="89"/>
      <c r="H21" s="104"/>
      <c r="I21" s="104"/>
      <c r="J21" s="227"/>
    </row>
    <row r="22" spans="1:10" ht="24" customHeight="1" thickBot="1" x14ac:dyDescent="0.2">
      <c r="A22" s="229"/>
      <c r="B22" s="230"/>
      <c r="C22" s="231"/>
      <c r="D22" s="232"/>
      <c r="E22" s="233"/>
      <c r="F22" s="234"/>
      <c r="G22" s="235"/>
      <c r="H22" s="235"/>
      <c r="I22" s="235"/>
      <c r="J22" s="236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 x14ac:dyDescent="0.15"/>
  <cols>
    <col min="1" max="1" width="11.109375" style="76" customWidth="1"/>
    <col min="2" max="2" width="37.109375" style="79" customWidth="1"/>
    <col min="3" max="3" width="31.77734375" style="80" customWidth="1"/>
    <col min="4" max="4" width="9.33203125" style="81" customWidth="1"/>
    <col min="5" max="8" width="9.33203125" style="82" customWidth="1"/>
    <col min="9" max="9" width="9.33203125" style="76" customWidth="1"/>
    <col min="10" max="10" width="8.88671875" style="84" customWidth="1"/>
    <col min="11" max="11" width="10.109375" style="84" hidden="1" customWidth="1"/>
    <col min="12" max="12" width="8.88671875" style="127" hidden="1" customWidth="1"/>
    <col min="13" max="14" width="8.88671875" style="84" hidden="1" customWidth="1"/>
    <col min="15" max="15" width="8.88671875" style="84" customWidth="1"/>
    <col min="16" max="16384" width="8.88671875" style="84"/>
  </cols>
  <sheetData>
    <row r="1" spans="1:12" ht="36" customHeight="1" x14ac:dyDescent="0.15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83"/>
    </row>
    <row r="2" spans="1:12" ht="25.5" customHeight="1" x14ac:dyDescent="0.15">
      <c r="A2" s="48" t="s">
        <v>90</v>
      </c>
      <c r="B2" s="77"/>
      <c r="C2" s="77"/>
      <c r="D2" s="78"/>
      <c r="E2" s="78"/>
      <c r="F2" s="78"/>
      <c r="G2" s="78"/>
      <c r="H2" s="78"/>
      <c r="I2" s="75" t="s">
        <v>141</v>
      </c>
    </row>
    <row r="3" spans="1:12" ht="35.25" customHeight="1" x14ac:dyDescent="0.15">
      <c r="A3" s="1" t="s">
        <v>116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59" t="s">
        <v>100</v>
      </c>
      <c r="J3" s="85"/>
    </row>
    <row r="4" spans="1:12" s="98" customFormat="1" ht="24" hidden="1" customHeight="1" x14ac:dyDescent="0.15">
      <c r="A4" s="93" t="s">
        <v>117</v>
      </c>
      <c r="B4" s="92" t="s">
        <v>98</v>
      </c>
      <c r="C4" s="92" t="s">
        <v>99</v>
      </c>
      <c r="D4" s="99">
        <v>405000000</v>
      </c>
      <c r="E4" s="96">
        <v>283500000</v>
      </c>
      <c r="F4" s="100"/>
      <c r="G4" s="96"/>
      <c r="H4" s="96">
        <f>SUM(E4:G4)</f>
        <v>283500000</v>
      </c>
      <c r="I4" s="126" t="s">
        <v>101</v>
      </c>
      <c r="J4" s="97"/>
      <c r="K4" s="97">
        <f t="shared" ref="K4:K36" si="0">D4-H4</f>
        <v>121500000</v>
      </c>
      <c r="L4" s="135"/>
    </row>
    <row r="5" spans="1:12" s="98" customFormat="1" ht="24" hidden="1" customHeight="1" x14ac:dyDescent="0.15">
      <c r="A5" s="93" t="s">
        <v>117</v>
      </c>
      <c r="B5" s="91" t="s">
        <v>103</v>
      </c>
      <c r="C5" s="92" t="s">
        <v>97</v>
      </c>
      <c r="D5" s="125">
        <v>11400000</v>
      </c>
      <c r="E5" s="136"/>
      <c r="F5" s="137">
        <f>950000*2</f>
        <v>1900000</v>
      </c>
      <c r="G5" s="136"/>
      <c r="H5" s="96">
        <f t="shared" ref="H5:H36" si="1">SUM(E5:G5)</f>
        <v>1900000</v>
      </c>
      <c r="I5" s="126" t="s">
        <v>115</v>
      </c>
      <c r="J5" s="97"/>
      <c r="K5" s="97">
        <f t="shared" si="0"/>
        <v>9500000</v>
      </c>
      <c r="L5" s="135"/>
    </row>
    <row r="6" spans="1:12" s="98" customFormat="1" ht="24" hidden="1" customHeight="1" x14ac:dyDescent="0.15">
      <c r="A6" s="93" t="s">
        <v>102</v>
      </c>
      <c r="B6" s="91" t="s">
        <v>106</v>
      </c>
      <c r="C6" s="130" t="s">
        <v>105</v>
      </c>
      <c r="D6" s="99">
        <v>127267800</v>
      </c>
      <c r="E6" s="96"/>
      <c r="F6" s="100"/>
      <c r="G6" s="96"/>
      <c r="H6" s="96">
        <f t="shared" si="1"/>
        <v>0</v>
      </c>
      <c r="I6" s="126" t="s">
        <v>120</v>
      </c>
      <c r="J6" s="97"/>
      <c r="K6" s="97">
        <f t="shared" si="0"/>
        <v>127267800</v>
      </c>
      <c r="L6" s="134"/>
    </row>
    <row r="7" spans="1:12" s="98" customFormat="1" ht="24" hidden="1" customHeight="1" x14ac:dyDescent="0.15">
      <c r="A7" s="93" t="s">
        <v>102</v>
      </c>
      <c r="B7" s="91" t="s">
        <v>107</v>
      </c>
      <c r="C7" s="130" t="s">
        <v>96</v>
      </c>
      <c r="D7" s="99">
        <v>3600000</v>
      </c>
      <c r="E7" s="96"/>
      <c r="F7" s="100"/>
      <c r="G7" s="96"/>
      <c r="H7" s="96">
        <f t="shared" si="1"/>
        <v>0</v>
      </c>
      <c r="I7" s="126" t="s">
        <v>121</v>
      </c>
      <c r="J7" s="97"/>
      <c r="K7" s="97">
        <f t="shared" si="0"/>
        <v>3600000</v>
      </c>
      <c r="L7" s="134"/>
    </row>
    <row r="8" spans="1:12" s="98" customFormat="1" ht="24" hidden="1" customHeight="1" x14ac:dyDescent="0.15">
      <c r="A8" s="93" t="s">
        <v>102</v>
      </c>
      <c r="B8" s="91" t="s">
        <v>108</v>
      </c>
      <c r="C8" s="130" t="s">
        <v>114</v>
      </c>
      <c r="D8" s="99">
        <v>3600000</v>
      </c>
      <c r="E8" s="96"/>
      <c r="F8" s="100"/>
      <c r="G8" s="96"/>
      <c r="H8" s="96">
        <f t="shared" si="1"/>
        <v>0</v>
      </c>
      <c r="I8" s="126" t="s">
        <v>122</v>
      </c>
      <c r="J8" s="97"/>
      <c r="K8" s="97">
        <f t="shared" si="0"/>
        <v>3600000</v>
      </c>
      <c r="L8" s="134"/>
    </row>
    <row r="9" spans="1:12" s="85" customFormat="1" ht="24" customHeight="1" x14ac:dyDescent="0.15">
      <c r="A9" s="37" t="s">
        <v>102</v>
      </c>
      <c r="B9" s="73" t="s">
        <v>109</v>
      </c>
      <c r="C9" s="182" t="s">
        <v>95</v>
      </c>
      <c r="D9" s="40">
        <v>7101600</v>
      </c>
      <c r="E9" s="38"/>
      <c r="F9" s="36">
        <f>591800</f>
        <v>591800</v>
      </c>
      <c r="G9" s="38"/>
      <c r="H9" s="38">
        <f t="shared" si="1"/>
        <v>591800</v>
      </c>
      <c r="I9" s="94" t="s">
        <v>122</v>
      </c>
      <c r="J9" s="86"/>
      <c r="K9" s="86">
        <f t="shared" si="0"/>
        <v>6509800</v>
      </c>
      <c r="L9" s="138"/>
    </row>
    <row r="10" spans="1:12" s="85" customFormat="1" ht="24" customHeight="1" x14ac:dyDescent="0.15">
      <c r="A10" s="37" t="s">
        <v>102</v>
      </c>
      <c r="B10" s="73" t="s">
        <v>110</v>
      </c>
      <c r="C10" s="182" t="s">
        <v>95</v>
      </c>
      <c r="D10" s="40">
        <v>3020400</v>
      </c>
      <c r="E10" s="38"/>
      <c r="F10" s="36">
        <f>250070</f>
        <v>250070</v>
      </c>
      <c r="G10" s="38"/>
      <c r="H10" s="38">
        <f t="shared" si="1"/>
        <v>250070</v>
      </c>
      <c r="I10" s="94" t="s">
        <v>122</v>
      </c>
      <c r="J10" s="86"/>
      <c r="K10" s="86">
        <f t="shared" si="0"/>
        <v>2770330</v>
      </c>
      <c r="L10" s="138"/>
    </row>
    <row r="11" spans="1:12" s="85" customFormat="1" ht="24" customHeight="1" x14ac:dyDescent="0.15">
      <c r="A11" s="37" t="s">
        <v>102</v>
      </c>
      <c r="B11" s="73" t="s">
        <v>111</v>
      </c>
      <c r="C11" s="182" t="s">
        <v>95</v>
      </c>
      <c r="D11" s="40">
        <v>6954000</v>
      </c>
      <c r="E11" s="38"/>
      <c r="F11" s="36">
        <f>579490</f>
        <v>579490</v>
      </c>
      <c r="G11" s="38"/>
      <c r="H11" s="38">
        <f t="shared" si="1"/>
        <v>579490</v>
      </c>
      <c r="I11" s="94" t="s">
        <v>122</v>
      </c>
      <c r="J11" s="86"/>
      <c r="K11" s="86">
        <f t="shared" si="0"/>
        <v>6374510</v>
      </c>
      <c r="L11" s="138"/>
    </row>
    <row r="12" spans="1:12" s="85" customFormat="1" ht="24" customHeight="1" x14ac:dyDescent="0.15">
      <c r="A12" s="37" t="s">
        <v>102</v>
      </c>
      <c r="B12" s="73" t="s">
        <v>112</v>
      </c>
      <c r="C12" s="182" t="s">
        <v>95</v>
      </c>
      <c r="D12" s="40">
        <v>2719200</v>
      </c>
      <c r="E12" s="38"/>
      <c r="F12" s="36">
        <f>226600</f>
        <v>226600</v>
      </c>
      <c r="G12" s="38"/>
      <c r="H12" s="38">
        <f t="shared" si="1"/>
        <v>226600</v>
      </c>
      <c r="I12" s="94" t="s">
        <v>122</v>
      </c>
      <c r="J12" s="86"/>
      <c r="K12" s="86">
        <f t="shared" si="0"/>
        <v>2492600</v>
      </c>
      <c r="L12" s="138"/>
    </row>
    <row r="13" spans="1:12" s="85" customFormat="1" ht="24" customHeight="1" x14ac:dyDescent="0.15">
      <c r="A13" s="37" t="s">
        <v>102</v>
      </c>
      <c r="B13" s="73" t="s">
        <v>113</v>
      </c>
      <c r="C13" s="182" t="s">
        <v>95</v>
      </c>
      <c r="D13" s="40">
        <v>7601880</v>
      </c>
      <c r="E13" s="38"/>
      <c r="F13" s="36">
        <f>633490</f>
        <v>633490</v>
      </c>
      <c r="G13" s="38"/>
      <c r="H13" s="38">
        <f t="shared" si="1"/>
        <v>633490</v>
      </c>
      <c r="I13" s="94" t="s">
        <v>122</v>
      </c>
      <c r="J13" s="86"/>
      <c r="K13" s="86">
        <f t="shared" si="0"/>
        <v>6968390</v>
      </c>
      <c r="L13" s="138"/>
    </row>
    <row r="14" spans="1:12" s="98" customFormat="1" ht="24" customHeight="1" x14ac:dyDescent="0.15">
      <c r="A14" s="240" t="s">
        <v>130</v>
      </c>
      <c r="B14" s="241" t="s">
        <v>128</v>
      </c>
      <c r="C14" s="242" t="s">
        <v>129</v>
      </c>
      <c r="D14" s="243">
        <v>5400000</v>
      </c>
      <c r="E14" s="244"/>
      <c r="F14" s="245">
        <v>450000</v>
      </c>
      <c r="G14" s="244"/>
      <c r="H14" s="243">
        <v>450000</v>
      </c>
      <c r="I14" s="181" t="s">
        <v>115</v>
      </c>
      <c r="J14" s="97"/>
      <c r="K14" s="97">
        <f t="shared" si="0"/>
        <v>4950000</v>
      </c>
      <c r="L14" s="134"/>
    </row>
    <row r="15" spans="1:12" s="98" customFormat="1" ht="24" customHeight="1" x14ac:dyDescent="0.25">
      <c r="A15" s="253" t="s">
        <v>152</v>
      </c>
      <c r="B15" s="246" t="s">
        <v>142</v>
      </c>
      <c r="C15" s="253" t="s">
        <v>147</v>
      </c>
      <c r="D15" s="254">
        <v>2906000</v>
      </c>
      <c r="E15" s="179"/>
      <c r="F15" s="180"/>
      <c r="G15" s="179"/>
      <c r="H15" s="254">
        <v>2906000</v>
      </c>
      <c r="I15" s="237"/>
      <c r="J15" s="97"/>
      <c r="K15" s="97">
        <f t="shared" si="0"/>
        <v>0</v>
      </c>
      <c r="L15" s="134"/>
    </row>
    <row r="16" spans="1:12" s="98" customFormat="1" ht="24" customHeight="1" x14ac:dyDescent="0.25">
      <c r="A16" s="253" t="s">
        <v>153</v>
      </c>
      <c r="B16" s="246" t="s">
        <v>143</v>
      </c>
      <c r="C16" s="253" t="s">
        <v>148</v>
      </c>
      <c r="D16" s="254">
        <v>8250000</v>
      </c>
      <c r="E16" s="179"/>
      <c r="F16" s="180"/>
      <c r="G16" s="179"/>
      <c r="H16" s="254">
        <v>8250000</v>
      </c>
      <c r="I16" s="237"/>
      <c r="J16" s="97"/>
      <c r="K16" s="97">
        <f t="shared" si="0"/>
        <v>0</v>
      </c>
      <c r="L16" s="134"/>
    </row>
    <row r="17" spans="1:12" s="98" customFormat="1" ht="24" customHeight="1" x14ac:dyDescent="0.25">
      <c r="A17" s="253" t="s">
        <v>154</v>
      </c>
      <c r="B17" s="246" t="s">
        <v>144</v>
      </c>
      <c r="C17" s="253" t="s">
        <v>149</v>
      </c>
      <c r="D17" s="254">
        <v>1000000</v>
      </c>
      <c r="E17" s="179"/>
      <c r="F17" s="180"/>
      <c r="G17" s="179"/>
      <c r="H17" s="254">
        <v>1000000</v>
      </c>
      <c r="I17" s="237"/>
      <c r="J17" s="97"/>
      <c r="K17" s="97">
        <f t="shared" si="0"/>
        <v>0</v>
      </c>
      <c r="L17" s="134"/>
    </row>
    <row r="18" spans="1:12" s="98" customFormat="1" ht="24" customHeight="1" x14ac:dyDescent="0.25">
      <c r="A18" s="253" t="s">
        <v>153</v>
      </c>
      <c r="B18" s="255" t="s">
        <v>145</v>
      </c>
      <c r="C18" s="253" t="s">
        <v>150</v>
      </c>
      <c r="D18" s="254">
        <v>1770000</v>
      </c>
      <c r="E18" s="179"/>
      <c r="F18" s="180"/>
      <c r="G18" s="179"/>
      <c r="H18" s="254">
        <v>1770000</v>
      </c>
      <c r="I18" s="237"/>
      <c r="J18" s="97"/>
      <c r="K18" s="97">
        <f t="shared" si="0"/>
        <v>0</v>
      </c>
      <c r="L18" s="134"/>
    </row>
    <row r="19" spans="1:12" s="85" customFormat="1" ht="24" customHeight="1" x14ac:dyDescent="0.25">
      <c r="A19" s="253" t="s">
        <v>153</v>
      </c>
      <c r="B19" s="246" t="s">
        <v>146</v>
      </c>
      <c r="C19" s="253" t="s">
        <v>151</v>
      </c>
      <c r="D19" s="254">
        <v>4500000</v>
      </c>
      <c r="E19" s="153"/>
      <c r="F19" s="154"/>
      <c r="G19" s="153"/>
      <c r="H19" s="254">
        <v>4500000</v>
      </c>
      <c r="I19" s="238"/>
      <c r="J19" s="86"/>
      <c r="K19" s="86">
        <f t="shared" si="0"/>
        <v>0</v>
      </c>
      <c r="L19" s="138" t="s">
        <v>119</v>
      </c>
    </row>
    <row r="20" spans="1:12" s="98" customFormat="1" ht="24" customHeight="1" x14ac:dyDescent="0.15">
      <c r="A20" s="247"/>
      <c r="B20" s="248"/>
      <c r="C20" s="249"/>
      <c r="D20" s="250"/>
      <c r="E20" s="251"/>
      <c r="F20" s="252"/>
      <c r="G20" s="251"/>
      <c r="H20" s="251"/>
      <c r="I20" s="239"/>
      <c r="J20" s="97"/>
      <c r="K20" s="97">
        <f t="shared" si="0"/>
        <v>0</v>
      </c>
      <c r="L20" s="135"/>
    </row>
    <row r="21" spans="1:12" s="85" customFormat="1" ht="24" customHeight="1" x14ac:dyDescent="0.15">
      <c r="A21" s="37"/>
      <c r="B21" s="73"/>
      <c r="C21" s="39"/>
      <c r="D21" s="40"/>
      <c r="E21" s="38"/>
      <c r="F21" s="36"/>
      <c r="G21" s="38"/>
      <c r="H21" s="38"/>
      <c r="I21" s="94"/>
      <c r="J21" s="86"/>
      <c r="K21" s="86">
        <f t="shared" si="0"/>
        <v>0</v>
      </c>
      <c r="L21" s="95" t="s">
        <v>118</v>
      </c>
    </row>
    <row r="22" spans="1:12" s="98" customFormat="1" ht="24" customHeight="1" x14ac:dyDescent="0.15">
      <c r="A22" s="93"/>
      <c r="B22" s="91"/>
      <c r="C22" s="130"/>
      <c r="D22" s="99"/>
      <c r="E22" s="96"/>
      <c r="F22" s="100"/>
      <c r="G22" s="96"/>
      <c r="H22" s="96"/>
      <c r="I22" s="126"/>
      <c r="J22" s="97"/>
      <c r="K22" s="97">
        <f t="shared" si="0"/>
        <v>0</v>
      </c>
      <c r="L22" s="135"/>
    </row>
    <row r="23" spans="1:12" s="98" customFormat="1" ht="24" customHeight="1" x14ac:dyDescent="0.15">
      <c r="A23" s="93"/>
      <c r="B23" s="91"/>
      <c r="C23" s="130"/>
      <c r="D23" s="99"/>
      <c r="E23" s="96"/>
      <c r="F23" s="100"/>
      <c r="G23" s="96"/>
      <c r="H23" s="96"/>
      <c r="I23" s="126"/>
      <c r="J23" s="97"/>
      <c r="K23" s="97">
        <f t="shared" si="0"/>
        <v>0</v>
      </c>
      <c r="L23" s="135"/>
    </row>
    <row r="24" spans="1:12" s="98" customFormat="1" ht="24" customHeight="1" x14ac:dyDescent="0.15">
      <c r="A24" s="93"/>
      <c r="B24" s="91"/>
      <c r="C24" s="130"/>
      <c r="D24" s="99"/>
      <c r="E24" s="96"/>
      <c r="F24" s="100"/>
      <c r="G24" s="96"/>
      <c r="H24" s="96"/>
      <c r="I24" s="126"/>
      <c r="J24" s="97"/>
      <c r="K24" s="97">
        <f t="shared" si="0"/>
        <v>0</v>
      </c>
      <c r="L24" s="135"/>
    </row>
    <row r="25" spans="1:12" s="158" customFormat="1" ht="24" customHeight="1" x14ac:dyDescent="0.15">
      <c r="A25" s="149"/>
      <c r="B25" s="150"/>
      <c r="C25" s="151"/>
      <c r="D25" s="152"/>
      <c r="E25" s="153"/>
      <c r="F25" s="154"/>
      <c r="G25" s="153"/>
      <c r="H25" s="153"/>
      <c r="I25" s="155"/>
      <c r="J25" s="156"/>
      <c r="K25" s="156">
        <f t="shared" si="0"/>
        <v>0</v>
      </c>
      <c r="L25" s="157"/>
    </row>
    <row r="26" spans="1:12" s="85" customFormat="1" ht="24" customHeight="1" x14ac:dyDescent="0.15">
      <c r="A26" s="37"/>
      <c r="B26" s="73"/>
      <c r="C26" s="39"/>
      <c r="D26" s="40"/>
      <c r="E26" s="38"/>
      <c r="F26" s="36"/>
      <c r="G26" s="38"/>
      <c r="H26" s="38">
        <f t="shared" si="1"/>
        <v>0</v>
      </c>
      <c r="I26" s="94"/>
      <c r="J26" s="86"/>
      <c r="K26" s="86">
        <f t="shared" si="0"/>
        <v>0</v>
      </c>
      <c r="L26" s="95"/>
    </row>
    <row r="27" spans="1:12" s="85" customFormat="1" ht="24" customHeight="1" x14ac:dyDescent="0.15">
      <c r="A27" s="37"/>
      <c r="B27" s="73"/>
      <c r="C27" s="39"/>
      <c r="D27" s="40"/>
      <c r="E27" s="38"/>
      <c r="F27" s="36"/>
      <c r="G27" s="38"/>
      <c r="H27" s="38">
        <f t="shared" si="1"/>
        <v>0</v>
      </c>
      <c r="I27" s="94"/>
      <c r="J27" s="86"/>
      <c r="K27" s="86">
        <f t="shared" si="0"/>
        <v>0</v>
      </c>
      <c r="L27" s="95"/>
    </row>
    <row r="28" spans="1:12" s="85" customFormat="1" ht="24" customHeight="1" x14ac:dyDescent="0.15">
      <c r="A28" s="37"/>
      <c r="B28" s="73"/>
      <c r="C28" s="39"/>
      <c r="D28" s="40"/>
      <c r="E28" s="38"/>
      <c r="F28" s="36"/>
      <c r="G28" s="38"/>
      <c r="H28" s="38">
        <f t="shared" si="1"/>
        <v>0</v>
      </c>
      <c r="I28" s="94"/>
      <c r="J28" s="86"/>
      <c r="K28" s="86">
        <f t="shared" si="0"/>
        <v>0</v>
      </c>
      <c r="L28" s="95"/>
    </row>
    <row r="29" spans="1:12" s="85" customFormat="1" ht="24" customHeight="1" x14ac:dyDescent="0.15">
      <c r="A29" s="37"/>
      <c r="B29" s="73"/>
      <c r="C29" s="39"/>
      <c r="D29" s="40"/>
      <c r="E29" s="38"/>
      <c r="F29" s="36"/>
      <c r="G29" s="38"/>
      <c r="H29" s="38">
        <f t="shared" si="1"/>
        <v>0</v>
      </c>
      <c r="I29" s="94"/>
      <c r="J29" s="86"/>
      <c r="K29" s="86">
        <f t="shared" si="0"/>
        <v>0</v>
      </c>
      <c r="L29" s="95"/>
    </row>
    <row r="30" spans="1:12" s="85" customFormat="1" ht="24" customHeight="1" x14ac:dyDescent="0.15">
      <c r="A30" s="37"/>
      <c r="B30" s="73"/>
      <c r="C30" s="39"/>
      <c r="D30" s="40"/>
      <c r="E30" s="38"/>
      <c r="F30" s="36"/>
      <c r="G30" s="38"/>
      <c r="H30" s="38">
        <f t="shared" si="1"/>
        <v>0</v>
      </c>
      <c r="I30" s="94"/>
      <c r="J30" s="86"/>
      <c r="K30" s="86">
        <f t="shared" si="0"/>
        <v>0</v>
      </c>
      <c r="L30" s="95"/>
    </row>
    <row r="31" spans="1:12" s="85" customFormat="1" ht="24" customHeight="1" x14ac:dyDescent="0.15">
      <c r="A31" s="37"/>
      <c r="B31" s="73"/>
      <c r="C31" s="39"/>
      <c r="D31" s="40"/>
      <c r="E31" s="38"/>
      <c r="F31" s="36"/>
      <c r="G31" s="38"/>
      <c r="H31" s="38">
        <f t="shared" si="1"/>
        <v>0</v>
      </c>
      <c r="I31" s="94"/>
      <c r="J31" s="86"/>
      <c r="K31" s="86">
        <f t="shared" si="0"/>
        <v>0</v>
      </c>
      <c r="L31" s="95"/>
    </row>
    <row r="32" spans="1:12" s="85" customFormat="1" ht="24" customHeight="1" x14ac:dyDescent="0.15">
      <c r="A32" s="37"/>
      <c r="B32" s="73"/>
      <c r="C32" s="39"/>
      <c r="D32" s="40"/>
      <c r="E32" s="38"/>
      <c r="F32" s="36"/>
      <c r="G32" s="38"/>
      <c r="H32" s="38">
        <f t="shared" si="1"/>
        <v>0</v>
      </c>
      <c r="I32" s="94"/>
      <c r="J32" s="86"/>
      <c r="K32" s="86">
        <f t="shared" si="0"/>
        <v>0</v>
      </c>
      <c r="L32" s="95"/>
    </row>
    <row r="33" spans="1:12" s="85" customFormat="1" ht="24" customHeight="1" x14ac:dyDescent="0.15">
      <c r="A33" s="37"/>
      <c r="B33" s="73"/>
      <c r="C33" s="39"/>
      <c r="D33" s="40"/>
      <c r="E33" s="38"/>
      <c r="F33" s="36"/>
      <c r="G33" s="38"/>
      <c r="H33" s="38">
        <f t="shared" si="1"/>
        <v>0</v>
      </c>
      <c r="I33" s="94"/>
      <c r="J33" s="86"/>
      <c r="K33" s="86">
        <f t="shared" si="0"/>
        <v>0</v>
      </c>
      <c r="L33" s="95"/>
    </row>
    <row r="34" spans="1:12" s="85" customFormat="1" ht="24" customHeight="1" x14ac:dyDescent="0.15">
      <c r="A34" s="37"/>
      <c r="B34" s="73"/>
      <c r="C34" s="39"/>
      <c r="D34" s="40"/>
      <c r="E34" s="38"/>
      <c r="F34" s="36"/>
      <c r="G34" s="38"/>
      <c r="H34" s="38">
        <f t="shared" si="1"/>
        <v>0</v>
      </c>
      <c r="I34" s="94"/>
      <c r="J34" s="86"/>
      <c r="K34" s="86">
        <f t="shared" si="0"/>
        <v>0</v>
      </c>
      <c r="L34" s="95"/>
    </row>
    <row r="35" spans="1:12" s="85" customFormat="1" ht="24" customHeight="1" x14ac:dyDescent="0.15">
      <c r="A35" s="37"/>
      <c r="B35" s="73"/>
      <c r="C35" s="39"/>
      <c r="D35" s="40"/>
      <c r="E35" s="38"/>
      <c r="F35" s="36"/>
      <c r="G35" s="38"/>
      <c r="H35" s="38">
        <f t="shared" si="1"/>
        <v>0</v>
      </c>
      <c r="I35" s="94"/>
      <c r="J35" s="86"/>
      <c r="K35" s="86">
        <f t="shared" si="0"/>
        <v>0</v>
      </c>
      <c r="L35" s="95"/>
    </row>
    <row r="36" spans="1:12" s="85" customFormat="1" ht="24" customHeight="1" x14ac:dyDescent="0.15">
      <c r="A36" s="60"/>
      <c r="B36" s="73"/>
      <c r="C36" s="61"/>
      <c r="D36" s="62"/>
      <c r="E36" s="63"/>
      <c r="F36" s="66"/>
      <c r="G36" s="63"/>
      <c r="H36" s="38">
        <f t="shared" si="1"/>
        <v>0</v>
      </c>
      <c r="I36" s="94"/>
      <c r="J36" s="86"/>
      <c r="K36" s="86">
        <f t="shared" si="0"/>
        <v>0</v>
      </c>
      <c r="L36" s="95"/>
    </row>
    <row r="37" spans="1:12" ht="24" customHeight="1" x14ac:dyDescent="0.15">
      <c r="L37" s="95"/>
    </row>
    <row r="38" spans="1:12" ht="24" customHeight="1" x14ac:dyDescent="0.15">
      <c r="L38" s="95"/>
    </row>
    <row r="39" spans="1:12" ht="24" customHeight="1" x14ac:dyDescent="0.15">
      <c r="L39" s="95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7"/>
  <sheetViews>
    <sheetView showGridLines="0" zoomScaleNormal="100" workbookViewId="0">
      <selection activeCell="A3" sqref="A3:A226"/>
    </sheetView>
  </sheetViews>
  <sheetFormatPr defaultRowHeight="24" customHeight="1" x14ac:dyDescent="0.15"/>
  <cols>
    <col min="1" max="1" width="14.5546875" style="311" customWidth="1"/>
    <col min="2" max="2" width="17.21875" style="311" customWidth="1"/>
    <col min="3" max="3" width="19.109375" style="311" customWidth="1"/>
    <col min="4" max="4" width="18" style="311" customWidth="1"/>
    <col min="5" max="5" width="23.77734375" style="311" customWidth="1"/>
    <col min="6" max="16384" width="8.88671875" style="306"/>
  </cols>
  <sheetData>
    <row r="1" spans="1:5" ht="36" customHeight="1" x14ac:dyDescent="0.15">
      <c r="A1" s="388" t="s">
        <v>123</v>
      </c>
      <c r="B1" s="388"/>
      <c r="C1" s="388"/>
      <c r="D1" s="388"/>
      <c r="E1" s="388"/>
    </row>
    <row r="2" spans="1:5" s="309" customFormat="1" ht="24" customHeight="1" thickBot="1" x14ac:dyDescent="0.2">
      <c r="A2" s="307" t="s">
        <v>90</v>
      </c>
      <c r="B2" s="308"/>
      <c r="C2" s="308"/>
      <c r="D2" s="308"/>
      <c r="E2" s="308" t="s">
        <v>124</v>
      </c>
    </row>
    <row r="3" spans="1:5" ht="24" customHeight="1" thickTop="1" x14ac:dyDescent="0.15">
      <c r="A3" s="317" t="s">
        <v>134</v>
      </c>
      <c r="B3" s="49" t="s">
        <v>44</v>
      </c>
      <c r="C3" s="320" t="s">
        <v>155</v>
      </c>
      <c r="D3" s="321"/>
      <c r="E3" s="322"/>
    </row>
    <row r="4" spans="1:5" ht="24" customHeight="1" x14ac:dyDescent="0.15">
      <c r="A4" s="318"/>
      <c r="B4" s="50" t="s">
        <v>45</v>
      </c>
      <c r="C4" s="51"/>
      <c r="D4" s="52" t="s">
        <v>135</v>
      </c>
      <c r="E4" s="312" t="s">
        <v>175</v>
      </c>
    </row>
    <row r="5" spans="1:5" ht="24" customHeight="1" x14ac:dyDescent="0.15">
      <c r="A5" s="318"/>
      <c r="B5" s="50" t="s">
        <v>46</v>
      </c>
      <c r="C5" s="53"/>
      <c r="D5" s="52" t="s">
        <v>28</v>
      </c>
      <c r="E5" s="312">
        <v>8500000</v>
      </c>
    </row>
    <row r="6" spans="1:5" ht="24" customHeight="1" x14ac:dyDescent="0.15">
      <c r="A6" s="318"/>
      <c r="B6" s="50" t="s">
        <v>27</v>
      </c>
      <c r="C6" s="58" t="s">
        <v>194</v>
      </c>
      <c r="D6" s="52" t="s">
        <v>77</v>
      </c>
      <c r="E6" s="313" t="s">
        <v>205</v>
      </c>
    </row>
    <row r="7" spans="1:5" ht="24" customHeight="1" x14ac:dyDescent="0.15">
      <c r="A7" s="318"/>
      <c r="B7" s="50" t="s">
        <v>47</v>
      </c>
      <c r="C7" s="310" t="s">
        <v>203</v>
      </c>
      <c r="D7" s="52" t="s">
        <v>48</v>
      </c>
      <c r="E7" s="314" t="s">
        <v>206</v>
      </c>
    </row>
    <row r="8" spans="1:5" ht="24" customHeight="1" x14ac:dyDescent="0.15">
      <c r="A8" s="318"/>
      <c r="B8" s="50" t="s">
        <v>49</v>
      </c>
      <c r="C8" s="70" t="s">
        <v>131</v>
      </c>
      <c r="D8" s="52" t="s">
        <v>30</v>
      </c>
      <c r="E8" s="315" t="s">
        <v>171</v>
      </c>
    </row>
    <row r="9" spans="1:5" ht="24" customHeight="1" thickBot="1" x14ac:dyDescent="0.2">
      <c r="A9" s="319"/>
      <c r="B9" s="54" t="s">
        <v>50</v>
      </c>
      <c r="C9" s="184" t="s">
        <v>136</v>
      </c>
      <c r="D9" s="55" t="s">
        <v>51</v>
      </c>
      <c r="E9" s="316" t="s">
        <v>162</v>
      </c>
    </row>
    <row r="10" spans="1:5" ht="24" customHeight="1" thickTop="1" x14ac:dyDescent="0.15">
      <c r="A10" s="317" t="s">
        <v>134</v>
      </c>
      <c r="B10" s="49" t="s">
        <v>44</v>
      </c>
      <c r="C10" s="320" t="s">
        <v>156</v>
      </c>
      <c r="D10" s="321"/>
      <c r="E10" s="322"/>
    </row>
    <row r="11" spans="1:5" ht="24" customHeight="1" x14ac:dyDescent="0.15">
      <c r="A11" s="318"/>
      <c r="B11" s="50" t="s">
        <v>45</v>
      </c>
      <c r="C11" s="51"/>
      <c r="D11" s="52" t="s">
        <v>135</v>
      </c>
      <c r="E11" s="312" t="s">
        <v>176</v>
      </c>
    </row>
    <row r="12" spans="1:5" ht="24" customHeight="1" x14ac:dyDescent="0.15">
      <c r="A12" s="318"/>
      <c r="B12" s="50" t="s">
        <v>46</v>
      </c>
      <c r="C12" s="53"/>
      <c r="D12" s="52" t="s">
        <v>28</v>
      </c>
      <c r="E12" s="312">
        <v>4000000</v>
      </c>
    </row>
    <row r="13" spans="1:5" ht="24" customHeight="1" x14ac:dyDescent="0.15">
      <c r="A13" s="318"/>
      <c r="B13" s="50" t="s">
        <v>27</v>
      </c>
      <c r="C13" s="58" t="s">
        <v>195</v>
      </c>
      <c r="D13" s="52" t="s">
        <v>77</v>
      </c>
      <c r="E13" s="313" t="s">
        <v>207</v>
      </c>
    </row>
    <row r="14" spans="1:5" ht="24" customHeight="1" x14ac:dyDescent="0.15">
      <c r="A14" s="318"/>
      <c r="B14" s="50" t="s">
        <v>47</v>
      </c>
      <c r="C14" s="310" t="s">
        <v>203</v>
      </c>
      <c r="D14" s="52" t="s">
        <v>48</v>
      </c>
      <c r="E14" s="314" t="s">
        <v>208</v>
      </c>
    </row>
    <row r="15" spans="1:5" ht="24" customHeight="1" x14ac:dyDescent="0.15">
      <c r="A15" s="318"/>
      <c r="B15" s="50" t="s">
        <v>49</v>
      </c>
      <c r="C15" s="70" t="s">
        <v>131</v>
      </c>
      <c r="D15" s="52" t="s">
        <v>30</v>
      </c>
      <c r="E15" s="315" t="s">
        <v>172</v>
      </c>
    </row>
    <row r="16" spans="1:5" ht="24" customHeight="1" thickBot="1" x14ac:dyDescent="0.2">
      <c r="A16" s="319"/>
      <c r="B16" s="54" t="s">
        <v>50</v>
      </c>
      <c r="C16" s="184" t="s">
        <v>136</v>
      </c>
      <c r="D16" s="55" t="s">
        <v>51</v>
      </c>
      <c r="E16" s="316" t="s">
        <v>163</v>
      </c>
    </row>
    <row r="17" spans="1:5" ht="24" customHeight="1" thickTop="1" x14ac:dyDescent="0.15">
      <c r="A17" s="317" t="s">
        <v>134</v>
      </c>
      <c r="B17" s="49" t="s">
        <v>44</v>
      </c>
      <c r="C17" s="320" t="s">
        <v>157</v>
      </c>
      <c r="D17" s="321"/>
      <c r="E17" s="322"/>
    </row>
    <row r="18" spans="1:5" ht="24" customHeight="1" x14ac:dyDescent="0.15">
      <c r="A18" s="318"/>
      <c r="B18" s="50" t="s">
        <v>45</v>
      </c>
      <c r="C18" s="51"/>
      <c r="D18" s="52" t="s">
        <v>135</v>
      </c>
      <c r="E18" s="312" t="s">
        <v>177</v>
      </c>
    </row>
    <row r="19" spans="1:5" ht="24" customHeight="1" x14ac:dyDescent="0.15">
      <c r="A19" s="318"/>
      <c r="B19" s="50" t="s">
        <v>46</v>
      </c>
      <c r="C19" s="53"/>
      <c r="D19" s="52" t="s">
        <v>28</v>
      </c>
      <c r="E19" s="312">
        <v>7000000</v>
      </c>
    </row>
    <row r="20" spans="1:5" ht="24" customHeight="1" x14ac:dyDescent="0.15">
      <c r="A20" s="318"/>
      <c r="B20" s="50" t="s">
        <v>27</v>
      </c>
      <c r="C20" s="58" t="s">
        <v>196</v>
      </c>
      <c r="D20" s="52" t="s">
        <v>77</v>
      </c>
      <c r="E20" s="313" t="s">
        <v>209</v>
      </c>
    </row>
    <row r="21" spans="1:5" ht="24" customHeight="1" x14ac:dyDescent="0.15">
      <c r="A21" s="318"/>
      <c r="B21" s="50" t="s">
        <v>47</v>
      </c>
      <c r="C21" s="310" t="s">
        <v>203</v>
      </c>
      <c r="D21" s="52" t="s">
        <v>48</v>
      </c>
      <c r="E21" s="314" t="s">
        <v>210</v>
      </c>
    </row>
    <row r="22" spans="1:5" ht="24" customHeight="1" x14ac:dyDescent="0.15">
      <c r="A22" s="318"/>
      <c r="B22" s="50" t="s">
        <v>49</v>
      </c>
      <c r="C22" s="70" t="s">
        <v>131</v>
      </c>
      <c r="D22" s="52" t="s">
        <v>30</v>
      </c>
      <c r="E22" s="315" t="s">
        <v>173</v>
      </c>
    </row>
    <row r="23" spans="1:5" ht="24" customHeight="1" thickBot="1" x14ac:dyDescent="0.2">
      <c r="A23" s="319"/>
      <c r="B23" s="54" t="s">
        <v>50</v>
      </c>
      <c r="C23" s="184" t="s">
        <v>136</v>
      </c>
      <c r="D23" s="55" t="s">
        <v>51</v>
      </c>
      <c r="E23" s="316" t="s">
        <v>164</v>
      </c>
    </row>
    <row r="24" spans="1:5" ht="24" customHeight="1" thickTop="1" x14ac:dyDescent="0.15">
      <c r="A24" s="317" t="s">
        <v>134</v>
      </c>
      <c r="B24" s="49" t="s">
        <v>44</v>
      </c>
      <c r="C24" s="320" t="s">
        <v>158</v>
      </c>
      <c r="D24" s="321"/>
      <c r="E24" s="322"/>
    </row>
    <row r="25" spans="1:5" ht="24" customHeight="1" x14ac:dyDescent="0.15">
      <c r="A25" s="318"/>
      <c r="B25" s="50" t="s">
        <v>45</v>
      </c>
      <c r="C25" s="51"/>
      <c r="D25" s="52" t="s">
        <v>135</v>
      </c>
      <c r="E25" s="312" t="s">
        <v>182</v>
      </c>
    </row>
    <row r="26" spans="1:5" ht="24" customHeight="1" x14ac:dyDescent="0.15">
      <c r="A26" s="318"/>
      <c r="B26" s="50" t="s">
        <v>46</v>
      </c>
      <c r="C26" s="53"/>
      <c r="D26" s="52" t="s">
        <v>28</v>
      </c>
      <c r="E26" s="312">
        <v>11000000</v>
      </c>
    </row>
    <row r="27" spans="1:5" ht="24" customHeight="1" x14ac:dyDescent="0.15">
      <c r="A27" s="318"/>
      <c r="B27" s="50" t="s">
        <v>27</v>
      </c>
      <c r="C27" s="58" t="s">
        <v>197</v>
      </c>
      <c r="D27" s="52" t="s">
        <v>77</v>
      </c>
      <c r="E27" s="313" t="s">
        <v>211</v>
      </c>
    </row>
    <row r="28" spans="1:5" ht="24" customHeight="1" x14ac:dyDescent="0.15">
      <c r="A28" s="318"/>
      <c r="B28" s="50" t="s">
        <v>47</v>
      </c>
      <c r="C28" s="310" t="s">
        <v>180</v>
      </c>
      <c r="D28" s="52" t="s">
        <v>48</v>
      </c>
      <c r="E28" s="314" t="s">
        <v>212</v>
      </c>
    </row>
    <row r="29" spans="1:5" ht="24" customHeight="1" x14ac:dyDescent="0.15">
      <c r="A29" s="318"/>
      <c r="B29" s="50" t="s">
        <v>49</v>
      </c>
      <c r="C29" s="70" t="s">
        <v>179</v>
      </c>
      <c r="D29" s="52" t="s">
        <v>30</v>
      </c>
      <c r="E29" s="315" t="s">
        <v>181</v>
      </c>
    </row>
    <row r="30" spans="1:5" ht="24" customHeight="1" thickBot="1" x14ac:dyDescent="0.2">
      <c r="A30" s="319"/>
      <c r="B30" s="54" t="s">
        <v>50</v>
      </c>
      <c r="C30" s="184" t="s">
        <v>136</v>
      </c>
      <c r="D30" s="55" t="s">
        <v>51</v>
      </c>
      <c r="E30" s="316" t="s">
        <v>165</v>
      </c>
    </row>
    <row r="31" spans="1:5" ht="24" customHeight="1" thickTop="1" x14ac:dyDescent="0.15">
      <c r="A31" s="317" t="s">
        <v>134</v>
      </c>
      <c r="B31" s="49" t="s">
        <v>44</v>
      </c>
      <c r="C31" s="320" t="s">
        <v>159</v>
      </c>
      <c r="D31" s="321"/>
      <c r="E31" s="322"/>
    </row>
    <row r="32" spans="1:5" ht="24" customHeight="1" x14ac:dyDescent="0.15">
      <c r="A32" s="318"/>
      <c r="B32" s="50" t="s">
        <v>45</v>
      </c>
      <c r="C32" s="51"/>
      <c r="D32" s="52" t="s">
        <v>135</v>
      </c>
      <c r="E32" s="312"/>
    </row>
    <row r="33" spans="1:5" ht="24" customHeight="1" x14ac:dyDescent="0.15">
      <c r="A33" s="318"/>
      <c r="B33" s="50" t="s">
        <v>46</v>
      </c>
      <c r="C33" s="53"/>
      <c r="D33" s="52" t="s">
        <v>28</v>
      </c>
      <c r="E33" s="312">
        <v>2951800</v>
      </c>
    </row>
    <row r="34" spans="1:5" ht="24" customHeight="1" x14ac:dyDescent="0.15">
      <c r="A34" s="318"/>
      <c r="B34" s="50" t="s">
        <v>27</v>
      </c>
      <c r="C34" s="58" t="s">
        <v>198</v>
      </c>
      <c r="D34" s="52" t="s">
        <v>77</v>
      </c>
      <c r="E34" s="313" t="s">
        <v>213</v>
      </c>
    </row>
    <row r="35" spans="1:5" ht="24" customHeight="1" x14ac:dyDescent="0.15">
      <c r="A35" s="318"/>
      <c r="B35" s="50" t="s">
        <v>47</v>
      </c>
      <c r="C35" s="310" t="s">
        <v>203</v>
      </c>
      <c r="D35" s="52" t="s">
        <v>48</v>
      </c>
      <c r="E35" s="314" t="s">
        <v>213</v>
      </c>
    </row>
    <row r="36" spans="1:5" ht="24" customHeight="1" x14ac:dyDescent="0.15">
      <c r="A36" s="318"/>
      <c r="B36" s="50" t="s">
        <v>49</v>
      </c>
      <c r="C36" s="70" t="s">
        <v>131</v>
      </c>
      <c r="D36" s="52" t="s">
        <v>30</v>
      </c>
      <c r="E36" s="315" t="s">
        <v>183</v>
      </c>
    </row>
    <row r="37" spans="1:5" ht="24" customHeight="1" thickBot="1" x14ac:dyDescent="0.2">
      <c r="A37" s="319"/>
      <c r="B37" s="54" t="s">
        <v>50</v>
      </c>
      <c r="C37" s="184" t="s">
        <v>136</v>
      </c>
      <c r="D37" s="55" t="s">
        <v>51</v>
      </c>
      <c r="E37" s="316" t="s">
        <v>166</v>
      </c>
    </row>
    <row r="38" spans="1:5" ht="24" customHeight="1" thickTop="1" x14ac:dyDescent="0.15">
      <c r="A38" s="317" t="s">
        <v>134</v>
      </c>
      <c r="B38" s="49" t="s">
        <v>44</v>
      </c>
      <c r="C38" s="320" t="s">
        <v>160</v>
      </c>
      <c r="D38" s="321"/>
      <c r="E38" s="322"/>
    </row>
    <row r="39" spans="1:5" ht="24" customHeight="1" x14ac:dyDescent="0.15">
      <c r="A39" s="318"/>
      <c r="B39" s="50" t="s">
        <v>45</v>
      </c>
      <c r="C39" s="51"/>
      <c r="D39" s="52" t="s">
        <v>135</v>
      </c>
      <c r="E39" s="312" t="s">
        <v>214</v>
      </c>
    </row>
    <row r="40" spans="1:5" ht="24" customHeight="1" x14ac:dyDescent="0.15">
      <c r="A40" s="318"/>
      <c r="B40" s="50" t="s">
        <v>46</v>
      </c>
      <c r="C40" s="53"/>
      <c r="D40" s="52" t="s">
        <v>28</v>
      </c>
      <c r="E40" s="312">
        <v>1000000</v>
      </c>
    </row>
    <row r="41" spans="1:5" ht="24" customHeight="1" x14ac:dyDescent="0.15">
      <c r="A41" s="318"/>
      <c r="B41" s="50" t="s">
        <v>27</v>
      </c>
      <c r="C41" s="58" t="s">
        <v>199</v>
      </c>
      <c r="D41" s="52" t="s">
        <v>77</v>
      </c>
      <c r="E41" s="313" t="s">
        <v>215</v>
      </c>
    </row>
    <row r="42" spans="1:5" ht="24" customHeight="1" x14ac:dyDescent="0.15">
      <c r="A42" s="318"/>
      <c r="B42" s="50" t="s">
        <v>47</v>
      </c>
      <c r="C42" s="310" t="s">
        <v>203</v>
      </c>
      <c r="D42" s="52" t="s">
        <v>48</v>
      </c>
      <c r="E42" s="314" t="s">
        <v>216</v>
      </c>
    </row>
    <row r="43" spans="1:5" ht="24" customHeight="1" x14ac:dyDescent="0.15">
      <c r="A43" s="318"/>
      <c r="B43" s="50" t="s">
        <v>49</v>
      </c>
      <c r="C43" s="70" t="s">
        <v>131</v>
      </c>
      <c r="D43" s="52" t="s">
        <v>30</v>
      </c>
      <c r="E43" s="315" t="s">
        <v>184</v>
      </c>
    </row>
    <row r="44" spans="1:5" ht="24" customHeight="1" thickBot="1" x14ac:dyDescent="0.2">
      <c r="A44" s="319"/>
      <c r="B44" s="54" t="s">
        <v>50</v>
      </c>
      <c r="C44" s="184" t="s">
        <v>136</v>
      </c>
      <c r="D44" s="55" t="s">
        <v>51</v>
      </c>
      <c r="E44" s="316" t="s">
        <v>167</v>
      </c>
    </row>
    <row r="45" spans="1:5" ht="24" customHeight="1" thickTop="1" x14ac:dyDescent="0.15">
      <c r="A45" s="317" t="s">
        <v>134</v>
      </c>
      <c r="B45" s="49" t="s">
        <v>44</v>
      </c>
      <c r="C45" s="320" t="s">
        <v>178</v>
      </c>
      <c r="D45" s="321"/>
      <c r="E45" s="322"/>
    </row>
    <row r="46" spans="1:5" ht="24" customHeight="1" x14ac:dyDescent="0.15">
      <c r="A46" s="318"/>
      <c r="B46" s="50" t="s">
        <v>45</v>
      </c>
      <c r="C46" s="51"/>
      <c r="D46" s="52" t="s">
        <v>135</v>
      </c>
      <c r="E46" s="312" t="s">
        <v>186</v>
      </c>
    </row>
    <row r="47" spans="1:5" ht="24" customHeight="1" x14ac:dyDescent="0.15">
      <c r="A47" s="318"/>
      <c r="B47" s="50" t="s">
        <v>46</v>
      </c>
      <c r="C47" s="53"/>
      <c r="D47" s="52" t="s">
        <v>28</v>
      </c>
      <c r="E47" s="312">
        <v>12500000</v>
      </c>
    </row>
    <row r="48" spans="1:5" ht="24" customHeight="1" x14ac:dyDescent="0.15">
      <c r="A48" s="318"/>
      <c r="B48" s="50" t="s">
        <v>27</v>
      </c>
      <c r="C48" s="58" t="s">
        <v>200</v>
      </c>
      <c r="D48" s="52" t="s">
        <v>77</v>
      </c>
      <c r="E48" s="313" t="s">
        <v>217</v>
      </c>
    </row>
    <row r="49" spans="1:5" ht="24" customHeight="1" x14ac:dyDescent="0.15">
      <c r="A49" s="318"/>
      <c r="B49" s="50" t="s">
        <v>47</v>
      </c>
      <c r="C49" s="310" t="s">
        <v>203</v>
      </c>
      <c r="D49" s="52" t="s">
        <v>48</v>
      </c>
      <c r="E49" s="314" t="s">
        <v>218</v>
      </c>
    </row>
    <row r="50" spans="1:5" ht="24" customHeight="1" x14ac:dyDescent="0.15">
      <c r="A50" s="318"/>
      <c r="B50" s="50" t="s">
        <v>49</v>
      </c>
      <c r="C50" s="70" t="s">
        <v>131</v>
      </c>
      <c r="D50" s="52" t="s">
        <v>30</v>
      </c>
      <c r="E50" s="315" t="s">
        <v>185</v>
      </c>
    </row>
    <row r="51" spans="1:5" ht="24" customHeight="1" thickBot="1" x14ac:dyDescent="0.2">
      <c r="A51" s="319"/>
      <c r="B51" s="54" t="s">
        <v>50</v>
      </c>
      <c r="C51" s="184" t="s">
        <v>136</v>
      </c>
      <c r="D51" s="55" t="s">
        <v>51</v>
      </c>
      <c r="E51" s="316" t="s">
        <v>168</v>
      </c>
    </row>
    <row r="52" spans="1:5" ht="24" customHeight="1" thickTop="1" x14ac:dyDescent="0.15">
      <c r="A52" s="317" t="s">
        <v>134</v>
      </c>
      <c r="B52" s="49" t="s">
        <v>44</v>
      </c>
      <c r="C52" s="320" t="s">
        <v>161</v>
      </c>
      <c r="D52" s="321"/>
      <c r="E52" s="322"/>
    </row>
    <row r="53" spans="1:5" ht="24" customHeight="1" x14ac:dyDescent="0.15">
      <c r="A53" s="318"/>
      <c r="B53" s="50" t="s">
        <v>45</v>
      </c>
      <c r="C53" s="51"/>
      <c r="D53" s="52" t="s">
        <v>135</v>
      </c>
      <c r="E53" s="312" t="s">
        <v>188</v>
      </c>
    </row>
    <row r="54" spans="1:5" ht="24" customHeight="1" x14ac:dyDescent="0.15">
      <c r="A54" s="318"/>
      <c r="B54" s="50" t="s">
        <v>46</v>
      </c>
      <c r="C54" s="53"/>
      <c r="D54" s="52" t="s">
        <v>28</v>
      </c>
      <c r="E54" s="312">
        <v>9044000</v>
      </c>
    </row>
    <row r="55" spans="1:5" ht="24" customHeight="1" x14ac:dyDescent="0.15">
      <c r="A55" s="318"/>
      <c r="B55" s="50" t="s">
        <v>27</v>
      </c>
      <c r="C55" s="58" t="s">
        <v>201</v>
      </c>
      <c r="D55" s="52" t="s">
        <v>77</v>
      </c>
      <c r="E55" s="313" t="s">
        <v>673</v>
      </c>
    </row>
    <row r="56" spans="1:5" ht="24" customHeight="1" x14ac:dyDescent="0.15">
      <c r="A56" s="318"/>
      <c r="B56" s="50" t="s">
        <v>47</v>
      </c>
      <c r="C56" s="310" t="s">
        <v>203</v>
      </c>
      <c r="D56" s="52" t="s">
        <v>48</v>
      </c>
      <c r="E56" s="314" t="s">
        <v>204</v>
      </c>
    </row>
    <row r="57" spans="1:5" ht="24" customHeight="1" x14ac:dyDescent="0.15">
      <c r="A57" s="318"/>
      <c r="B57" s="50" t="s">
        <v>49</v>
      </c>
      <c r="C57" s="70" t="s">
        <v>131</v>
      </c>
      <c r="D57" s="52" t="s">
        <v>30</v>
      </c>
      <c r="E57" s="315" t="s">
        <v>187</v>
      </c>
    </row>
    <row r="58" spans="1:5" ht="24" customHeight="1" thickBot="1" x14ac:dyDescent="0.2">
      <c r="A58" s="319"/>
      <c r="B58" s="54" t="s">
        <v>50</v>
      </c>
      <c r="C58" s="184" t="s">
        <v>136</v>
      </c>
      <c r="D58" s="55" t="s">
        <v>51</v>
      </c>
      <c r="E58" s="316" t="s">
        <v>169</v>
      </c>
    </row>
    <row r="59" spans="1:5" ht="24" customHeight="1" thickTop="1" x14ac:dyDescent="0.15">
      <c r="A59" s="317" t="s">
        <v>134</v>
      </c>
      <c r="B59" s="49" t="s">
        <v>44</v>
      </c>
      <c r="C59" s="320" t="s">
        <v>189</v>
      </c>
      <c r="D59" s="321"/>
      <c r="E59" s="322"/>
    </row>
    <row r="60" spans="1:5" ht="24" customHeight="1" x14ac:dyDescent="0.15">
      <c r="A60" s="318"/>
      <c r="B60" s="50" t="s">
        <v>45</v>
      </c>
      <c r="C60" s="51"/>
      <c r="D60" s="52" t="s">
        <v>135</v>
      </c>
      <c r="E60" s="312" t="s">
        <v>191</v>
      </c>
    </row>
    <row r="61" spans="1:5" ht="24" customHeight="1" x14ac:dyDescent="0.15">
      <c r="A61" s="318"/>
      <c r="B61" s="50" t="s">
        <v>46</v>
      </c>
      <c r="C61" s="53"/>
      <c r="D61" s="52" t="s">
        <v>28</v>
      </c>
      <c r="E61" s="312">
        <v>8520960</v>
      </c>
    </row>
    <row r="62" spans="1:5" ht="24" customHeight="1" x14ac:dyDescent="0.15">
      <c r="A62" s="318"/>
      <c r="B62" s="50" t="s">
        <v>27</v>
      </c>
      <c r="C62" s="58" t="s">
        <v>202</v>
      </c>
      <c r="D62" s="52" t="s">
        <v>77</v>
      </c>
      <c r="E62" s="313" t="s">
        <v>219</v>
      </c>
    </row>
    <row r="63" spans="1:5" ht="24" customHeight="1" x14ac:dyDescent="0.15">
      <c r="A63" s="318"/>
      <c r="B63" s="50" t="s">
        <v>47</v>
      </c>
      <c r="C63" s="310" t="s">
        <v>203</v>
      </c>
      <c r="D63" s="52" t="s">
        <v>48</v>
      </c>
      <c r="E63" s="314" t="s">
        <v>220</v>
      </c>
    </row>
    <row r="64" spans="1:5" ht="24" customHeight="1" x14ac:dyDescent="0.15">
      <c r="A64" s="318"/>
      <c r="B64" s="50" t="s">
        <v>49</v>
      </c>
      <c r="C64" s="70" t="s">
        <v>179</v>
      </c>
      <c r="D64" s="52" t="s">
        <v>30</v>
      </c>
      <c r="E64" s="315" t="s">
        <v>193</v>
      </c>
    </row>
    <row r="65" spans="1:5" ht="24" customHeight="1" thickBot="1" x14ac:dyDescent="0.2">
      <c r="A65" s="319"/>
      <c r="B65" s="54" t="s">
        <v>50</v>
      </c>
      <c r="C65" s="184" t="s">
        <v>223</v>
      </c>
      <c r="D65" s="55" t="s">
        <v>51</v>
      </c>
      <c r="E65" s="316" t="s">
        <v>170</v>
      </c>
    </row>
    <row r="66" spans="1:5" ht="24" customHeight="1" thickTop="1" x14ac:dyDescent="0.15">
      <c r="A66" s="317" t="s">
        <v>134</v>
      </c>
      <c r="B66" s="49" t="s">
        <v>44</v>
      </c>
      <c r="C66" s="320" t="s">
        <v>190</v>
      </c>
      <c r="D66" s="321"/>
      <c r="E66" s="322"/>
    </row>
    <row r="67" spans="1:5" ht="24" customHeight="1" x14ac:dyDescent="0.15">
      <c r="A67" s="318"/>
      <c r="B67" s="50" t="s">
        <v>45</v>
      </c>
      <c r="C67" s="51"/>
      <c r="D67" s="52" t="s">
        <v>135</v>
      </c>
      <c r="E67" s="312" t="s">
        <v>192</v>
      </c>
    </row>
    <row r="68" spans="1:5" ht="24" customHeight="1" x14ac:dyDescent="0.15">
      <c r="A68" s="318"/>
      <c r="B68" s="50" t="s">
        <v>46</v>
      </c>
      <c r="C68" s="53"/>
      <c r="D68" s="52" t="s">
        <v>28</v>
      </c>
      <c r="E68" s="312">
        <v>2415000</v>
      </c>
    </row>
    <row r="69" spans="1:5" ht="24" customHeight="1" x14ac:dyDescent="0.15">
      <c r="A69" s="318"/>
      <c r="B69" s="50" t="s">
        <v>27</v>
      </c>
      <c r="C69" s="58" t="s">
        <v>204</v>
      </c>
      <c r="D69" s="52" t="s">
        <v>77</v>
      </c>
      <c r="E69" s="313" t="s">
        <v>221</v>
      </c>
    </row>
    <row r="70" spans="1:5" ht="24" customHeight="1" x14ac:dyDescent="0.15">
      <c r="A70" s="318"/>
      <c r="B70" s="50" t="s">
        <v>47</v>
      </c>
      <c r="C70" s="310" t="s">
        <v>203</v>
      </c>
      <c r="D70" s="52" t="s">
        <v>48</v>
      </c>
      <c r="E70" s="314" t="s">
        <v>222</v>
      </c>
    </row>
    <row r="71" spans="1:5" ht="24" customHeight="1" x14ac:dyDescent="0.15">
      <c r="A71" s="318"/>
      <c r="B71" s="50" t="s">
        <v>49</v>
      </c>
      <c r="C71" s="70" t="s">
        <v>179</v>
      </c>
      <c r="D71" s="52" t="s">
        <v>30</v>
      </c>
      <c r="E71" s="315" t="s">
        <v>174</v>
      </c>
    </row>
    <row r="72" spans="1:5" ht="24" customHeight="1" thickBot="1" x14ac:dyDescent="0.2">
      <c r="A72" s="319"/>
      <c r="B72" s="54" t="s">
        <v>50</v>
      </c>
      <c r="C72" s="184" t="s">
        <v>136</v>
      </c>
      <c r="D72" s="55" t="s">
        <v>51</v>
      </c>
      <c r="E72" s="316" t="s">
        <v>170</v>
      </c>
    </row>
    <row r="73" spans="1:5" ht="24" customHeight="1" thickTop="1" x14ac:dyDescent="0.15">
      <c r="A73" s="317" t="s">
        <v>508</v>
      </c>
      <c r="B73" s="49" t="s">
        <v>44</v>
      </c>
      <c r="C73" s="320" t="s">
        <v>469</v>
      </c>
      <c r="D73" s="321"/>
      <c r="E73" s="322"/>
    </row>
    <row r="74" spans="1:5" ht="24" customHeight="1" x14ac:dyDescent="0.15">
      <c r="A74" s="318"/>
      <c r="B74" s="50" t="s">
        <v>45</v>
      </c>
      <c r="C74" s="51">
        <v>48034000</v>
      </c>
      <c r="D74" s="52" t="s">
        <v>509</v>
      </c>
      <c r="E74" s="312" t="s">
        <v>510</v>
      </c>
    </row>
    <row r="75" spans="1:5" ht="24" customHeight="1" x14ac:dyDescent="0.15">
      <c r="A75" s="318"/>
      <c r="B75" s="50" t="s">
        <v>46</v>
      </c>
      <c r="C75" s="53">
        <v>0.87998084690011247</v>
      </c>
      <c r="D75" s="52" t="s">
        <v>28</v>
      </c>
      <c r="E75" s="312">
        <v>42269000</v>
      </c>
    </row>
    <row r="76" spans="1:5" ht="24" customHeight="1" x14ac:dyDescent="0.15">
      <c r="A76" s="318"/>
      <c r="B76" s="50" t="s">
        <v>27</v>
      </c>
      <c r="C76" s="58">
        <v>44805</v>
      </c>
      <c r="D76" s="52" t="s">
        <v>77</v>
      </c>
      <c r="E76" s="313" t="s">
        <v>471</v>
      </c>
    </row>
    <row r="77" spans="1:5" ht="24" customHeight="1" x14ac:dyDescent="0.15">
      <c r="A77" s="318"/>
      <c r="B77" s="50" t="s">
        <v>47</v>
      </c>
      <c r="C77" s="289" t="s">
        <v>511</v>
      </c>
      <c r="D77" s="52" t="s">
        <v>48</v>
      </c>
      <c r="E77" s="314" t="s">
        <v>512</v>
      </c>
    </row>
    <row r="78" spans="1:5" ht="24" customHeight="1" x14ac:dyDescent="0.15">
      <c r="A78" s="318"/>
      <c r="B78" s="50" t="s">
        <v>49</v>
      </c>
      <c r="C78" s="70" t="s">
        <v>534</v>
      </c>
      <c r="D78" s="52" t="s">
        <v>30</v>
      </c>
      <c r="E78" s="315" t="s">
        <v>473</v>
      </c>
    </row>
    <row r="79" spans="1:5" ht="24" customHeight="1" thickBot="1" x14ac:dyDescent="0.2">
      <c r="A79" s="319"/>
      <c r="B79" s="54" t="s">
        <v>50</v>
      </c>
      <c r="C79" s="290" t="s">
        <v>514</v>
      </c>
      <c r="D79" s="55" t="s">
        <v>51</v>
      </c>
      <c r="E79" s="316" t="s">
        <v>475</v>
      </c>
    </row>
    <row r="80" spans="1:5" ht="24" customHeight="1" thickTop="1" x14ac:dyDescent="0.15">
      <c r="A80" s="317" t="s">
        <v>508</v>
      </c>
      <c r="B80" s="49" t="s">
        <v>44</v>
      </c>
      <c r="C80" s="320" t="s">
        <v>479</v>
      </c>
      <c r="D80" s="321"/>
      <c r="E80" s="322"/>
    </row>
    <row r="81" spans="1:5" ht="24" customHeight="1" x14ac:dyDescent="0.15">
      <c r="A81" s="318"/>
      <c r="B81" s="50" t="s">
        <v>45</v>
      </c>
      <c r="C81" s="51">
        <v>52690000</v>
      </c>
      <c r="D81" s="52" t="s">
        <v>509</v>
      </c>
      <c r="E81" s="312" t="s">
        <v>510</v>
      </c>
    </row>
    <row r="82" spans="1:5" ht="24" customHeight="1" x14ac:dyDescent="0.15">
      <c r="A82" s="318"/>
      <c r="B82" s="50" t="s">
        <v>46</v>
      </c>
      <c r="C82" s="53">
        <v>0.87995824634655528</v>
      </c>
      <c r="D82" s="52" t="s">
        <v>28</v>
      </c>
      <c r="E82" s="312">
        <v>46365000</v>
      </c>
    </row>
    <row r="83" spans="1:5" ht="24" customHeight="1" x14ac:dyDescent="0.15">
      <c r="A83" s="318"/>
      <c r="B83" s="50" t="s">
        <v>27</v>
      </c>
      <c r="C83" s="58">
        <v>44841</v>
      </c>
      <c r="D83" s="52" t="s">
        <v>77</v>
      </c>
      <c r="E83" s="313" t="s">
        <v>480</v>
      </c>
    </row>
    <row r="84" spans="1:5" ht="24" customHeight="1" x14ac:dyDescent="0.15">
      <c r="A84" s="318"/>
      <c r="B84" s="50" t="s">
        <v>47</v>
      </c>
      <c r="C84" s="289" t="s">
        <v>511</v>
      </c>
      <c r="D84" s="52" t="s">
        <v>48</v>
      </c>
      <c r="E84" s="314" t="s">
        <v>515</v>
      </c>
    </row>
    <row r="85" spans="1:5" ht="24" customHeight="1" x14ac:dyDescent="0.15">
      <c r="A85" s="318"/>
      <c r="B85" s="50" t="s">
        <v>49</v>
      </c>
      <c r="C85" s="70" t="s">
        <v>513</v>
      </c>
      <c r="D85" s="52" t="s">
        <v>30</v>
      </c>
      <c r="E85" s="315" t="s">
        <v>481</v>
      </c>
    </row>
    <row r="86" spans="1:5" ht="24" customHeight="1" thickBot="1" x14ac:dyDescent="0.2">
      <c r="A86" s="319"/>
      <c r="B86" s="54" t="s">
        <v>50</v>
      </c>
      <c r="C86" s="290" t="s">
        <v>514</v>
      </c>
      <c r="D86" s="55" t="s">
        <v>51</v>
      </c>
      <c r="E86" s="316" t="s">
        <v>483</v>
      </c>
    </row>
    <row r="87" spans="1:5" ht="24" customHeight="1" thickTop="1" x14ac:dyDescent="0.15">
      <c r="A87" s="317" t="s">
        <v>508</v>
      </c>
      <c r="B87" s="49" t="s">
        <v>44</v>
      </c>
      <c r="C87" s="320" t="s">
        <v>485</v>
      </c>
      <c r="D87" s="321"/>
      <c r="E87" s="322"/>
    </row>
    <row r="88" spans="1:5" ht="24" customHeight="1" x14ac:dyDescent="0.15">
      <c r="A88" s="318"/>
      <c r="B88" s="50" t="s">
        <v>45</v>
      </c>
      <c r="C88" s="51">
        <v>55000000</v>
      </c>
      <c r="D88" s="52" t="s">
        <v>509</v>
      </c>
      <c r="E88" s="312" t="s">
        <v>516</v>
      </c>
    </row>
    <row r="89" spans="1:5" ht="24" customHeight="1" x14ac:dyDescent="0.15">
      <c r="A89" s="318"/>
      <c r="B89" s="50" t="s">
        <v>46</v>
      </c>
      <c r="C89" s="53">
        <v>0.88</v>
      </c>
      <c r="D89" s="52" t="s">
        <v>28</v>
      </c>
      <c r="E89" s="312">
        <v>48400000</v>
      </c>
    </row>
    <row r="90" spans="1:5" ht="24" customHeight="1" x14ac:dyDescent="0.15">
      <c r="A90" s="318"/>
      <c r="B90" s="50" t="s">
        <v>27</v>
      </c>
      <c r="C90" s="58">
        <v>44845</v>
      </c>
      <c r="D90" s="52" t="s">
        <v>77</v>
      </c>
      <c r="E90" s="313" t="s">
        <v>486</v>
      </c>
    </row>
    <row r="91" spans="1:5" ht="24" customHeight="1" x14ac:dyDescent="0.15">
      <c r="A91" s="318"/>
      <c r="B91" s="50" t="s">
        <v>47</v>
      </c>
      <c r="C91" s="289" t="s">
        <v>511</v>
      </c>
      <c r="D91" s="52" t="s">
        <v>48</v>
      </c>
      <c r="E91" s="314" t="s">
        <v>517</v>
      </c>
    </row>
    <row r="92" spans="1:5" ht="24" customHeight="1" x14ac:dyDescent="0.15">
      <c r="A92" s="318"/>
      <c r="B92" s="50" t="s">
        <v>49</v>
      </c>
      <c r="C92" s="70" t="s">
        <v>518</v>
      </c>
      <c r="D92" s="52" t="s">
        <v>30</v>
      </c>
      <c r="E92" s="315" t="s">
        <v>487</v>
      </c>
    </row>
    <row r="93" spans="1:5" ht="24" customHeight="1" thickBot="1" x14ac:dyDescent="0.2">
      <c r="A93" s="319"/>
      <c r="B93" s="54" t="s">
        <v>50</v>
      </c>
      <c r="C93" s="290" t="s">
        <v>514</v>
      </c>
      <c r="D93" s="55" t="s">
        <v>51</v>
      </c>
      <c r="E93" s="316" t="s">
        <v>489</v>
      </c>
    </row>
    <row r="94" spans="1:5" ht="24" customHeight="1" thickTop="1" x14ac:dyDescent="0.15">
      <c r="A94" s="317" t="s">
        <v>508</v>
      </c>
      <c r="B94" s="49" t="s">
        <v>44</v>
      </c>
      <c r="C94" s="320" t="s">
        <v>491</v>
      </c>
      <c r="D94" s="321"/>
      <c r="E94" s="322"/>
    </row>
    <row r="95" spans="1:5" ht="24" customHeight="1" x14ac:dyDescent="0.15">
      <c r="A95" s="318"/>
      <c r="B95" s="50" t="s">
        <v>45</v>
      </c>
      <c r="C95" s="51">
        <v>49992000</v>
      </c>
      <c r="D95" s="52" t="s">
        <v>509</v>
      </c>
      <c r="E95" s="312" t="s">
        <v>519</v>
      </c>
    </row>
    <row r="96" spans="1:5" ht="24" customHeight="1" x14ac:dyDescent="0.15">
      <c r="A96" s="318"/>
      <c r="B96" s="50" t="s">
        <v>46</v>
      </c>
      <c r="C96" s="53">
        <v>0.92998879820771319</v>
      </c>
      <c r="D96" s="52" t="s">
        <v>28</v>
      </c>
      <c r="E96" s="312">
        <v>46492000</v>
      </c>
    </row>
    <row r="97" spans="1:5" ht="24" customHeight="1" x14ac:dyDescent="0.15">
      <c r="A97" s="318"/>
      <c r="B97" s="50" t="s">
        <v>27</v>
      </c>
      <c r="C97" s="58">
        <v>44861</v>
      </c>
      <c r="D97" s="52" t="s">
        <v>77</v>
      </c>
      <c r="E97" s="313" t="s">
        <v>492</v>
      </c>
    </row>
    <row r="98" spans="1:5" ht="24" customHeight="1" x14ac:dyDescent="0.15">
      <c r="A98" s="318"/>
      <c r="B98" s="50" t="s">
        <v>47</v>
      </c>
      <c r="C98" s="289" t="s">
        <v>511</v>
      </c>
      <c r="D98" s="52" t="s">
        <v>48</v>
      </c>
      <c r="E98" s="314" t="s">
        <v>520</v>
      </c>
    </row>
    <row r="99" spans="1:5" ht="24" customHeight="1" x14ac:dyDescent="0.15">
      <c r="A99" s="318"/>
      <c r="B99" s="50" t="s">
        <v>49</v>
      </c>
      <c r="C99" s="70" t="s">
        <v>513</v>
      </c>
      <c r="D99" s="52" t="s">
        <v>30</v>
      </c>
      <c r="E99" s="315" t="s">
        <v>493</v>
      </c>
    </row>
    <row r="100" spans="1:5" ht="24" customHeight="1" thickBot="1" x14ac:dyDescent="0.2">
      <c r="A100" s="319"/>
      <c r="B100" s="54" t="s">
        <v>50</v>
      </c>
      <c r="C100" s="290" t="s">
        <v>514</v>
      </c>
      <c r="D100" s="55" t="s">
        <v>51</v>
      </c>
      <c r="E100" s="316" t="s">
        <v>495</v>
      </c>
    </row>
    <row r="101" spans="1:5" ht="24" customHeight="1" thickTop="1" x14ac:dyDescent="0.15">
      <c r="A101" s="317" t="s">
        <v>508</v>
      </c>
      <c r="B101" s="49" t="s">
        <v>44</v>
      </c>
      <c r="C101" s="320" t="s">
        <v>521</v>
      </c>
      <c r="D101" s="321"/>
      <c r="E101" s="322"/>
    </row>
    <row r="102" spans="1:5" ht="24" customHeight="1" x14ac:dyDescent="0.15">
      <c r="A102" s="318"/>
      <c r="B102" s="50" t="s">
        <v>45</v>
      </c>
      <c r="C102" s="51">
        <v>200000000</v>
      </c>
      <c r="D102" s="52" t="s">
        <v>509</v>
      </c>
      <c r="E102" s="312" t="s">
        <v>522</v>
      </c>
    </row>
    <row r="103" spans="1:5" ht="24" customHeight="1" x14ac:dyDescent="0.15">
      <c r="A103" s="318"/>
      <c r="B103" s="50" t="s">
        <v>46</v>
      </c>
      <c r="C103" s="53">
        <v>0.97276470000000004</v>
      </c>
      <c r="D103" s="52" t="s">
        <v>28</v>
      </c>
      <c r="E103" s="312">
        <v>194552940</v>
      </c>
    </row>
    <row r="104" spans="1:5" ht="24" customHeight="1" x14ac:dyDescent="0.15">
      <c r="A104" s="318"/>
      <c r="B104" s="50" t="s">
        <v>27</v>
      </c>
      <c r="C104" s="58">
        <v>44865</v>
      </c>
      <c r="D104" s="52" t="s">
        <v>77</v>
      </c>
      <c r="E104" s="313" t="s">
        <v>523</v>
      </c>
    </row>
    <row r="105" spans="1:5" ht="24" customHeight="1" x14ac:dyDescent="0.15">
      <c r="A105" s="318"/>
      <c r="B105" s="50" t="s">
        <v>47</v>
      </c>
      <c r="C105" s="289" t="s">
        <v>524</v>
      </c>
      <c r="D105" s="52" t="s">
        <v>48</v>
      </c>
      <c r="E105" s="314" t="s">
        <v>409</v>
      </c>
    </row>
    <row r="106" spans="1:5" ht="24" customHeight="1" x14ac:dyDescent="0.15">
      <c r="A106" s="318"/>
      <c r="B106" s="50" t="s">
        <v>49</v>
      </c>
      <c r="C106" s="70" t="s">
        <v>518</v>
      </c>
      <c r="D106" s="52" t="s">
        <v>30</v>
      </c>
      <c r="E106" s="315" t="s">
        <v>525</v>
      </c>
    </row>
    <row r="107" spans="1:5" ht="24" customHeight="1" thickBot="1" x14ac:dyDescent="0.2">
      <c r="A107" s="319"/>
      <c r="B107" s="54" t="s">
        <v>50</v>
      </c>
      <c r="C107" s="290" t="s">
        <v>526</v>
      </c>
      <c r="D107" s="55" t="s">
        <v>51</v>
      </c>
      <c r="E107" s="316" t="s">
        <v>527</v>
      </c>
    </row>
    <row r="108" spans="1:5" ht="24" customHeight="1" thickTop="1" x14ac:dyDescent="0.15">
      <c r="A108" s="317" t="s">
        <v>508</v>
      </c>
      <c r="B108" s="49" t="s">
        <v>44</v>
      </c>
      <c r="C108" s="320" t="s">
        <v>497</v>
      </c>
      <c r="D108" s="321"/>
      <c r="E108" s="322"/>
    </row>
    <row r="109" spans="1:5" ht="24" customHeight="1" x14ac:dyDescent="0.15">
      <c r="A109" s="318"/>
      <c r="B109" s="50" t="s">
        <v>45</v>
      </c>
      <c r="C109" s="51">
        <v>43389000</v>
      </c>
      <c r="D109" s="52" t="s">
        <v>509</v>
      </c>
      <c r="E109" s="312" t="s">
        <v>528</v>
      </c>
    </row>
    <row r="110" spans="1:5" ht="24" customHeight="1" x14ac:dyDescent="0.15">
      <c r="A110" s="318"/>
      <c r="B110" s="50" t="s">
        <v>46</v>
      </c>
      <c r="C110" s="53">
        <v>0.90997718315702136</v>
      </c>
      <c r="D110" s="52" t="s">
        <v>28</v>
      </c>
      <c r="E110" s="312">
        <v>39483000</v>
      </c>
    </row>
    <row r="111" spans="1:5" ht="24" customHeight="1" x14ac:dyDescent="0.15">
      <c r="A111" s="318"/>
      <c r="B111" s="50" t="s">
        <v>27</v>
      </c>
      <c r="C111" s="58">
        <v>44869</v>
      </c>
      <c r="D111" s="52" t="s">
        <v>77</v>
      </c>
      <c r="E111" s="313" t="s">
        <v>498</v>
      </c>
    </row>
    <row r="112" spans="1:5" ht="24" customHeight="1" x14ac:dyDescent="0.15">
      <c r="A112" s="318"/>
      <c r="B112" s="50" t="s">
        <v>47</v>
      </c>
      <c r="C112" s="289" t="s">
        <v>511</v>
      </c>
      <c r="D112" s="52" t="s">
        <v>48</v>
      </c>
      <c r="E112" s="314" t="s">
        <v>409</v>
      </c>
    </row>
    <row r="113" spans="1:5" ht="24" customHeight="1" x14ac:dyDescent="0.15">
      <c r="A113" s="318"/>
      <c r="B113" s="50" t="s">
        <v>49</v>
      </c>
      <c r="C113" s="70" t="s">
        <v>513</v>
      </c>
      <c r="D113" s="52" t="s">
        <v>30</v>
      </c>
      <c r="E113" s="315" t="s">
        <v>499</v>
      </c>
    </row>
    <row r="114" spans="1:5" ht="24" customHeight="1" thickBot="1" x14ac:dyDescent="0.2">
      <c r="A114" s="319"/>
      <c r="B114" s="54" t="s">
        <v>50</v>
      </c>
      <c r="C114" s="290" t="s">
        <v>514</v>
      </c>
      <c r="D114" s="55" t="s">
        <v>51</v>
      </c>
      <c r="E114" s="316" t="s">
        <v>501</v>
      </c>
    </row>
    <row r="115" spans="1:5" ht="24" customHeight="1" thickTop="1" x14ac:dyDescent="0.15">
      <c r="A115" s="317" t="s">
        <v>508</v>
      </c>
      <c r="B115" s="49" t="s">
        <v>44</v>
      </c>
      <c r="C115" s="320" t="s">
        <v>529</v>
      </c>
      <c r="D115" s="321"/>
      <c r="E115" s="322"/>
    </row>
    <row r="116" spans="1:5" ht="24" customHeight="1" x14ac:dyDescent="0.15">
      <c r="A116" s="318"/>
      <c r="B116" s="50" t="s">
        <v>45</v>
      </c>
      <c r="C116" s="51">
        <v>483000000</v>
      </c>
      <c r="D116" s="52" t="s">
        <v>509</v>
      </c>
      <c r="E116" s="312" t="s">
        <v>522</v>
      </c>
    </row>
    <row r="117" spans="1:5" ht="24" customHeight="1" x14ac:dyDescent="0.15">
      <c r="A117" s="318"/>
      <c r="B117" s="50" t="s">
        <v>46</v>
      </c>
      <c r="C117" s="53">
        <v>0.92500000000000004</v>
      </c>
      <c r="D117" s="52" t="s">
        <v>28</v>
      </c>
      <c r="E117" s="312">
        <v>446775000</v>
      </c>
    </row>
    <row r="118" spans="1:5" ht="24" customHeight="1" x14ac:dyDescent="0.15">
      <c r="A118" s="318"/>
      <c r="B118" s="50" t="s">
        <v>27</v>
      </c>
      <c r="C118" s="58">
        <v>44876</v>
      </c>
      <c r="D118" s="52" t="s">
        <v>77</v>
      </c>
      <c r="E118" s="313" t="s">
        <v>530</v>
      </c>
    </row>
    <row r="119" spans="1:5" ht="24" customHeight="1" x14ac:dyDescent="0.15">
      <c r="A119" s="318"/>
      <c r="B119" s="50" t="s">
        <v>47</v>
      </c>
      <c r="C119" s="289" t="s">
        <v>531</v>
      </c>
      <c r="D119" s="52" t="s">
        <v>48</v>
      </c>
      <c r="E119" s="314" t="s">
        <v>405</v>
      </c>
    </row>
    <row r="120" spans="1:5" ht="24" customHeight="1" x14ac:dyDescent="0.15">
      <c r="A120" s="318"/>
      <c r="B120" s="50" t="s">
        <v>49</v>
      </c>
      <c r="C120" s="70" t="s">
        <v>131</v>
      </c>
      <c r="D120" s="52" t="s">
        <v>30</v>
      </c>
      <c r="E120" s="315" t="s">
        <v>105</v>
      </c>
    </row>
    <row r="121" spans="1:5" ht="24" customHeight="1" thickBot="1" x14ac:dyDescent="0.2">
      <c r="A121" s="319"/>
      <c r="B121" s="54" t="s">
        <v>50</v>
      </c>
      <c r="C121" s="290" t="s">
        <v>532</v>
      </c>
      <c r="D121" s="55" t="s">
        <v>51</v>
      </c>
      <c r="E121" s="316" t="s">
        <v>533</v>
      </c>
    </row>
    <row r="122" spans="1:5" ht="24" customHeight="1" thickTop="1" x14ac:dyDescent="0.15">
      <c r="A122" s="317" t="s">
        <v>508</v>
      </c>
      <c r="B122" s="49" t="s">
        <v>44</v>
      </c>
      <c r="C122" s="320" t="s">
        <v>395</v>
      </c>
      <c r="D122" s="321"/>
      <c r="E122" s="322"/>
    </row>
    <row r="123" spans="1:5" ht="24" customHeight="1" x14ac:dyDescent="0.15">
      <c r="A123" s="318"/>
      <c r="B123" s="50" t="s">
        <v>45</v>
      </c>
      <c r="C123" s="51">
        <v>52332350</v>
      </c>
      <c r="D123" s="52" t="s">
        <v>509</v>
      </c>
      <c r="E123" s="312" t="s">
        <v>510</v>
      </c>
    </row>
    <row r="124" spans="1:5" ht="24" customHeight="1" x14ac:dyDescent="0.15">
      <c r="A124" s="318"/>
      <c r="B124" s="50" t="s">
        <v>46</v>
      </c>
      <c r="C124" s="53">
        <v>0.87949423253494252</v>
      </c>
      <c r="D124" s="52" t="s">
        <v>28</v>
      </c>
      <c r="E124" s="312">
        <v>46026000</v>
      </c>
    </row>
    <row r="125" spans="1:5" ht="24" customHeight="1" x14ac:dyDescent="0.15">
      <c r="A125" s="318"/>
      <c r="B125" s="50" t="s">
        <v>27</v>
      </c>
      <c r="C125" s="58">
        <v>44881</v>
      </c>
      <c r="D125" s="52" t="s">
        <v>77</v>
      </c>
      <c r="E125" s="313" t="s">
        <v>502</v>
      </c>
    </row>
    <row r="126" spans="1:5" ht="24" customHeight="1" x14ac:dyDescent="0.15">
      <c r="A126" s="318"/>
      <c r="B126" s="50" t="s">
        <v>47</v>
      </c>
      <c r="C126" s="289" t="s">
        <v>511</v>
      </c>
      <c r="D126" s="52" t="s">
        <v>48</v>
      </c>
      <c r="E126" s="314" t="s">
        <v>405</v>
      </c>
    </row>
    <row r="127" spans="1:5" ht="24" customHeight="1" x14ac:dyDescent="0.15">
      <c r="A127" s="318"/>
      <c r="B127" s="50" t="s">
        <v>49</v>
      </c>
      <c r="C127" s="70" t="s">
        <v>513</v>
      </c>
      <c r="D127" s="52" t="s">
        <v>30</v>
      </c>
      <c r="E127" s="315" t="s">
        <v>422</v>
      </c>
    </row>
    <row r="128" spans="1:5" ht="24" customHeight="1" thickBot="1" x14ac:dyDescent="0.2">
      <c r="A128" s="319"/>
      <c r="B128" s="54" t="s">
        <v>50</v>
      </c>
      <c r="C128" s="290" t="s">
        <v>505</v>
      </c>
      <c r="D128" s="55" t="s">
        <v>51</v>
      </c>
      <c r="E128" s="316" t="s">
        <v>504</v>
      </c>
    </row>
    <row r="129" spans="1:5" ht="24" customHeight="1" thickTop="1" x14ac:dyDescent="0.15">
      <c r="A129" s="317" t="s">
        <v>134</v>
      </c>
      <c r="B129" s="49" t="s">
        <v>44</v>
      </c>
      <c r="C129" s="320" t="s">
        <v>610</v>
      </c>
      <c r="D129" s="321"/>
      <c r="E129" s="322"/>
    </row>
    <row r="130" spans="1:5" ht="24" customHeight="1" x14ac:dyDescent="0.15">
      <c r="A130" s="318"/>
      <c r="B130" s="50" t="s">
        <v>45</v>
      </c>
      <c r="C130" s="51"/>
      <c r="D130" s="52" t="s">
        <v>135</v>
      </c>
      <c r="E130" s="312" t="s">
        <v>636</v>
      </c>
    </row>
    <row r="131" spans="1:5" ht="24" customHeight="1" x14ac:dyDescent="0.15">
      <c r="A131" s="318"/>
      <c r="B131" s="50" t="s">
        <v>46</v>
      </c>
      <c r="C131" s="53"/>
      <c r="D131" s="52" t="s">
        <v>28</v>
      </c>
      <c r="E131" s="312">
        <v>3600000</v>
      </c>
    </row>
    <row r="132" spans="1:5" ht="24" customHeight="1" x14ac:dyDescent="0.15">
      <c r="A132" s="318"/>
      <c r="B132" s="50" t="s">
        <v>27</v>
      </c>
      <c r="C132" s="58" t="s">
        <v>623</v>
      </c>
      <c r="D132" s="52" t="s">
        <v>77</v>
      </c>
      <c r="E132" s="313" t="s">
        <v>674</v>
      </c>
    </row>
    <row r="133" spans="1:5" ht="24" customHeight="1" x14ac:dyDescent="0.15">
      <c r="A133" s="318"/>
      <c r="B133" s="50" t="s">
        <v>47</v>
      </c>
      <c r="C133" s="310" t="s">
        <v>203</v>
      </c>
      <c r="D133" s="52" t="s">
        <v>48</v>
      </c>
      <c r="E133" s="314" t="s">
        <v>675</v>
      </c>
    </row>
    <row r="134" spans="1:5" ht="24" customHeight="1" x14ac:dyDescent="0.15">
      <c r="A134" s="318"/>
      <c r="B134" s="50" t="s">
        <v>49</v>
      </c>
      <c r="C134" s="70" t="s">
        <v>700</v>
      </c>
      <c r="D134" s="52" t="s">
        <v>30</v>
      </c>
      <c r="E134" s="315" t="s">
        <v>635</v>
      </c>
    </row>
    <row r="135" spans="1:5" ht="24" customHeight="1" thickBot="1" x14ac:dyDescent="0.2">
      <c r="A135" s="319"/>
      <c r="B135" s="54" t="s">
        <v>50</v>
      </c>
      <c r="C135" s="184" t="s">
        <v>608</v>
      </c>
      <c r="D135" s="55" t="s">
        <v>51</v>
      </c>
      <c r="E135" s="316" t="s">
        <v>634</v>
      </c>
    </row>
    <row r="136" spans="1:5" ht="24" customHeight="1" thickTop="1" x14ac:dyDescent="0.15">
      <c r="A136" s="317" t="s">
        <v>134</v>
      </c>
      <c r="B136" s="49" t="s">
        <v>44</v>
      </c>
      <c r="C136" s="320" t="s">
        <v>611</v>
      </c>
      <c r="D136" s="321"/>
      <c r="E136" s="322"/>
    </row>
    <row r="137" spans="1:5" ht="24" customHeight="1" x14ac:dyDescent="0.15">
      <c r="A137" s="318"/>
      <c r="B137" s="50" t="s">
        <v>45</v>
      </c>
      <c r="C137" s="51"/>
      <c r="D137" s="52" t="s">
        <v>135</v>
      </c>
      <c r="E137" s="312" t="s">
        <v>639</v>
      </c>
    </row>
    <row r="138" spans="1:5" ht="24" customHeight="1" x14ac:dyDescent="0.15">
      <c r="A138" s="318"/>
      <c r="B138" s="50" t="s">
        <v>46</v>
      </c>
      <c r="C138" s="53"/>
      <c r="D138" s="52" t="s">
        <v>28</v>
      </c>
      <c r="E138" s="312">
        <v>6710000</v>
      </c>
    </row>
    <row r="139" spans="1:5" ht="24" customHeight="1" x14ac:dyDescent="0.15">
      <c r="A139" s="318"/>
      <c r="B139" s="50" t="s">
        <v>27</v>
      </c>
      <c r="C139" s="58" t="s">
        <v>624</v>
      </c>
      <c r="D139" s="52" t="s">
        <v>77</v>
      </c>
      <c r="E139" s="313" t="s">
        <v>676</v>
      </c>
    </row>
    <row r="140" spans="1:5" ht="24" customHeight="1" x14ac:dyDescent="0.15">
      <c r="A140" s="318"/>
      <c r="B140" s="50" t="s">
        <v>47</v>
      </c>
      <c r="C140" s="310" t="s">
        <v>203</v>
      </c>
      <c r="D140" s="52" t="s">
        <v>48</v>
      </c>
      <c r="E140" s="314" t="s">
        <v>677</v>
      </c>
    </row>
    <row r="141" spans="1:5" ht="24" customHeight="1" x14ac:dyDescent="0.15">
      <c r="A141" s="318"/>
      <c r="B141" s="50" t="s">
        <v>49</v>
      </c>
      <c r="C141" s="70" t="s">
        <v>607</v>
      </c>
      <c r="D141" s="52" t="s">
        <v>30</v>
      </c>
      <c r="E141" s="315" t="s">
        <v>650</v>
      </c>
    </row>
    <row r="142" spans="1:5" ht="24" customHeight="1" thickBot="1" x14ac:dyDescent="0.2">
      <c r="A142" s="319"/>
      <c r="B142" s="54" t="s">
        <v>50</v>
      </c>
      <c r="C142" s="184" t="s">
        <v>608</v>
      </c>
      <c r="D142" s="55" t="s">
        <v>51</v>
      </c>
      <c r="E142" s="316" t="s">
        <v>649</v>
      </c>
    </row>
    <row r="143" spans="1:5" ht="24" customHeight="1" thickTop="1" x14ac:dyDescent="0.15">
      <c r="A143" s="317" t="s">
        <v>134</v>
      </c>
      <c r="B143" s="49" t="s">
        <v>44</v>
      </c>
      <c r="C143" s="320" t="s">
        <v>612</v>
      </c>
      <c r="D143" s="321"/>
      <c r="E143" s="322"/>
    </row>
    <row r="144" spans="1:5" ht="24" customHeight="1" x14ac:dyDescent="0.15">
      <c r="A144" s="318"/>
      <c r="B144" s="50" t="s">
        <v>45</v>
      </c>
      <c r="C144" s="51"/>
      <c r="D144" s="52" t="s">
        <v>135</v>
      </c>
      <c r="E144" s="312" t="s">
        <v>637</v>
      </c>
    </row>
    <row r="145" spans="1:5" ht="24" customHeight="1" x14ac:dyDescent="0.15">
      <c r="A145" s="318"/>
      <c r="B145" s="50" t="s">
        <v>46</v>
      </c>
      <c r="C145" s="53"/>
      <c r="D145" s="52" t="s">
        <v>28</v>
      </c>
      <c r="E145" s="312">
        <v>3300000</v>
      </c>
    </row>
    <row r="146" spans="1:5" ht="24" customHeight="1" x14ac:dyDescent="0.15">
      <c r="A146" s="318"/>
      <c r="B146" s="50" t="s">
        <v>27</v>
      </c>
      <c r="C146" s="58" t="s">
        <v>625</v>
      </c>
      <c r="D146" s="52" t="s">
        <v>77</v>
      </c>
      <c r="E146" s="313" t="s">
        <v>678</v>
      </c>
    </row>
    <row r="147" spans="1:5" ht="24" customHeight="1" x14ac:dyDescent="0.15">
      <c r="A147" s="318"/>
      <c r="B147" s="50" t="s">
        <v>47</v>
      </c>
      <c r="C147" s="310" t="s">
        <v>203</v>
      </c>
      <c r="D147" s="52" t="s">
        <v>48</v>
      </c>
      <c r="E147" s="314" t="s">
        <v>679</v>
      </c>
    </row>
    <row r="148" spans="1:5" ht="24" customHeight="1" x14ac:dyDescent="0.15">
      <c r="A148" s="318"/>
      <c r="B148" s="50" t="s">
        <v>49</v>
      </c>
      <c r="C148" s="70" t="s">
        <v>607</v>
      </c>
      <c r="D148" s="52" t="s">
        <v>30</v>
      </c>
      <c r="E148" s="315" t="s">
        <v>652</v>
      </c>
    </row>
    <row r="149" spans="1:5" ht="24" customHeight="1" thickBot="1" x14ac:dyDescent="0.2">
      <c r="A149" s="319"/>
      <c r="B149" s="54" t="s">
        <v>50</v>
      </c>
      <c r="C149" s="184" t="s">
        <v>608</v>
      </c>
      <c r="D149" s="55" t="s">
        <v>51</v>
      </c>
      <c r="E149" s="316" t="s">
        <v>651</v>
      </c>
    </row>
    <row r="150" spans="1:5" ht="24" customHeight="1" thickTop="1" x14ac:dyDescent="0.15">
      <c r="A150" s="317" t="s">
        <v>134</v>
      </c>
      <c r="B150" s="49" t="s">
        <v>44</v>
      </c>
      <c r="C150" s="320" t="s">
        <v>613</v>
      </c>
      <c r="D150" s="321"/>
      <c r="E150" s="322"/>
    </row>
    <row r="151" spans="1:5" ht="24" customHeight="1" x14ac:dyDescent="0.15">
      <c r="A151" s="318"/>
      <c r="B151" s="50" t="s">
        <v>45</v>
      </c>
      <c r="C151" s="51"/>
      <c r="D151" s="52" t="s">
        <v>135</v>
      </c>
      <c r="E151" s="312" t="s">
        <v>638</v>
      </c>
    </row>
    <row r="152" spans="1:5" ht="24" customHeight="1" x14ac:dyDescent="0.15">
      <c r="A152" s="318"/>
      <c r="B152" s="50" t="s">
        <v>46</v>
      </c>
      <c r="C152" s="53"/>
      <c r="D152" s="52" t="s">
        <v>28</v>
      </c>
      <c r="E152" s="312">
        <v>2100000</v>
      </c>
    </row>
    <row r="153" spans="1:5" ht="24" customHeight="1" x14ac:dyDescent="0.15">
      <c r="A153" s="318"/>
      <c r="B153" s="50" t="s">
        <v>27</v>
      </c>
      <c r="C153" s="58" t="s">
        <v>625</v>
      </c>
      <c r="D153" s="52" t="s">
        <v>77</v>
      </c>
      <c r="E153" s="313" t="s">
        <v>681</v>
      </c>
    </row>
    <row r="154" spans="1:5" ht="24" customHeight="1" x14ac:dyDescent="0.15">
      <c r="A154" s="318"/>
      <c r="B154" s="50" t="s">
        <v>47</v>
      </c>
      <c r="C154" s="310" t="s">
        <v>203</v>
      </c>
      <c r="D154" s="52" t="s">
        <v>48</v>
      </c>
      <c r="E154" s="314" t="s">
        <v>680</v>
      </c>
    </row>
    <row r="155" spans="1:5" ht="24" customHeight="1" x14ac:dyDescent="0.15">
      <c r="A155" s="318"/>
      <c r="B155" s="50" t="s">
        <v>49</v>
      </c>
      <c r="C155" s="70" t="s">
        <v>607</v>
      </c>
      <c r="D155" s="52" t="s">
        <v>30</v>
      </c>
      <c r="E155" s="315" t="s">
        <v>652</v>
      </c>
    </row>
    <row r="156" spans="1:5" ht="24" customHeight="1" thickBot="1" x14ac:dyDescent="0.2">
      <c r="A156" s="319"/>
      <c r="B156" s="54" t="s">
        <v>50</v>
      </c>
      <c r="C156" s="184" t="s">
        <v>608</v>
      </c>
      <c r="D156" s="55" t="s">
        <v>51</v>
      </c>
      <c r="E156" s="316" t="s">
        <v>672</v>
      </c>
    </row>
    <row r="157" spans="1:5" ht="24" customHeight="1" thickTop="1" x14ac:dyDescent="0.15">
      <c r="A157" s="317" t="s">
        <v>134</v>
      </c>
      <c r="B157" s="49" t="s">
        <v>44</v>
      </c>
      <c r="C157" s="320" t="s">
        <v>614</v>
      </c>
      <c r="D157" s="321"/>
      <c r="E157" s="322"/>
    </row>
    <row r="158" spans="1:5" ht="24" customHeight="1" x14ac:dyDescent="0.15">
      <c r="A158" s="318"/>
      <c r="B158" s="50" t="s">
        <v>45</v>
      </c>
      <c r="C158" s="51"/>
      <c r="D158" s="52" t="s">
        <v>135</v>
      </c>
      <c r="E158" s="312" t="s">
        <v>640</v>
      </c>
    </row>
    <row r="159" spans="1:5" ht="24" customHeight="1" x14ac:dyDescent="0.15">
      <c r="A159" s="318"/>
      <c r="B159" s="50" t="s">
        <v>46</v>
      </c>
      <c r="C159" s="53"/>
      <c r="D159" s="52" t="s">
        <v>28</v>
      </c>
      <c r="E159" s="312">
        <v>9000000</v>
      </c>
    </row>
    <row r="160" spans="1:5" ht="24" customHeight="1" x14ac:dyDescent="0.15">
      <c r="A160" s="318"/>
      <c r="B160" s="50" t="s">
        <v>27</v>
      </c>
      <c r="C160" s="58" t="s">
        <v>626</v>
      </c>
      <c r="D160" s="52" t="s">
        <v>77</v>
      </c>
      <c r="E160" s="313" t="s">
        <v>682</v>
      </c>
    </row>
    <row r="161" spans="1:5" ht="24" customHeight="1" x14ac:dyDescent="0.15">
      <c r="A161" s="318"/>
      <c r="B161" s="50" t="s">
        <v>47</v>
      </c>
      <c r="C161" s="310" t="s">
        <v>203</v>
      </c>
      <c r="D161" s="52" t="s">
        <v>48</v>
      </c>
      <c r="E161" s="314" t="s">
        <v>683</v>
      </c>
    </row>
    <row r="162" spans="1:5" ht="24" customHeight="1" x14ac:dyDescent="0.15">
      <c r="A162" s="318"/>
      <c r="B162" s="50" t="s">
        <v>49</v>
      </c>
      <c r="C162" s="70" t="s">
        <v>607</v>
      </c>
      <c r="D162" s="52" t="s">
        <v>30</v>
      </c>
      <c r="E162" s="315" t="s">
        <v>653</v>
      </c>
    </row>
    <row r="163" spans="1:5" ht="24" customHeight="1" thickBot="1" x14ac:dyDescent="0.2">
      <c r="A163" s="319"/>
      <c r="B163" s="54" t="s">
        <v>50</v>
      </c>
      <c r="C163" s="184" t="s">
        <v>608</v>
      </c>
      <c r="D163" s="55" t="s">
        <v>51</v>
      </c>
      <c r="E163" s="316" t="s">
        <v>654</v>
      </c>
    </row>
    <row r="164" spans="1:5" ht="24" customHeight="1" thickTop="1" x14ac:dyDescent="0.15">
      <c r="A164" s="317" t="s">
        <v>134</v>
      </c>
      <c r="B164" s="49" t="s">
        <v>44</v>
      </c>
      <c r="C164" s="320" t="s">
        <v>615</v>
      </c>
      <c r="D164" s="321"/>
      <c r="E164" s="322"/>
    </row>
    <row r="165" spans="1:5" ht="24" customHeight="1" x14ac:dyDescent="0.15">
      <c r="A165" s="318"/>
      <c r="B165" s="50" t="s">
        <v>45</v>
      </c>
      <c r="C165" s="51"/>
      <c r="D165" s="52" t="s">
        <v>135</v>
      </c>
      <c r="E165" s="312" t="s">
        <v>641</v>
      </c>
    </row>
    <row r="166" spans="1:5" ht="24" customHeight="1" x14ac:dyDescent="0.15">
      <c r="A166" s="318"/>
      <c r="B166" s="50" t="s">
        <v>46</v>
      </c>
      <c r="C166" s="53"/>
      <c r="D166" s="52" t="s">
        <v>28</v>
      </c>
      <c r="E166" s="312">
        <v>5918000</v>
      </c>
    </row>
    <row r="167" spans="1:5" ht="24" customHeight="1" x14ac:dyDescent="0.15">
      <c r="A167" s="318"/>
      <c r="B167" s="50" t="s">
        <v>27</v>
      </c>
      <c r="C167" s="58" t="s">
        <v>627</v>
      </c>
      <c r="D167" s="52" t="s">
        <v>77</v>
      </c>
      <c r="E167" s="313" t="s">
        <v>684</v>
      </c>
    </row>
    <row r="168" spans="1:5" ht="24" customHeight="1" x14ac:dyDescent="0.15">
      <c r="A168" s="318"/>
      <c r="B168" s="50" t="s">
        <v>47</v>
      </c>
      <c r="C168" s="310" t="s">
        <v>203</v>
      </c>
      <c r="D168" s="52" t="s">
        <v>48</v>
      </c>
      <c r="E168" s="314" t="s">
        <v>685</v>
      </c>
    </row>
    <row r="169" spans="1:5" ht="24" customHeight="1" x14ac:dyDescent="0.15">
      <c r="A169" s="318"/>
      <c r="B169" s="50" t="s">
        <v>49</v>
      </c>
      <c r="C169" s="70" t="s">
        <v>700</v>
      </c>
      <c r="D169" s="52" t="s">
        <v>30</v>
      </c>
      <c r="E169" s="315" t="s">
        <v>655</v>
      </c>
    </row>
    <row r="170" spans="1:5" ht="24" customHeight="1" thickBot="1" x14ac:dyDescent="0.2">
      <c r="A170" s="319"/>
      <c r="B170" s="54" t="s">
        <v>50</v>
      </c>
      <c r="C170" s="184" t="s">
        <v>608</v>
      </c>
      <c r="D170" s="55" t="s">
        <v>51</v>
      </c>
      <c r="E170" s="316" t="s">
        <v>656</v>
      </c>
    </row>
    <row r="171" spans="1:5" ht="24" customHeight="1" thickTop="1" x14ac:dyDescent="0.15">
      <c r="A171" s="317" t="s">
        <v>134</v>
      </c>
      <c r="B171" s="49" t="s">
        <v>44</v>
      </c>
      <c r="C171" s="320" t="s">
        <v>616</v>
      </c>
      <c r="D171" s="321"/>
      <c r="E171" s="322"/>
    </row>
    <row r="172" spans="1:5" ht="24" customHeight="1" x14ac:dyDescent="0.15">
      <c r="A172" s="318"/>
      <c r="B172" s="50" t="s">
        <v>45</v>
      </c>
      <c r="C172" s="51"/>
      <c r="D172" s="52" t="s">
        <v>135</v>
      </c>
      <c r="E172" s="312" t="s">
        <v>642</v>
      </c>
    </row>
    <row r="173" spans="1:5" ht="24" customHeight="1" x14ac:dyDescent="0.15">
      <c r="A173" s="318"/>
      <c r="B173" s="50" t="s">
        <v>46</v>
      </c>
      <c r="C173" s="53"/>
      <c r="D173" s="52" t="s">
        <v>28</v>
      </c>
      <c r="E173" s="312">
        <v>6930000</v>
      </c>
    </row>
    <row r="174" spans="1:5" ht="24" customHeight="1" x14ac:dyDescent="0.15">
      <c r="A174" s="318"/>
      <c r="B174" s="50" t="s">
        <v>27</v>
      </c>
      <c r="C174" s="58" t="s">
        <v>627</v>
      </c>
      <c r="D174" s="52" t="s">
        <v>77</v>
      </c>
      <c r="E174" s="313" t="s">
        <v>687</v>
      </c>
    </row>
    <row r="175" spans="1:5" ht="24" customHeight="1" x14ac:dyDescent="0.15">
      <c r="A175" s="318"/>
      <c r="B175" s="50" t="s">
        <v>47</v>
      </c>
      <c r="C175" s="310" t="s">
        <v>203</v>
      </c>
      <c r="D175" s="52" t="s">
        <v>48</v>
      </c>
      <c r="E175" s="314" t="s">
        <v>686</v>
      </c>
    </row>
    <row r="176" spans="1:5" ht="24" customHeight="1" x14ac:dyDescent="0.15">
      <c r="A176" s="318"/>
      <c r="B176" s="50" t="s">
        <v>49</v>
      </c>
      <c r="C176" s="70" t="s">
        <v>607</v>
      </c>
      <c r="D176" s="52" t="s">
        <v>30</v>
      </c>
      <c r="E176" s="315" t="s">
        <v>657</v>
      </c>
    </row>
    <row r="177" spans="1:5" ht="24" customHeight="1" thickBot="1" x14ac:dyDescent="0.2">
      <c r="A177" s="319"/>
      <c r="B177" s="54" t="s">
        <v>50</v>
      </c>
      <c r="C177" s="184" t="s">
        <v>608</v>
      </c>
      <c r="D177" s="55" t="s">
        <v>51</v>
      </c>
      <c r="E177" s="316" t="s">
        <v>658</v>
      </c>
    </row>
    <row r="178" spans="1:5" ht="24" customHeight="1" thickTop="1" x14ac:dyDescent="0.15">
      <c r="A178" s="317" t="s">
        <v>134</v>
      </c>
      <c r="B178" s="49" t="s">
        <v>44</v>
      </c>
      <c r="C178" s="320" t="s">
        <v>616</v>
      </c>
      <c r="D178" s="321"/>
      <c r="E178" s="322"/>
    </row>
    <row r="179" spans="1:5" ht="24" customHeight="1" x14ac:dyDescent="0.15">
      <c r="A179" s="318"/>
      <c r="B179" s="50" t="s">
        <v>45</v>
      </c>
      <c r="C179" s="51"/>
      <c r="D179" s="52" t="s">
        <v>135</v>
      </c>
      <c r="E179" s="312" t="s">
        <v>642</v>
      </c>
    </row>
    <row r="180" spans="1:5" ht="24" customHeight="1" x14ac:dyDescent="0.15">
      <c r="A180" s="318"/>
      <c r="B180" s="50" t="s">
        <v>46</v>
      </c>
      <c r="C180" s="53"/>
      <c r="D180" s="52" t="s">
        <v>28</v>
      </c>
      <c r="E180" s="312">
        <v>6380000</v>
      </c>
    </row>
    <row r="181" spans="1:5" ht="24" customHeight="1" x14ac:dyDescent="0.15">
      <c r="A181" s="318"/>
      <c r="B181" s="50" t="s">
        <v>27</v>
      </c>
      <c r="C181" s="58" t="s">
        <v>628</v>
      </c>
      <c r="D181" s="52" t="s">
        <v>77</v>
      </c>
      <c r="E181" s="313" t="s">
        <v>688</v>
      </c>
    </row>
    <row r="182" spans="1:5" ht="24" customHeight="1" x14ac:dyDescent="0.15">
      <c r="A182" s="318"/>
      <c r="B182" s="50" t="s">
        <v>47</v>
      </c>
      <c r="C182" s="310" t="s">
        <v>203</v>
      </c>
      <c r="D182" s="52" t="s">
        <v>48</v>
      </c>
      <c r="E182" s="314" t="s">
        <v>689</v>
      </c>
    </row>
    <row r="183" spans="1:5" ht="24" customHeight="1" x14ac:dyDescent="0.15">
      <c r="A183" s="318"/>
      <c r="B183" s="50" t="s">
        <v>49</v>
      </c>
      <c r="C183" s="70" t="s">
        <v>607</v>
      </c>
      <c r="D183" s="52" t="s">
        <v>30</v>
      </c>
      <c r="E183" s="315" t="s">
        <v>660</v>
      </c>
    </row>
    <row r="184" spans="1:5" ht="24" customHeight="1" thickBot="1" x14ac:dyDescent="0.2">
      <c r="A184" s="319"/>
      <c r="B184" s="54" t="s">
        <v>50</v>
      </c>
      <c r="C184" s="184" t="s">
        <v>608</v>
      </c>
      <c r="D184" s="55" t="s">
        <v>51</v>
      </c>
      <c r="E184" s="316" t="s">
        <v>659</v>
      </c>
    </row>
    <row r="185" spans="1:5" ht="24" customHeight="1" thickTop="1" x14ac:dyDescent="0.15">
      <c r="A185" s="317" t="s">
        <v>134</v>
      </c>
      <c r="B185" s="49" t="s">
        <v>44</v>
      </c>
      <c r="C185" s="320" t="s">
        <v>617</v>
      </c>
      <c r="D185" s="321"/>
      <c r="E185" s="322"/>
    </row>
    <row r="186" spans="1:5" ht="24" customHeight="1" x14ac:dyDescent="0.15">
      <c r="A186" s="318"/>
      <c r="B186" s="50" t="s">
        <v>45</v>
      </c>
      <c r="C186" s="51"/>
      <c r="D186" s="52" t="s">
        <v>135</v>
      </c>
      <c r="E186" s="312" t="s">
        <v>643</v>
      </c>
    </row>
    <row r="187" spans="1:5" ht="24" customHeight="1" x14ac:dyDescent="0.15">
      <c r="A187" s="318"/>
      <c r="B187" s="50" t="s">
        <v>46</v>
      </c>
      <c r="C187" s="53"/>
      <c r="D187" s="52" t="s">
        <v>28</v>
      </c>
      <c r="E187" s="312">
        <v>2900000</v>
      </c>
    </row>
    <row r="188" spans="1:5" ht="24" customHeight="1" x14ac:dyDescent="0.15">
      <c r="A188" s="318"/>
      <c r="B188" s="50" t="s">
        <v>27</v>
      </c>
      <c r="C188" s="58" t="s">
        <v>629</v>
      </c>
      <c r="D188" s="52" t="s">
        <v>77</v>
      </c>
      <c r="E188" s="313" t="s">
        <v>691</v>
      </c>
    </row>
    <row r="189" spans="1:5" ht="24" customHeight="1" x14ac:dyDescent="0.15">
      <c r="A189" s="318"/>
      <c r="B189" s="50" t="s">
        <v>47</v>
      </c>
      <c r="C189" s="310" t="s">
        <v>203</v>
      </c>
      <c r="D189" s="52" t="s">
        <v>48</v>
      </c>
      <c r="E189" s="314" t="s">
        <v>690</v>
      </c>
    </row>
    <row r="190" spans="1:5" ht="24" customHeight="1" x14ac:dyDescent="0.15">
      <c r="A190" s="318"/>
      <c r="B190" s="50" t="s">
        <v>49</v>
      </c>
      <c r="C190" s="70" t="s">
        <v>699</v>
      </c>
      <c r="D190" s="52" t="s">
        <v>30</v>
      </c>
      <c r="E190" s="315" t="s">
        <v>662</v>
      </c>
    </row>
    <row r="191" spans="1:5" ht="24" customHeight="1" thickBot="1" x14ac:dyDescent="0.2">
      <c r="A191" s="319"/>
      <c r="B191" s="54" t="s">
        <v>50</v>
      </c>
      <c r="C191" s="184" t="s">
        <v>608</v>
      </c>
      <c r="D191" s="55" t="s">
        <v>51</v>
      </c>
      <c r="E191" s="316" t="s">
        <v>661</v>
      </c>
    </row>
    <row r="192" spans="1:5" ht="24" customHeight="1" thickTop="1" x14ac:dyDescent="0.15">
      <c r="A192" s="317" t="s">
        <v>134</v>
      </c>
      <c r="B192" s="49" t="s">
        <v>44</v>
      </c>
      <c r="C192" s="320" t="s">
        <v>618</v>
      </c>
      <c r="D192" s="321"/>
      <c r="E192" s="322"/>
    </row>
    <row r="193" spans="1:5" ht="24" customHeight="1" x14ac:dyDescent="0.15">
      <c r="A193" s="318"/>
      <c r="B193" s="50" t="s">
        <v>45</v>
      </c>
      <c r="C193" s="51"/>
      <c r="D193" s="52" t="s">
        <v>135</v>
      </c>
      <c r="E193" s="312" t="s">
        <v>644</v>
      </c>
    </row>
    <row r="194" spans="1:5" ht="24" customHeight="1" x14ac:dyDescent="0.15">
      <c r="A194" s="318"/>
      <c r="B194" s="50" t="s">
        <v>46</v>
      </c>
      <c r="C194" s="53"/>
      <c r="D194" s="52" t="s">
        <v>28</v>
      </c>
      <c r="E194" s="312">
        <v>14940000</v>
      </c>
    </row>
    <row r="195" spans="1:5" ht="24" customHeight="1" x14ac:dyDescent="0.15">
      <c r="A195" s="318"/>
      <c r="B195" s="50" t="s">
        <v>27</v>
      </c>
      <c r="C195" s="58" t="s">
        <v>630</v>
      </c>
      <c r="D195" s="52" t="s">
        <v>77</v>
      </c>
      <c r="E195" s="313" t="s">
        <v>692</v>
      </c>
    </row>
    <row r="196" spans="1:5" ht="24" customHeight="1" x14ac:dyDescent="0.15">
      <c r="A196" s="318"/>
      <c r="B196" s="50" t="s">
        <v>47</v>
      </c>
      <c r="C196" s="310" t="s">
        <v>203</v>
      </c>
      <c r="D196" s="52" t="s">
        <v>48</v>
      </c>
      <c r="E196" s="314" t="s">
        <v>693</v>
      </c>
    </row>
    <row r="197" spans="1:5" ht="24" customHeight="1" x14ac:dyDescent="0.15">
      <c r="A197" s="318"/>
      <c r="B197" s="50" t="s">
        <v>49</v>
      </c>
      <c r="C197" s="70" t="s">
        <v>607</v>
      </c>
      <c r="D197" s="52" t="s">
        <v>30</v>
      </c>
      <c r="E197" s="315" t="s">
        <v>664</v>
      </c>
    </row>
    <row r="198" spans="1:5" ht="24" customHeight="1" thickBot="1" x14ac:dyDescent="0.2">
      <c r="A198" s="319"/>
      <c r="B198" s="54" t="s">
        <v>50</v>
      </c>
      <c r="C198" s="184" t="s">
        <v>608</v>
      </c>
      <c r="D198" s="55" t="s">
        <v>51</v>
      </c>
      <c r="E198" s="316" t="s">
        <v>663</v>
      </c>
    </row>
    <row r="199" spans="1:5" ht="24" customHeight="1" thickTop="1" x14ac:dyDescent="0.15">
      <c r="A199" s="317" t="s">
        <v>134</v>
      </c>
      <c r="B199" s="49" t="s">
        <v>44</v>
      </c>
      <c r="C199" s="320" t="s">
        <v>619</v>
      </c>
      <c r="D199" s="321"/>
      <c r="E199" s="322"/>
    </row>
    <row r="200" spans="1:5" ht="24" customHeight="1" x14ac:dyDescent="0.15">
      <c r="A200" s="318"/>
      <c r="B200" s="50" t="s">
        <v>45</v>
      </c>
      <c r="C200" s="51"/>
      <c r="D200" s="52" t="s">
        <v>135</v>
      </c>
      <c r="E200" s="312" t="s">
        <v>645</v>
      </c>
    </row>
    <row r="201" spans="1:5" ht="24" customHeight="1" x14ac:dyDescent="0.15">
      <c r="A201" s="318"/>
      <c r="B201" s="50" t="s">
        <v>46</v>
      </c>
      <c r="C201" s="53"/>
      <c r="D201" s="52" t="s">
        <v>28</v>
      </c>
      <c r="E201" s="312">
        <v>8500000</v>
      </c>
    </row>
    <row r="202" spans="1:5" ht="24" customHeight="1" x14ac:dyDescent="0.15">
      <c r="A202" s="318"/>
      <c r="B202" s="50" t="s">
        <v>27</v>
      </c>
      <c r="C202" s="58" t="s">
        <v>631</v>
      </c>
      <c r="D202" s="52" t="s">
        <v>77</v>
      </c>
      <c r="E202" s="313" t="s">
        <v>694</v>
      </c>
    </row>
    <row r="203" spans="1:5" ht="24" customHeight="1" x14ac:dyDescent="0.15">
      <c r="A203" s="318"/>
      <c r="B203" s="50" t="s">
        <v>47</v>
      </c>
      <c r="C203" s="310" t="s">
        <v>203</v>
      </c>
      <c r="D203" s="52" t="s">
        <v>48</v>
      </c>
      <c r="E203" s="314" t="s">
        <v>695</v>
      </c>
    </row>
    <row r="204" spans="1:5" ht="24" customHeight="1" x14ac:dyDescent="0.15">
      <c r="A204" s="318"/>
      <c r="B204" s="50" t="s">
        <v>49</v>
      </c>
      <c r="C204" s="70" t="s">
        <v>607</v>
      </c>
      <c r="D204" s="52" t="s">
        <v>30</v>
      </c>
      <c r="E204" s="315" t="s">
        <v>666</v>
      </c>
    </row>
    <row r="205" spans="1:5" ht="24" customHeight="1" thickBot="1" x14ac:dyDescent="0.2">
      <c r="A205" s="319"/>
      <c r="B205" s="54" t="s">
        <v>50</v>
      </c>
      <c r="C205" s="184" t="s">
        <v>608</v>
      </c>
      <c r="D205" s="55" t="s">
        <v>51</v>
      </c>
      <c r="E205" s="316" t="s">
        <v>665</v>
      </c>
    </row>
    <row r="206" spans="1:5" ht="24" customHeight="1" thickTop="1" x14ac:dyDescent="0.15">
      <c r="A206" s="317" t="s">
        <v>134</v>
      </c>
      <c r="B206" s="49" t="s">
        <v>44</v>
      </c>
      <c r="C206" s="320" t="s">
        <v>620</v>
      </c>
      <c r="D206" s="321"/>
      <c r="E206" s="322"/>
    </row>
    <row r="207" spans="1:5" ht="24" customHeight="1" x14ac:dyDescent="0.15">
      <c r="A207" s="318"/>
      <c r="B207" s="50" t="s">
        <v>45</v>
      </c>
      <c r="C207" s="51"/>
      <c r="D207" s="52" t="s">
        <v>135</v>
      </c>
      <c r="E207" s="312" t="s">
        <v>646</v>
      </c>
    </row>
    <row r="208" spans="1:5" ht="24" customHeight="1" x14ac:dyDescent="0.15">
      <c r="A208" s="318"/>
      <c r="B208" s="50" t="s">
        <v>46</v>
      </c>
      <c r="C208" s="53"/>
      <c r="D208" s="52" t="s">
        <v>28</v>
      </c>
      <c r="E208" s="312">
        <v>8835000</v>
      </c>
    </row>
    <row r="209" spans="1:5" ht="24" customHeight="1" x14ac:dyDescent="0.15">
      <c r="A209" s="318"/>
      <c r="B209" s="50" t="s">
        <v>27</v>
      </c>
      <c r="C209" s="58" t="s">
        <v>632</v>
      </c>
      <c r="D209" s="52" t="s">
        <v>77</v>
      </c>
      <c r="E209" s="313" t="s">
        <v>696</v>
      </c>
    </row>
    <row r="210" spans="1:5" ht="24" customHeight="1" x14ac:dyDescent="0.15">
      <c r="A210" s="318"/>
      <c r="B210" s="50" t="s">
        <v>47</v>
      </c>
      <c r="C210" s="310" t="s">
        <v>203</v>
      </c>
      <c r="D210" s="52" t="s">
        <v>48</v>
      </c>
      <c r="E210" s="314" t="s">
        <v>697</v>
      </c>
    </row>
    <row r="211" spans="1:5" ht="24" customHeight="1" x14ac:dyDescent="0.15">
      <c r="A211" s="318"/>
      <c r="B211" s="50" t="s">
        <v>49</v>
      </c>
      <c r="C211" s="70" t="s">
        <v>607</v>
      </c>
      <c r="D211" s="52" t="s">
        <v>30</v>
      </c>
      <c r="E211" s="315" t="s">
        <v>648</v>
      </c>
    </row>
    <row r="212" spans="1:5" ht="24" customHeight="1" thickBot="1" x14ac:dyDescent="0.2">
      <c r="A212" s="319"/>
      <c r="B212" s="54" t="s">
        <v>50</v>
      </c>
      <c r="C212" s="184" t="s">
        <v>608</v>
      </c>
      <c r="D212" s="55" t="s">
        <v>51</v>
      </c>
      <c r="E212" s="316" t="s">
        <v>667</v>
      </c>
    </row>
    <row r="213" spans="1:5" ht="24" customHeight="1" thickTop="1" x14ac:dyDescent="0.15">
      <c r="A213" s="317" t="s">
        <v>134</v>
      </c>
      <c r="B213" s="49" t="s">
        <v>44</v>
      </c>
      <c r="C213" s="320" t="s">
        <v>621</v>
      </c>
      <c r="D213" s="321"/>
      <c r="E213" s="322"/>
    </row>
    <row r="214" spans="1:5" ht="24" customHeight="1" x14ac:dyDescent="0.15">
      <c r="A214" s="318"/>
      <c r="B214" s="50" t="s">
        <v>45</v>
      </c>
      <c r="C214" s="51"/>
      <c r="D214" s="52" t="s">
        <v>135</v>
      </c>
      <c r="E214" s="312" t="s">
        <v>646</v>
      </c>
    </row>
    <row r="215" spans="1:5" ht="24" customHeight="1" x14ac:dyDescent="0.15">
      <c r="A215" s="318"/>
      <c r="B215" s="50" t="s">
        <v>46</v>
      </c>
      <c r="C215" s="53"/>
      <c r="D215" s="52" t="s">
        <v>28</v>
      </c>
      <c r="E215" s="312">
        <v>2440000</v>
      </c>
    </row>
    <row r="216" spans="1:5" ht="24" customHeight="1" x14ac:dyDescent="0.15">
      <c r="A216" s="318"/>
      <c r="B216" s="50" t="s">
        <v>27</v>
      </c>
      <c r="C216" s="58" t="s">
        <v>632</v>
      </c>
      <c r="D216" s="52" t="s">
        <v>77</v>
      </c>
      <c r="E216" s="313" t="s">
        <v>696</v>
      </c>
    </row>
    <row r="217" spans="1:5" ht="24" customHeight="1" x14ac:dyDescent="0.15">
      <c r="A217" s="318"/>
      <c r="B217" s="50" t="s">
        <v>47</v>
      </c>
      <c r="C217" s="310" t="s">
        <v>203</v>
      </c>
      <c r="D217" s="52" t="s">
        <v>48</v>
      </c>
      <c r="E217" s="314" t="s">
        <v>697</v>
      </c>
    </row>
    <row r="218" spans="1:5" ht="24" customHeight="1" x14ac:dyDescent="0.15">
      <c r="A218" s="318"/>
      <c r="B218" s="50" t="s">
        <v>49</v>
      </c>
      <c r="C218" s="70" t="s">
        <v>607</v>
      </c>
      <c r="D218" s="52" t="s">
        <v>30</v>
      </c>
      <c r="E218" s="315" t="s">
        <v>669</v>
      </c>
    </row>
    <row r="219" spans="1:5" ht="24" customHeight="1" thickBot="1" x14ac:dyDescent="0.2">
      <c r="A219" s="319"/>
      <c r="B219" s="54" t="s">
        <v>50</v>
      </c>
      <c r="C219" s="184" t="s">
        <v>608</v>
      </c>
      <c r="D219" s="55" t="s">
        <v>51</v>
      </c>
      <c r="E219" s="316" t="s">
        <v>668</v>
      </c>
    </row>
    <row r="220" spans="1:5" ht="24" customHeight="1" thickTop="1" x14ac:dyDescent="0.15">
      <c r="A220" s="317" t="s">
        <v>609</v>
      </c>
      <c r="B220" s="49" t="s">
        <v>44</v>
      </c>
      <c r="C220" s="320" t="s">
        <v>622</v>
      </c>
      <c r="D220" s="321"/>
      <c r="E220" s="322"/>
    </row>
    <row r="221" spans="1:5" ht="24" customHeight="1" x14ac:dyDescent="0.15">
      <c r="A221" s="318"/>
      <c r="B221" s="50" t="s">
        <v>45</v>
      </c>
      <c r="C221" s="51"/>
      <c r="D221" s="52" t="s">
        <v>135</v>
      </c>
      <c r="E221" s="312" t="s">
        <v>647</v>
      </c>
    </row>
    <row r="222" spans="1:5" ht="24" customHeight="1" x14ac:dyDescent="0.15">
      <c r="A222" s="318"/>
      <c r="B222" s="50" t="s">
        <v>46</v>
      </c>
      <c r="C222" s="53"/>
      <c r="D222" s="52" t="s">
        <v>28</v>
      </c>
      <c r="E222" s="312">
        <v>930600</v>
      </c>
    </row>
    <row r="223" spans="1:5" ht="24" customHeight="1" x14ac:dyDescent="0.15">
      <c r="A223" s="318"/>
      <c r="B223" s="50" t="s">
        <v>27</v>
      </c>
      <c r="C223" s="58" t="s">
        <v>633</v>
      </c>
      <c r="D223" s="52" t="s">
        <v>77</v>
      </c>
      <c r="E223" s="313" t="s">
        <v>698</v>
      </c>
    </row>
    <row r="224" spans="1:5" ht="24" customHeight="1" x14ac:dyDescent="0.15">
      <c r="A224" s="318"/>
      <c r="B224" s="50" t="s">
        <v>47</v>
      </c>
      <c r="C224" s="310" t="s">
        <v>203</v>
      </c>
      <c r="D224" s="52" t="s">
        <v>48</v>
      </c>
      <c r="E224" s="314" t="s">
        <v>690</v>
      </c>
    </row>
    <row r="225" spans="1:5" ht="24" customHeight="1" x14ac:dyDescent="0.15">
      <c r="A225" s="318"/>
      <c r="B225" s="50" t="s">
        <v>49</v>
      </c>
      <c r="C225" s="70" t="s">
        <v>699</v>
      </c>
      <c r="D225" s="52" t="s">
        <v>30</v>
      </c>
      <c r="E225" s="315" t="s">
        <v>671</v>
      </c>
    </row>
    <row r="226" spans="1:5" ht="24" customHeight="1" thickBot="1" x14ac:dyDescent="0.2">
      <c r="A226" s="319"/>
      <c r="B226" s="54" t="s">
        <v>50</v>
      </c>
      <c r="C226" s="184" t="s">
        <v>608</v>
      </c>
      <c r="D226" s="55" t="s">
        <v>51</v>
      </c>
      <c r="E226" s="316" t="s">
        <v>670</v>
      </c>
    </row>
    <row r="227" spans="1:5" ht="24" customHeight="1" thickTop="1" x14ac:dyDescent="0.15"/>
  </sheetData>
  <mergeCells count="65">
    <mergeCell ref="A1:E1"/>
    <mergeCell ref="A66:A72"/>
    <mergeCell ref="C66:E66"/>
    <mergeCell ref="A38:A44"/>
    <mergeCell ref="C38:E38"/>
    <mergeCell ref="A52:A58"/>
    <mergeCell ref="C52:E52"/>
    <mergeCell ref="A59:A65"/>
    <mergeCell ref="C59:E59"/>
    <mergeCell ref="A115:A121"/>
    <mergeCell ref="C115:E115"/>
    <mergeCell ref="A122:A128"/>
    <mergeCell ref="C122:E122"/>
    <mergeCell ref="A94:A100"/>
    <mergeCell ref="C94:E94"/>
    <mergeCell ref="A101:A107"/>
    <mergeCell ref="C101:E101"/>
    <mergeCell ref="A108:A114"/>
    <mergeCell ref="C108:E108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73:A79"/>
    <mergeCell ref="C73:E73"/>
    <mergeCell ref="A80:A86"/>
    <mergeCell ref="C80:E80"/>
    <mergeCell ref="A87:A93"/>
    <mergeCell ref="C87:E87"/>
    <mergeCell ref="A129:A135"/>
    <mergeCell ref="C129:E129"/>
    <mergeCell ref="A136:A142"/>
    <mergeCell ref="C136:E136"/>
    <mergeCell ref="A143:A149"/>
    <mergeCell ref="C143:E143"/>
    <mergeCell ref="A150:A156"/>
    <mergeCell ref="C150:E150"/>
    <mergeCell ref="A157:A163"/>
    <mergeCell ref="C157:E157"/>
    <mergeCell ref="A164:A170"/>
    <mergeCell ref="C164:E164"/>
    <mergeCell ref="A171:A177"/>
    <mergeCell ref="C171:E171"/>
    <mergeCell ref="A178:A184"/>
    <mergeCell ref="C178:E178"/>
    <mergeCell ref="A185:A191"/>
    <mergeCell ref="C185:E185"/>
    <mergeCell ref="A213:A219"/>
    <mergeCell ref="C213:E213"/>
    <mergeCell ref="A220:A226"/>
    <mergeCell ref="C220:E220"/>
    <mergeCell ref="A192:A198"/>
    <mergeCell ref="C192:E192"/>
    <mergeCell ref="A199:A205"/>
    <mergeCell ref="C199:E199"/>
    <mergeCell ref="A206:A212"/>
    <mergeCell ref="C206:E206"/>
  </mergeCells>
  <phoneticPr fontId="18" type="noConversion"/>
  <conditionalFormatting sqref="C7:C8">
    <cfRule type="duplicateValues" dxfId="85" priority="203"/>
  </conditionalFormatting>
  <conditionalFormatting sqref="C9">
    <cfRule type="duplicateValues" dxfId="84" priority="202"/>
  </conditionalFormatting>
  <conditionalFormatting sqref="C15">
    <cfRule type="duplicateValues" dxfId="83" priority="177"/>
  </conditionalFormatting>
  <conditionalFormatting sqref="C16">
    <cfRule type="duplicateValues" dxfId="82" priority="176"/>
  </conditionalFormatting>
  <conditionalFormatting sqref="C22">
    <cfRule type="duplicateValues" dxfId="81" priority="175"/>
  </conditionalFormatting>
  <conditionalFormatting sqref="C23">
    <cfRule type="duplicateValues" dxfId="80" priority="174"/>
  </conditionalFormatting>
  <conditionalFormatting sqref="C28:C29">
    <cfRule type="duplicateValues" dxfId="79" priority="173"/>
  </conditionalFormatting>
  <conditionalFormatting sqref="C30">
    <cfRule type="duplicateValues" dxfId="78" priority="172"/>
  </conditionalFormatting>
  <conditionalFormatting sqref="C36">
    <cfRule type="duplicateValues" dxfId="77" priority="171"/>
  </conditionalFormatting>
  <conditionalFormatting sqref="C37">
    <cfRule type="duplicateValues" dxfId="76" priority="170"/>
  </conditionalFormatting>
  <conditionalFormatting sqref="C43">
    <cfRule type="duplicateValues" dxfId="75" priority="169"/>
  </conditionalFormatting>
  <conditionalFormatting sqref="C44">
    <cfRule type="duplicateValues" dxfId="74" priority="168"/>
  </conditionalFormatting>
  <conditionalFormatting sqref="C57">
    <cfRule type="duplicateValues" dxfId="73" priority="167"/>
  </conditionalFormatting>
  <conditionalFormatting sqref="C58">
    <cfRule type="duplicateValues" dxfId="72" priority="166"/>
  </conditionalFormatting>
  <conditionalFormatting sqref="C64">
    <cfRule type="duplicateValues" dxfId="71" priority="165"/>
  </conditionalFormatting>
  <conditionalFormatting sqref="C65">
    <cfRule type="duplicateValues" dxfId="70" priority="164"/>
  </conditionalFormatting>
  <conditionalFormatting sqref="C71">
    <cfRule type="duplicateValues" dxfId="69" priority="163"/>
  </conditionalFormatting>
  <conditionalFormatting sqref="C50">
    <cfRule type="duplicateValues" dxfId="68" priority="155"/>
  </conditionalFormatting>
  <conditionalFormatting sqref="C51">
    <cfRule type="duplicateValues" dxfId="67" priority="154"/>
  </conditionalFormatting>
  <conditionalFormatting sqref="C14">
    <cfRule type="duplicateValues" dxfId="66" priority="153"/>
  </conditionalFormatting>
  <conditionalFormatting sqref="C21">
    <cfRule type="duplicateValues" dxfId="65" priority="152"/>
  </conditionalFormatting>
  <conditionalFormatting sqref="C35">
    <cfRule type="duplicateValues" dxfId="64" priority="151"/>
  </conditionalFormatting>
  <conditionalFormatting sqref="C42">
    <cfRule type="duplicateValues" dxfId="63" priority="150"/>
  </conditionalFormatting>
  <conditionalFormatting sqref="C49">
    <cfRule type="duplicateValues" dxfId="62" priority="149"/>
  </conditionalFormatting>
  <conditionalFormatting sqref="C56">
    <cfRule type="duplicateValues" dxfId="61" priority="148"/>
  </conditionalFormatting>
  <conditionalFormatting sqref="C63">
    <cfRule type="duplicateValues" dxfId="60" priority="147"/>
  </conditionalFormatting>
  <conditionalFormatting sqref="C70">
    <cfRule type="duplicateValues" dxfId="59" priority="146"/>
  </conditionalFormatting>
  <conditionalFormatting sqref="C77:C78">
    <cfRule type="duplicateValues" dxfId="58" priority="142"/>
  </conditionalFormatting>
  <conditionalFormatting sqref="C79">
    <cfRule type="duplicateValues" dxfId="57" priority="141"/>
  </conditionalFormatting>
  <conditionalFormatting sqref="C84:C85">
    <cfRule type="duplicateValues" dxfId="56" priority="140"/>
  </conditionalFormatting>
  <conditionalFormatting sqref="C86">
    <cfRule type="duplicateValues" dxfId="55" priority="139"/>
  </conditionalFormatting>
  <conditionalFormatting sqref="C91:C92">
    <cfRule type="duplicateValues" dxfId="54" priority="138"/>
  </conditionalFormatting>
  <conditionalFormatting sqref="C93">
    <cfRule type="duplicateValues" dxfId="53" priority="137"/>
  </conditionalFormatting>
  <conditionalFormatting sqref="C98:C99">
    <cfRule type="duplicateValues" dxfId="52" priority="136"/>
  </conditionalFormatting>
  <conditionalFormatting sqref="C100">
    <cfRule type="duplicateValues" dxfId="51" priority="135"/>
  </conditionalFormatting>
  <conditionalFormatting sqref="C105:C106">
    <cfRule type="duplicateValues" dxfId="50" priority="134"/>
  </conditionalFormatting>
  <conditionalFormatting sqref="C107">
    <cfRule type="duplicateValues" dxfId="49" priority="133"/>
  </conditionalFormatting>
  <conditionalFormatting sqref="C112:C113">
    <cfRule type="duplicateValues" dxfId="48" priority="132"/>
  </conditionalFormatting>
  <conditionalFormatting sqref="C114">
    <cfRule type="duplicateValues" dxfId="47" priority="131"/>
  </conditionalFormatting>
  <conditionalFormatting sqref="C119:C120">
    <cfRule type="duplicateValues" dxfId="46" priority="130"/>
  </conditionalFormatting>
  <conditionalFormatting sqref="C121">
    <cfRule type="duplicateValues" dxfId="45" priority="129"/>
  </conditionalFormatting>
  <conditionalFormatting sqref="C126:C127">
    <cfRule type="duplicateValues" dxfId="44" priority="128"/>
  </conditionalFormatting>
  <conditionalFormatting sqref="C128">
    <cfRule type="duplicateValues" dxfId="43" priority="127"/>
  </conditionalFormatting>
  <conditionalFormatting sqref="C134">
    <cfRule type="duplicateValues" dxfId="42" priority="126"/>
  </conditionalFormatting>
  <conditionalFormatting sqref="C135">
    <cfRule type="duplicateValues" dxfId="41" priority="125"/>
  </conditionalFormatting>
  <conditionalFormatting sqref="C133">
    <cfRule type="duplicateValues" dxfId="40" priority="124"/>
  </conditionalFormatting>
  <conditionalFormatting sqref="C141">
    <cfRule type="duplicateValues" dxfId="39" priority="123"/>
  </conditionalFormatting>
  <conditionalFormatting sqref="C142">
    <cfRule type="duplicateValues" dxfId="38" priority="122"/>
  </conditionalFormatting>
  <conditionalFormatting sqref="C140">
    <cfRule type="duplicateValues" dxfId="37" priority="121"/>
  </conditionalFormatting>
  <conditionalFormatting sqref="C148">
    <cfRule type="duplicateValues" dxfId="36" priority="120"/>
  </conditionalFormatting>
  <conditionalFormatting sqref="C149">
    <cfRule type="duplicateValues" dxfId="35" priority="119"/>
  </conditionalFormatting>
  <conditionalFormatting sqref="C147">
    <cfRule type="duplicateValues" dxfId="34" priority="118"/>
  </conditionalFormatting>
  <conditionalFormatting sqref="C155">
    <cfRule type="duplicateValues" dxfId="33" priority="117"/>
  </conditionalFormatting>
  <conditionalFormatting sqref="C156">
    <cfRule type="duplicateValues" dxfId="32" priority="116"/>
  </conditionalFormatting>
  <conditionalFormatting sqref="C154">
    <cfRule type="duplicateValues" dxfId="31" priority="115"/>
  </conditionalFormatting>
  <conditionalFormatting sqref="C162">
    <cfRule type="duplicateValues" dxfId="30" priority="114"/>
  </conditionalFormatting>
  <conditionalFormatting sqref="C163">
    <cfRule type="duplicateValues" dxfId="29" priority="113"/>
  </conditionalFormatting>
  <conditionalFormatting sqref="C161">
    <cfRule type="duplicateValues" dxfId="28" priority="112"/>
  </conditionalFormatting>
  <conditionalFormatting sqref="C169">
    <cfRule type="duplicateValues" dxfId="27" priority="111"/>
  </conditionalFormatting>
  <conditionalFormatting sqref="C170">
    <cfRule type="duplicateValues" dxfId="26" priority="110"/>
  </conditionalFormatting>
  <conditionalFormatting sqref="C168">
    <cfRule type="duplicateValues" dxfId="25" priority="109"/>
  </conditionalFormatting>
  <conditionalFormatting sqref="C176">
    <cfRule type="duplicateValues" dxfId="24" priority="108"/>
  </conditionalFormatting>
  <conditionalFormatting sqref="C177">
    <cfRule type="duplicateValues" dxfId="23" priority="107"/>
  </conditionalFormatting>
  <conditionalFormatting sqref="C175">
    <cfRule type="duplicateValues" dxfId="22" priority="106"/>
  </conditionalFormatting>
  <conditionalFormatting sqref="C183">
    <cfRule type="duplicateValues" dxfId="21" priority="105"/>
  </conditionalFormatting>
  <conditionalFormatting sqref="C184">
    <cfRule type="duplicateValues" dxfId="20" priority="104"/>
  </conditionalFormatting>
  <conditionalFormatting sqref="C182">
    <cfRule type="duplicateValues" dxfId="19" priority="103"/>
  </conditionalFormatting>
  <conditionalFormatting sqref="C190">
    <cfRule type="duplicateValues" dxfId="18" priority="102"/>
  </conditionalFormatting>
  <conditionalFormatting sqref="C191">
    <cfRule type="duplicateValues" dxfId="17" priority="101"/>
  </conditionalFormatting>
  <conditionalFormatting sqref="C189">
    <cfRule type="duplicateValues" dxfId="16" priority="100"/>
  </conditionalFormatting>
  <conditionalFormatting sqref="C197">
    <cfRule type="duplicateValues" dxfId="15" priority="99"/>
  </conditionalFormatting>
  <conditionalFormatting sqref="C198">
    <cfRule type="duplicateValues" dxfId="14" priority="98"/>
  </conditionalFormatting>
  <conditionalFormatting sqref="C196">
    <cfRule type="duplicateValues" dxfId="13" priority="97"/>
  </conditionalFormatting>
  <conditionalFormatting sqref="C204">
    <cfRule type="duplicateValues" dxfId="12" priority="96"/>
  </conditionalFormatting>
  <conditionalFormatting sqref="C205">
    <cfRule type="duplicateValues" dxfId="11" priority="95"/>
  </conditionalFormatting>
  <conditionalFormatting sqref="C203">
    <cfRule type="duplicateValues" dxfId="10" priority="94"/>
  </conditionalFormatting>
  <conditionalFormatting sqref="C211">
    <cfRule type="duplicateValues" dxfId="9" priority="93"/>
  </conditionalFormatting>
  <conditionalFormatting sqref="C212">
    <cfRule type="duplicateValues" dxfId="8" priority="92"/>
  </conditionalFormatting>
  <conditionalFormatting sqref="C210">
    <cfRule type="duplicateValues" dxfId="7" priority="91"/>
  </conditionalFormatting>
  <conditionalFormatting sqref="C218">
    <cfRule type="duplicateValues" dxfId="6" priority="90"/>
  </conditionalFormatting>
  <conditionalFormatting sqref="C219">
    <cfRule type="duplicateValues" dxfId="5" priority="89"/>
  </conditionalFormatting>
  <conditionalFormatting sqref="C217">
    <cfRule type="duplicateValues" dxfId="4" priority="88"/>
  </conditionalFormatting>
  <conditionalFormatting sqref="C225">
    <cfRule type="duplicateValues" dxfId="3" priority="87"/>
  </conditionalFormatting>
  <conditionalFormatting sqref="C226">
    <cfRule type="duplicateValues" dxfId="2" priority="86"/>
  </conditionalFormatting>
  <conditionalFormatting sqref="C224">
    <cfRule type="duplicateValues" dxfId="1" priority="85"/>
  </conditionalFormatting>
  <conditionalFormatting sqref="C72">
    <cfRule type="duplicateValues" dxfId="0" priority="204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3"/>
  <sheetViews>
    <sheetView showGridLines="0" topLeftCell="A283" zoomScaleNormal="100" workbookViewId="0">
      <selection activeCell="C1" sqref="C1"/>
    </sheetView>
  </sheetViews>
  <sheetFormatPr defaultRowHeight="20.25" customHeight="1" x14ac:dyDescent="0.15"/>
  <cols>
    <col min="1" max="1" width="17.109375" style="26" customWidth="1"/>
    <col min="2" max="2" width="20.44140625" style="26" customWidth="1"/>
    <col min="3" max="3" width="18.33203125" style="26" customWidth="1"/>
    <col min="4" max="6" width="15.5546875" style="33" customWidth="1"/>
    <col min="7" max="16384" width="8.88671875" style="15"/>
  </cols>
  <sheetData>
    <row r="1" spans="1:6" s="35" customFormat="1" ht="36" customHeight="1" x14ac:dyDescent="0.15">
      <c r="A1" s="8" t="s">
        <v>125</v>
      </c>
      <c r="B1" s="8"/>
      <c r="C1" s="8"/>
      <c r="D1" s="67"/>
      <c r="E1" s="67"/>
      <c r="F1" s="67"/>
    </row>
    <row r="2" spans="1:6" ht="20.25" customHeight="1" thickBot="1" x14ac:dyDescent="0.2">
      <c r="A2" s="43" t="s">
        <v>126</v>
      </c>
      <c r="B2" s="30"/>
      <c r="C2" s="21"/>
      <c r="D2" s="68"/>
      <c r="E2" s="68"/>
      <c r="F2" s="69" t="s">
        <v>127</v>
      </c>
    </row>
    <row r="3" spans="1:6" ht="20.25" customHeight="1" thickTop="1" x14ac:dyDescent="0.15">
      <c r="A3" s="185" t="s">
        <v>26</v>
      </c>
      <c r="B3" s="337" t="s">
        <v>225</v>
      </c>
      <c r="C3" s="338"/>
      <c r="D3" s="338"/>
      <c r="E3" s="338"/>
      <c r="F3" s="339"/>
    </row>
    <row r="4" spans="1:6" ht="20.25" customHeight="1" x14ac:dyDescent="0.15">
      <c r="A4" s="340" t="s">
        <v>34</v>
      </c>
      <c r="B4" s="343" t="s">
        <v>27</v>
      </c>
      <c r="C4" s="344" t="s">
        <v>137</v>
      </c>
      <c r="D4" s="190" t="s">
        <v>35</v>
      </c>
      <c r="E4" s="190" t="s">
        <v>28</v>
      </c>
      <c r="F4" s="191" t="s">
        <v>88</v>
      </c>
    </row>
    <row r="5" spans="1:6" ht="20.25" customHeight="1" x14ac:dyDescent="0.15">
      <c r="A5" s="341"/>
      <c r="B5" s="343"/>
      <c r="C5" s="345"/>
      <c r="D5" s="190" t="s">
        <v>36</v>
      </c>
      <c r="E5" s="190" t="s">
        <v>29</v>
      </c>
      <c r="F5" s="191" t="s">
        <v>37</v>
      </c>
    </row>
    <row r="6" spans="1:6" ht="20.25" customHeight="1" x14ac:dyDescent="0.15">
      <c r="A6" s="341"/>
      <c r="B6" s="346" t="s">
        <v>235</v>
      </c>
      <c r="C6" s="347" t="s">
        <v>236</v>
      </c>
      <c r="D6" s="349"/>
      <c r="E6" s="349">
        <v>8500000</v>
      </c>
      <c r="F6" s="351"/>
    </row>
    <row r="7" spans="1:6" ht="20.25" customHeight="1" x14ac:dyDescent="0.15">
      <c r="A7" s="342"/>
      <c r="B7" s="346"/>
      <c r="C7" s="348"/>
      <c r="D7" s="350"/>
      <c r="E7" s="350"/>
      <c r="F7" s="351"/>
    </row>
    <row r="8" spans="1:6" ht="20.25" customHeight="1" x14ac:dyDescent="0.15">
      <c r="A8" s="323" t="s">
        <v>30</v>
      </c>
      <c r="B8" s="192" t="s">
        <v>31</v>
      </c>
      <c r="C8" s="192" t="s">
        <v>138</v>
      </c>
      <c r="D8" s="325" t="s">
        <v>32</v>
      </c>
      <c r="E8" s="325"/>
      <c r="F8" s="326"/>
    </row>
    <row r="9" spans="1:6" ht="20.25" customHeight="1" x14ac:dyDescent="0.15">
      <c r="A9" s="324"/>
      <c r="B9" s="7" t="s">
        <v>237</v>
      </c>
      <c r="C9" s="7" t="s">
        <v>273</v>
      </c>
      <c r="D9" s="327" t="s">
        <v>238</v>
      </c>
      <c r="E9" s="328"/>
      <c r="F9" s="329"/>
    </row>
    <row r="10" spans="1:6" ht="20.25" customHeight="1" x14ac:dyDescent="0.15">
      <c r="A10" s="186" t="s">
        <v>139</v>
      </c>
      <c r="B10" s="330" t="s">
        <v>224</v>
      </c>
      <c r="C10" s="331"/>
      <c r="D10" s="332"/>
      <c r="E10" s="332"/>
      <c r="F10" s="333"/>
    </row>
    <row r="11" spans="1:6" ht="20.25" customHeight="1" x14ac:dyDescent="0.15">
      <c r="A11" s="186" t="s">
        <v>38</v>
      </c>
      <c r="B11" s="334" t="s">
        <v>132</v>
      </c>
      <c r="C11" s="332"/>
      <c r="D11" s="332"/>
      <c r="E11" s="332"/>
      <c r="F11" s="333"/>
    </row>
    <row r="12" spans="1:6" ht="20.25" customHeight="1" thickBot="1" x14ac:dyDescent="0.2">
      <c r="A12" s="187" t="s">
        <v>33</v>
      </c>
      <c r="B12" s="335"/>
      <c r="C12" s="335"/>
      <c r="D12" s="335"/>
      <c r="E12" s="335"/>
      <c r="F12" s="336"/>
    </row>
    <row r="13" spans="1:6" ht="20.25" customHeight="1" thickTop="1" x14ac:dyDescent="0.15">
      <c r="A13" s="185" t="s">
        <v>26</v>
      </c>
      <c r="B13" s="337" t="s">
        <v>226</v>
      </c>
      <c r="C13" s="338"/>
      <c r="D13" s="338"/>
      <c r="E13" s="338"/>
      <c r="F13" s="339"/>
    </row>
    <row r="14" spans="1:6" ht="20.25" customHeight="1" x14ac:dyDescent="0.15">
      <c r="A14" s="340" t="s">
        <v>34</v>
      </c>
      <c r="B14" s="343" t="s">
        <v>27</v>
      </c>
      <c r="C14" s="344" t="s">
        <v>137</v>
      </c>
      <c r="D14" s="256" t="s">
        <v>35</v>
      </c>
      <c r="E14" s="256" t="s">
        <v>28</v>
      </c>
      <c r="F14" s="257" t="s">
        <v>88</v>
      </c>
    </row>
    <row r="15" spans="1:6" ht="20.25" customHeight="1" x14ac:dyDescent="0.15">
      <c r="A15" s="341"/>
      <c r="B15" s="343"/>
      <c r="C15" s="345"/>
      <c r="D15" s="256" t="s">
        <v>36</v>
      </c>
      <c r="E15" s="256" t="s">
        <v>29</v>
      </c>
      <c r="F15" s="257" t="s">
        <v>37</v>
      </c>
    </row>
    <row r="16" spans="1:6" ht="20.25" customHeight="1" x14ac:dyDescent="0.15">
      <c r="A16" s="341"/>
      <c r="B16" s="346" t="s">
        <v>239</v>
      </c>
      <c r="C16" s="347" t="s">
        <v>240</v>
      </c>
      <c r="D16" s="349"/>
      <c r="E16" s="349">
        <v>4000000</v>
      </c>
      <c r="F16" s="351"/>
    </row>
    <row r="17" spans="1:6" ht="20.25" customHeight="1" x14ac:dyDescent="0.15">
      <c r="A17" s="342"/>
      <c r="B17" s="346"/>
      <c r="C17" s="348"/>
      <c r="D17" s="350"/>
      <c r="E17" s="350"/>
      <c r="F17" s="351"/>
    </row>
    <row r="18" spans="1:6" ht="20.25" customHeight="1" x14ac:dyDescent="0.15">
      <c r="A18" s="323" t="s">
        <v>30</v>
      </c>
      <c r="B18" s="258" t="s">
        <v>31</v>
      </c>
      <c r="C18" s="258" t="s">
        <v>138</v>
      </c>
      <c r="D18" s="325" t="s">
        <v>32</v>
      </c>
      <c r="E18" s="325"/>
      <c r="F18" s="326"/>
    </row>
    <row r="19" spans="1:6" ht="20.25" customHeight="1" x14ac:dyDescent="0.15">
      <c r="A19" s="324"/>
      <c r="B19" s="262" t="s">
        <v>241</v>
      </c>
      <c r="C19" s="263" t="s">
        <v>274</v>
      </c>
      <c r="D19" s="327" t="s">
        <v>242</v>
      </c>
      <c r="E19" s="328"/>
      <c r="F19" s="329"/>
    </row>
    <row r="20" spans="1:6" ht="20.25" customHeight="1" x14ac:dyDescent="0.15">
      <c r="A20" s="186" t="s">
        <v>139</v>
      </c>
      <c r="B20" s="330" t="s">
        <v>224</v>
      </c>
      <c r="C20" s="331"/>
      <c r="D20" s="332"/>
      <c r="E20" s="332"/>
      <c r="F20" s="333"/>
    </row>
    <row r="21" spans="1:6" ht="20.25" customHeight="1" x14ac:dyDescent="0.15">
      <c r="A21" s="186" t="s">
        <v>38</v>
      </c>
      <c r="B21" s="334" t="s">
        <v>247</v>
      </c>
      <c r="C21" s="332"/>
      <c r="D21" s="332"/>
      <c r="E21" s="332"/>
      <c r="F21" s="333"/>
    </row>
    <row r="22" spans="1:6" ht="20.25" customHeight="1" thickBot="1" x14ac:dyDescent="0.2">
      <c r="A22" s="187" t="s">
        <v>33</v>
      </c>
      <c r="B22" s="335"/>
      <c r="C22" s="335"/>
      <c r="D22" s="335"/>
      <c r="E22" s="335"/>
      <c r="F22" s="336"/>
    </row>
    <row r="23" spans="1:6" ht="20.25" customHeight="1" thickTop="1" x14ac:dyDescent="0.15">
      <c r="A23" s="185" t="s">
        <v>26</v>
      </c>
      <c r="B23" s="337" t="s">
        <v>227</v>
      </c>
      <c r="C23" s="338"/>
      <c r="D23" s="338"/>
      <c r="E23" s="338"/>
      <c r="F23" s="339"/>
    </row>
    <row r="24" spans="1:6" ht="20.25" customHeight="1" x14ac:dyDescent="0.15">
      <c r="A24" s="340" t="s">
        <v>34</v>
      </c>
      <c r="B24" s="343" t="s">
        <v>27</v>
      </c>
      <c r="C24" s="344" t="s">
        <v>137</v>
      </c>
      <c r="D24" s="256" t="s">
        <v>35</v>
      </c>
      <c r="E24" s="256" t="s">
        <v>28</v>
      </c>
      <c r="F24" s="257" t="s">
        <v>88</v>
      </c>
    </row>
    <row r="25" spans="1:6" ht="20.25" customHeight="1" x14ac:dyDescent="0.15">
      <c r="A25" s="341"/>
      <c r="B25" s="343"/>
      <c r="C25" s="345"/>
      <c r="D25" s="256" t="s">
        <v>36</v>
      </c>
      <c r="E25" s="256" t="s">
        <v>29</v>
      </c>
      <c r="F25" s="257" t="s">
        <v>37</v>
      </c>
    </row>
    <row r="26" spans="1:6" ht="20.25" customHeight="1" x14ac:dyDescent="0.15">
      <c r="A26" s="341"/>
      <c r="B26" s="346" t="s">
        <v>243</v>
      </c>
      <c r="C26" s="347" t="s">
        <v>244</v>
      </c>
      <c r="D26" s="349"/>
      <c r="E26" s="349">
        <v>7000000</v>
      </c>
      <c r="F26" s="351"/>
    </row>
    <row r="27" spans="1:6" ht="20.25" customHeight="1" x14ac:dyDescent="0.15">
      <c r="A27" s="342"/>
      <c r="B27" s="346"/>
      <c r="C27" s="348"/>
      <c r="D27" s="350"/>
      <c r="E27" s="350"/>
      <c r="F27" s="351"/>
    </row>
    <row r="28" spans="1:6" ht="20.25" customHeight="1" x14ac:dyDescent="0.15">
      <c r="A28" s="323" t="s">
        <v>30</v>
      </c>
      <c r="B28" s="258" t="s">
        <v>31</v>
      </c>
      <c r="C28" s="258" t="s">
        <v>138</v>
      </c>
      <c r="D28" s="325" t="s">
        <v>32</v>
      </c>
      <c r="E28" s="325"/>
      <c r="F28" s="326"/>
    </row>
    <row r="29" spans="1:6" ht="20.25" customHeight="1" x14ac:dyDescent="0.15">
      <c r="A29" s="324"/>
      <c r="B29" s="70" t="s">
        <v>245</v>
      </c>
      <c r="C29" s="264" t="s">
        <v>275</v>
      </c>
      <c r="D29" s="327" t="s">
        <v>246</v>
      </c>
      <c r="E29" s="328"/>
      <c r="F29" s="329"/>
    </row>
    <row r="30" spans="1:6" ht="20.25" customHeight="1" x14ac:dyDescent="0.15">
      <c r="A30" s="186" t="s">
        <v>139</v>
      </c>
      <c r="B30" s="330" t="s">
        <v>224</v>
      </c>
      <c r="C30" s="331"/>
      <c r="D30" s="332"/>
      <c r="E30" s="332"/>
      <c r="F30" s="333"/>
    </row>
    <row r="31" spans="1:6" ht="20.25" customHeight="1" x14ac:dyDescent="0.15">
      <c r="A31" s="186" t="s">
        <v>38</v>
      </c>
      <c r="B31" s="334" t="s">
        <v>132</v>
      </c>
      <c r="C31" s="332"/>
      <c r="D31" s="332"/>
      <c r="E31" s="332"/>
      <c r="F31" s="333"/>
    </row>
    <row r="32" spans="1:6" ht="20.25" customHeight="1" thickBot="1" x14ac:dyDescent="0.2">
      <c r="A32" s="187" t="s">
        <v>33</v>
      </c>
      <c r="B32" s="335"/>
      <c r="C32" s="335"/>
      <c r="D32" s="335"/>
      <c r="E32" s="335"/>
      <c r="F32" s="336"/>
    </row>
    <row r="33" spans="1:6" ht="20.25" customHeight="1" thickTop="1" x14ac:dyDescent="0.15">
      <c r="A33" s="185" t="s">
        <v>26</v>
      </c>
      <c r="B33" s="337" t="s">
        <v>228</v>
      </c>
      <c r="C33" s="338"/>
      <c r="D33" s="338"/>
      <c r="E33" s="338"/>
      <c r="F33" s="339"/>
    </row>
    <row r="34" spans="1:6" ht="20.25" customHeight="1" x14ac:dyDescent="0.15">
      <c r="A34" s="340" t="s">
        <v>34</v>
      </c>
      <c r="B34" s="343" t="s">
        <v>27</v>
      </c>
      <c r="C34" s="344" t="s">
        <v>137</v>
      </c>
      <c r="D34" s="256" t="s">
        <v>35</v>
      </c>
      <c r="E34" s="256" t="s">
        <v>28</v>
      </c>
      <c r="F34" s="257" t="s">
        <v>88</v>
      </c>
    </row>
    <row r="35" spans="1:6" ht="20.25" customHeight="1" x14ac:dyDescent="0.15">
      <c r="A35" s="341"/>
      <c r="B35" s="343"/>
      <c r="C35" s="345"/>
      <c r="D35" s="256" t="s">
        <v>36</v>
      </c>
      <c r="E35" s="256" t="s">
        <v>29</v>
      </c>
      <c r="F35" s="257" t="s">
        <v>37</v>
      </c>
    </row>
    <row r="36" spans="1:6" ht="20.25" customHeight="1" x14ac:dyDescent="0.15">
      <c r="A36" s="341"/>
      <c r="B36" s="346" t="s">
        <v>248</v>
      </c>
      <c r="C36" s="347" t="s">
        <v>249</v>
      </c>
      <c r="D36" s="349"/>
      <c r="E36" s="349">
        <v>11000000</v>
      </c>
      <c r="F36" s="351"/>
    </row>
    <row r="37" spans="1:6" ht="20.25" customHeight="1" x14ac:dyDescent="0.15">
      <c r="A37" s="342"/>
      <c r="B37" s="346"/>
      <c r="C37" s="348"/>
      <c r="D37" s="350"/>
      <c r="E37" s="350"/>
      <c r="F37" s="351"/>
    </row>
    <row r="38" spans="1:6" ht="20.25" customHeight="1" x14ac:dyDescent="0.15">
      <c r="A38" s="323" t="s">
        <v>30</v>
      </c>
      <c r="B38" s="258" t="s">
        <v>31</v>
      </c>
      <c r="C38" s="258" t="s">
        <v>138</v>
      </c>
      <c r="D38" s="325" t="s">
        <v>32</v>
      </c>
      <c r="E38" s="325"/>
      <c r="F38" s="326"/>
    </row>
    <row r="39" spans="1:6" ht="20.25" customHeight="1" x14ac:dyDescent="0.15">
      <c r="A39" s="324"/>
      <c r="B39" s="7" t="s">
        <v>250</v>
      </c>
      <c r="C39" s="7" t="s">
        <v>277</v>
      </c>
      <c r="D39" s="327" t="s">
        <v>251</v>
      </c>
      <c r="E39" s="328"/>
      <c r="F39" s="329"/>
    </row>
    <row r="40" spans="1:6" ht="20.25" customHeight="1" x14ac:dyDescent="0.15">
      <c r="A40" s="186" t="s">
        <v>139</v>
      </c>
      <c r="B40" s="330" t="s">
        <v>224</v>
      </c>
      <c r="C40" s="331"/>
      <c r="D40" s="332"/>
      <c r="E40" s="332"/>
      <c r="F40" s="333"/>
    </row>
    <row r="41" spans="1:6" ht="20.25" customHeight="1" x14ac:dyDescent="0.15">
      <c r="A41" s="186" t="s">
        <v>38</v>
      </c>
      <c r="B41" s="334" t="s">
        <v>132</v>
      </c>
      <c r="C41" s="332"/>
      <c r="D41" s="332"/>
      <c r="E41" s="332"/>
      <c r="F41" s="333"/>
    </row>
    <row r="42" spans="1:6" ht="20.25" customHeight="1" thickBot="1" x14ac:dyDescent="0.2">
      <c r="A42" s="187" t="s">
        <v>33</v>
      </c>
      <c r="B42" s="335"/>
      <c r="C42" s="335"/>
      <c r="D42" s="335"/>
      <c r="E42" s="335"/>
      <c r="F42" s="336"/>
    </row>
    <row r="43" spans="1:6" ht="20.25" customHeight="1" thickTop="1" x14ac:dyDescent="0.15">
      <c r="A43" s="185" t="s">
        <v>26</v>
      </c>
      <c r="B43" s="337" t="s">
        <v>229</v>
      </c>
      <c r="C43" s="338"/>
      <c r="D43" s="338"/>
      <c r="E43" s="338"/>
      <c r="F43" s="339"/>
    </row>
    <row r="44" spans="1:6" ht="20.25" customHeight="1" x14ac:dyDescent="0.15">
      <c r="A44" s="340" t="s">
        <v>34</v>
      </c>
      <c r="B44" s="343" t="s">
        <v>27</v>
      </c>
      <c r="C44" s="344" t="s">
        <v>137</v>
      </c>
      <c r="D44" s="256" t="s">
        <v>35</v>
      </c>
      <c r="E44" s="256" t="s">
        <v>28</v>
      </c>
      <c r="F44" s="257" t="s">
        <v>88</v>
      </c>
    </row>
    <row r="45" spans="1:6" ht="20.25" customHeight="1" x14ac:dyDescent="0.15">
      <c r="A45" s="341"/>
      <c r="B45" s="343"/>
      <c r="C45" s="345"/>
      <c r="D45" s="256" t="s">
        <v>36</v>
      </c>
      <c r="E45" s="256" t="s">
        <v>29</v>
      </c>
      <c r="F45" s="257" t="s">
        <v>37</v>
      </c>
    </row>
    <row r="46" spans="1:6" ht="20.25" customHeight="1" x14ac:dyDescent="0.15">
      <c r="A46" s="341"/>
      <c r="B46" s="346" t="s">
        <v>252</v>
      </c>
      <c r="C46" s="347" t="s">
        <v>253</v>
      </c>
      <c r="D46" s="349"/>
      <c r="E46" s="349">
        <v>2951800</v>
      </c>
      <c r="F46" s="351"/>
    </row>
    <row r="47" spans="1:6" ht="20.25" customHeight="1" x14ac:dyDescent="0.15">
      <c r="A47" s="342"/>
      <c r="B47" s="346"/>
      <c r="C47" s="348"/>
      <c r="D47" s="350"/>
      <c r="E47" s="350"/>
      <c r="F47" s="351"/>
    </row>
    <row r="48" spans="1:6" ht="20.25" customHeight="1" x14ac:dyDescent="0.15">
      <c r="A48" s="323" t="s">
        <v>30</v>
      </c>
      <c r="B48" s="258" t="s">
        <v>31</v>
      </c>
      <c r="C48" s="258" t="s">
        <v>138</v>
      </c>
      <c r="D48" s="325" t="s">
        <v>32</v>
      </c>
      <c r="E48" s="325"/>
      <c r="F48" s="326"/>
    </row>
    <row r="49" spans="1:6" ht="20.25" customHeight="1" x14ac:dyDescent="0.15">
      <c r="A49" s="324"/>
      <c r="B49" s="71" t="s">
        <v>254</v>
      </c>
      <c r="C49" s="7" t="s">
        <v>276</v>
      </c>
      <c r="D49" s="327" t="s">
        <v>255</v>
      </c>
      <c r="E49" s="328"/>
      <c r="F49" s="329"/>
    </row>
    <row r="50" spans="1:6" ht="20.25" customHeight="1" x14ac:dyDescent="0.15">
      <c r="A50" s="186" t="s">
        <v>139</v>
      </c>
      <c r="B50" s="330" t="s">
        <v>224</v>
      </c>
      <c r="C50" s="331"/>
      <c r="D50" s="332"/>
      <c r="E50" s="332"/>
      <c r="F50" s="333"/>
    </row>
    <row r="51" spans="1:6" ht="20.25" customHeight="1" x14ac:dyDescent="0.15">
      <c r="A51" s="186" t="s">
        <v>38</v>
      </c>
      <c r="B51" s="334" t="s">
        <v>132</v>
      </c>
      <c r="C51" s="332"/>
      <c r="D51" s="332"/>
      <c r="E51" s="332"/>
      <c r="F51" s="333"/>
    </row>
    <row r="52" spans="1:6" ht="20.25" customHeight="1" thickBot="1" x14ac:dyDescent="0.2">
      <c r="A52" s="187" t="s">
        <v>33</v>
      </c>
      <c r="B52" s="335"/>
      <c r="C52" s="335"/>
      <c r="D52" s="335"/>
      <c r="E52" s="335"/>
      <c r="F52" s="336"/>
    </row>
    <row r="53" spans="1:6" ht="20.25" customHeight="1" thickTop="1" x14ac:dyDescent="0.15">
      <c r="A53" s="185" t="s">
        <v>26</v>
      </c>
      <c r="B53" s="337" t="s">
        <v>230</v>
      </c>
      <c r="C53" s="338"/>
      <c r="D53" s="338"/>
      <c r="E53" s="338"/>
      <c r="F53" s="339"/>
    </row>
    <row r="54" spans="1:6" ht="20.25" customHeight="1" x14ac:dyDescent="0.15">
      <c r="A54" s="340" t="s">
        <v>34</v>
      </c>
      <c r="B54" s="343" t="s">
        <v>27</v>
      </c>
      <c r="C54" s="344" t="s">
        <v>137</v>
      </c>
      <c r="D54" s="256" t="s">
        <v>35</v>
      </c>
      <c r="E54" s="256" t="s">
        <v>28</v>
      </c>
      <c r="F54" s="257" t="s">
        <v>88</v>
      </c>
    </row>
    <row r="55" spans="1:6" ht="20.25" customHeight="1" x14ac:dyDescent="0.15">
      <c r="A55" s="341"/>
      <c r="B55" s="343"/>
      <c r="C55" s="345"/>
      <c r="D55" s="256" t="s">
        <v>36</v>
      </c>
      <c r="E55" s="256" t="s">
        <v>29</v>
      </c>
      <c r="F55" s="257" t="s">
        <v>37</v>
      </c>
    </row>
    <row r="56" spans="1:6" ht="20.25" customHeight="1" x14ac:dyDescent="0.15">
      <c r="A56" s="341"/>
      <c r="B56" s="346" t="s">
        <v>252</v>
      </c>
      <c r="C56" s="347" t="s">
        <v>257</v>
      </c>
      <c r="D56" s="349"/>
      <c r="E56" s="349">
        <v>1000000</v>
      </c>
      <c r="F56" s="351"/>
    </row>
    <row r="57" spans="1:6" ht="20.25" customHeight="1" x14ac:dyDescent="0.15">
      <c r="A57" s="342"/>
      <c r="B57" s="346"/>
      <c r="C57" s="348"/>
      <c r="D57" s="350"/>
      <c r="E57" s="350"/>
      <c r="F57" s="351"/>
    </row>
    <row r="58" spans="1:6" ht="20.25" customHeight="1" x14ac:dyDescent="0.15">
      <c r="A58" s="323" t="s">
        <v>30</v>
      </c>
      <c r="B58" s="258" t="s">
        <v>31</v>
      </c>
      <c r="C58" s="258" t="s">
        <v>138</v>
      </c>
      <c r="D58" s="325" t="s">
        <v>32</v>
      </c>
      <c r="E58" s="325"/>
      <c r="F58" s="326"/>
    </row>
    <row r="59" spans="1:6" ht="20.25" customHeight="1" x14ac:dyDescent="0.15">
      <c r="A59" s="324"/>
      <c r="B59" s="71" t="s">
        <v>258</v>
      </c>
      <c r="C59" s="7" t="s">
        <v>278</v>
      </c>
      <c r="D59" s="327" t="s">
        <v>259</v>
      </c>
      <c r="E59" s="328"/>
      <c r="F59" s="329"/>
    </row>
    <row r="60" spans="1:6" ht="20.25" customHeight="1" x14ac:dyDescent="0.15">
      <c r="A60" s="186" t="s">
        <v>139</v>
      </c>
      <c r="B60" s="330" t="s">
        <v>224</v>
      </c>
      <c r="C60" s="331"/>
      <c r="D60" s="332"/>
      <c r="E60" s="332"/>
      <c r="F60" s="333"/>
    </row>
    <row r="61" spans="1:6" ht="20.25" customHeight="1" x14ac:dyDescent="0.15">
      <c r="A61" s="186" t="s">
        <v>38</v>
      </c>
      <c r="B61" s="334" t="s">
        <v>256</v>
      </c>
      <c r="C61" s="332"/>
      <c r="D61" s="332"/>
      <c r="E61" s="332"/>
      <c r="F61" s="333"/>
    </row>
    <row r="62" spans="1:6" ht="20.25" customHeight="1" thickBot="1" x14ac:dyDescent="0.2">
      <c r="A62" s="187" t="s">
        <v>33</v>
      </c>
      <c r="B62" s="335"/>
      <c r="C62" s="335"/>
      <c r="D62" s="335"/>
      <c r="E62" s="335"/>
      <c r="F62" s="336"/>
    </row>
    <row r="63" spans="1:6" ht="20.25" customHeight="1" thickTop="1" x14ac:dyDescent="0.15">
      <c r="A63" s="185" t="s">
        <v>26</v>
      </c>
      <c r="B63" s="337" t="s">
        <v>231</v>
      </c>
      <c r="C63" s="338"/>
      <c r="D63" s="338"/>
      <c r="E63" s="338"/>
      <c r="F63" s="339"/>
    </row>
    <row r="64" spans="1:6" ht="20.25" customHeight="1" x14ac:dyDescent="0.15">
      <c r="A64" s="340" t="s">
        <v>34</v>
      </c>
      <c r="B64" s="343" t="s">
        <v>27</v>
      </c>
      <c r="C64" s="344" t="s">
        <v>137</v>
      </c>
      <c r="D64" s="256" t="s">
        <v>35</v>
      </c>
      <c r="E64" s="256" t="s">
        <v>28</v>
      </c>
      <c r="F64" s="257" t="s">
        <v>88</v>
      </c>
    </row>
    <row r="65" spans="1:6" ht="20.25" customHeight="1" x14ac:dyDescent="0.15">
      <c r="A65" s="341"/>
      <c r="B65" s="343"/>
      <c r="C65" s="345"/>
      <c r="D65" s="256" t="s">
        <v>36</v>
      </c>
      <c r="E65" s="256" t="s">
        <v>29</v>
      </c>
      <c r="F65" s="257" t="s">
        <v>37</v>
      </c>
    </row>
    <row r="66" spans="1:6" ht="20.25" customHeight="1" x14ac:dyDescent="0.15">
      <c r="A66" s="341"/>
      <c r="B66" s="346" t="s">
        <v>262</v>
      </c>
      <c r="C66" s="347" t="s">
        <v>262</v>
      </c>
      <c r="D66" s="349"/>
      <c r="E66" s="349">
        <v>12500000</v>
      </c>
      <c r="F66" s="351"/>
    </row>
    <row r="67" spans="1:6" ht="20.25" customHeight="1" x14ac:dyDescent="0.15">
      <c r="A67" s="342"/>
      <c r="B67" s="346"/>
      <c r="C67" s="348"/>
      <c r="D67" s="350"/>
      <c r="E67" s="350"/>
      <c r="F67" s="351"/>
    </row>
    <row r="68" spans="1:6" ht="20.25" customHeight="1" x14ac:dyDescent="0.15">
      <c r="A68" s="323" t="s">
        <v>30</v>
      </c>
      <c r="B68" s="258" t="s">
        <v>31</v>
      </c>
      <c r="C68" s="258" t="s">
        <v>138</v>
      </c>
      <c r="D68" s="325" t="s">
        <v>32</v>
      </c>
      <c r="E68" s="325"/>
      <c r="F68" s="326"/>
    </row>
    <row r="69" spans="1:6" ht="20.25" customHeight="1" x14ac:dyDescent="0.15">
      <c r="A69" s="324"/>
      <c r="B69" s="71" t="s">
        <v>260</v>
      </c>
      <c r="C69" s="7" t="s">
        <v>279</v>
      </c>
      <c r="D69" s="327" t="s">
        <v>261</v>
      </c>
      <c r="E69" s="328"/>
      <c r="F69" s="329"/>
    </row>
    <row r="70" spans="1:6" ht="20.25" customHeight="1" x14ac:dyDescent="0.15">
      <c r="A70" s="186" t="s">
        <v>139</v>
      </c>
      <c r="B70" s="330" t="s">
        <v>224</v>
      </c>
      <c r="C70" s="331"/>
      <c r="D70" s="332"/>
      <c r="E70" s="332"/>
      <c r="F70" s="333"/>
    </row>
    <row r="71" spans="1:6" ht="20.25" customHeight="1" x14ac:dyDescent="0.15">
      <c r="A71" s="186" t="s">
        <v>38</v>
      </c>
      <c r="B71" s="334" t="s">
        <v>132</v>
      </c>
      <c r="C71" s="332"/>
      <c r="D71" s="332"/>
      <c r="E71" s="332"/>
      <c r="F71" s="333"/>
    </row>
    <row r="72" spans="1:6" ht="20.25" customHeight="1" thickBot="1" x14ac:dyDescent="0.2">
      <c r="A72" s="187" t="s">
        <v>33</v>
      </c>
      <c r="B72" s="335"/>
      <c r="C72" s="335"/>
      <c r="D72" s="335"/>
      <c r="E72" s="335"/>
      <c r="F72" s="336"/>
    </row>
    <row r="73" spans="1:6" ht="20.25" customHeight="1" thickTop="1" x14ac:dyDescent="0.15">
      <c r="A73" s="185" t="s">
        <v>26</v>
      </c>
      <c r="B73" s="337" t="s">
        <v>232</v>
      </c>
      <c r="C73" s="338"/>
      <c r="D73" s="338"/>
      <c r="E73" s="338"/>
      <c r="F73" s="339"/>
    </row>
    <row r="74" spans="1:6" ht="20.25" customHeight="1" x14ac:dyDescent="0.15">
      <c r="A74" s="340" t="s">
        <v>34</v>
      </c>
      <c r="B74" s="343" t="s">
        <v>27</v>
      </c>
      <c r="C74" s="344" t="s">
        <v>137</v>
      </c>
      <c r="D74" s="256" t="s">
        <v>35</v>
      </c>
      <c r="E74" s="256" t="s">
        <v>28</v>
      </c>
      <c r="F74" s="257" t="s">
        <v>88</v>
      </c>
    </row>
    <row r="75" spans="1:6" ht="20.25" customHeight="1" x14ac:dyDescent="0.15">
      <c r="A75" s="341"/>
      <c r="B75" s="343"/>
      <c r="C75" s="345"/>
      <c r="D75" s="256" t="s">
        <v>36</v>
      </c>
      <c r="E75" s="256" t="s">
        <v>29</v>
      </c>
      <c r="F75" s="257" t="s">
        <v>37</v>
      </c>
    </row>
    <row r="76" spans="1:6" ht="20.25" customHeight="1" x14ac:dyDescent="0.15">
      <c r="A76" s="341"/>
      <c r="B76" s="346" t="s">
        <v>253</v>
      </c>
      <c r="C76" s="347" t="s">
        <v>263</v>
      </c>
      <c r="D76" s="349"/>
      <c r="E76" s="349">
        <v>9044000</v>
      </c>
      <c r="F76" s="351"/>
    </row>
    <row r="77" spans="1:6" ht="20.25" customHeight="1" x14ac:dyDescent="0.15">
      <c r="A77" s="342"/>
      <c r="B77" s="346"/>
      <c r="C77" s="348"/>
      <c r="D77" s="350"/>
      <c r="E77" s="350"/>
      <c r="F77" s="351"/>
    </row>
    <row r="78" spans="1:6" ht="20.25" customHeight="1" x14ac:dyDescent="0.15">
      <c r="A78" s="323" t="s">
        <v>30</v>
      </c>
      <c r="B78" s="258" t="s">
        <v>31</v>
      </c>
      <c r="C78" s="258" t="s">
        <v>138</v>
      </c>
      <c r="D78" s="325" t="s">
        <v>32</v>
      </c>
      <c r="E78" s="325"/>
      <c r="F78" s="326"/>
    </row>
    <row r="79" spans="1:6" ht="20.25" customHeight="1" x14ac:dyDescent="0.15">
      <c r="A79" s="324"/>
      <c r="B79" s="71" t="s">
        <v>264</v>
      </c>
      <c r="C79" s="7" t="s">
        <v>280</v>
      </c>
      <c r="D79" s="327" t="s">
        <v>265</v>
      </c>
      <c r="E79" s="328"/>
      <c r="F79" s="329"/>
    </row>
    <row r="80" spans="1:6" ht="20.25" customHeight="1" x14ac:dyDescent="0.15">
      <c r="A80" s="186" t="s">
        <v>139</v>
      </c>
      <c r="B80" s="330" t="s">
        <v>224</v>
      </c>
      <c r="C80" s="331"/>
      <c r="D80" s="332"/>
      <c r="E80" s="332"/>
      <c r="F80" s="333"/>
    </row>
    <row r="81" spans="1:6" ht="20.25" customHeight="1" x14ac:dyDescent="0.15">
      <c r="A81" s="186" t="s">
        <v>38</v>
      </c>
      <c r="B81" s="334" t="s">
        <v>132</v>
      </c>
      <c r="C81" s="332"/>
      <c r="D81" s="332"/>
      <c r="E81" s="332"/>
      <c r="F81" s="333"/>
    </row>
    <row r="82" spans="1:6" ht="20.25" customHeight="1" thickBot="1" x14ac:dyDescent="0.2">
      <c r="A82" s="187" t="s">
        <v>33</v>
      </c>
      <c r="B82" s="335"/>
      <c r="C82" s="335"/>
      <c r="D82" s="335"/>
      <c r="E82" s="335"/>
      <c r="F82" s="336"/>
    </row>
    <row r="83" spans="1:6" ht="20.25" customHeight="1" thickTop="1" x14ac:dyDescent="0.15">
      <c r="A83" s="185" t="s">
        <v>26</v>
      </c>
      <c r="B83" s="337" t="s">
        <v>233</v>
      </c>
      <c r="C83" s="338"/>
      <c r="D83" s="338"/>
      <c r="E83" s="338"/>
      <c r="F83" s="339"/>
    </row>
    <row r="84" spans="1:6" ht="20.25" customHeight="1" x14ac:dyDescent="0.15">
      <c r="A84" s="340" t="s">
        <v>34</v>
      </c>
      <c r="B84" s="343" t="s">
        <v>27</v>
      </c>
      <c r="C84" s="344" t="s">
        <v>137</v>
      </c>
      <c r="D84" s="256" t="s">
        <v>35</v>
      </c>
      <c r="E84" s="256" t="s">
        <v>28</v>
      </c>
      <c r="F84" s="257" t="s">
        <v>88</v>
      </c>
    </row>
    <row r="85" spans="1:6" ht="20.25" customHeight="1" x14ac:dyDescent="0.15">
      <c r="A85" s="341"/>
      <c r="B85" s="343"/>
      <c r="C85" s="345"/>
      <c r="D85" s="256" t="s">
        <v>36</v>
      </c>
      <c r="E85" s="256" t="s">
        <v>29</v>
      </c>
      <c r="F85" s="257" t="s">
        <v>37</v>
      </c>
    </row>
    <row r="86" spans="1:6" ht="20.25" customHeight="1" x14ac:dyDescent="0.15">
      <c r="A86" s="341"/>
      <c r="B86" s="346" t="s">
        <v>266</v>
      </c>
      <c r="C86" s="347" t="s">
        <v>267</v>
      </c>
      <c r="D86" s="349"/>
      <c r="E86" s="349">
        <v>8520960</v>
      </c>
      <c r="F86" s="351"/>
    </row>
    <row r="87" spans="1:6" ht="20.25" customHeight="1" x14ac:dyDescent="0.15">
      <c r="A87" s="342"/>
      <c r="B87" s="346"/>
      <c r="C87" s="348"/>
      <c r="D87" s="350"/>
      <c r="E87" s="350"/>
      <c r="F87" s="351"/>
    </row>
    <row r="88" spans="1:6" ht="20.25" customHeight="1" x14ac:dyDescent="0.15">
      <c r="A88" s="323" t="s">
        <v>30</v>
      </c>
      <c r="B88" s="258" t="s">
        <v>31</v>
      </c>
      <c r="C88" s="258" t="s">
        <v>138</v>
      </c>
      <c r="D88" s="325" t="s">
        <v>32</v>
      </c>
      <c r="E88" s="325"/>
      <c r="F88" s="326"/>
    </row>
    <row r="89" spans="1:6" ht="20.25" customHeight="1" x14ac:dyDescent="0.15">
      <c r="A89" s="324"/>
      <c r="B89" s="71" t="s">
        <v>268</v>
      </c>
      <c r="C89" s="7" t="s">
        <v>281</v>
      </c>
      <c r="D89" s="327" t="s">
        <v>269</v>
      </c>
      <c r="E89" s="328"/>
      <c r="F89" s="329"/>
    </row>
    <row r="90" spans="1:6" ht="20.25" customHeight="1" x14ac:dyDescent="0.15">
      <c r="A90" s="186" t="s">
        <v>139</v>
      </c>
      <c r="B90" s="330" t="s">
        <v>224</v>
      </c>
      <c r="C90" s="331"/>
      <c r="D90" s="332"/>
      <c r="E90" s="332"/>
      <c r="F90" s="333"/>
    </row>
    <row r="91" spans="1:6" ht="20.25" customHeight="1" x14ac:dyDescent="0.15">
      <c r="A91" s="186" t="s">
        <v>38</v>
      </c>
      <c r="B91" s="334" t="s">
        <v>132</v>
      </c>
      <c r="C91" s="332"/>
      <c r="D91" s="332"/>
      <c r="E91" s="332"/>
      <c r="F91" s="333"/>
    </row>
    <row r="92" spans="1:6" ht="20.25" customHeight="1" thickBot="1" x14ac:dyDescent="0.2">
      <c r="A92" s="187" t="s">
        <v>33</v>
      </c>
      <c r="B92" s="335"/>
      <c r="C92" s="335"/>
      <c r="D92" s="335"/>
      <c r="E92" s="335"/>
      <c r="F92" s="336"/>
    </row>
    <row r="93" spans="1:6" ht="20.25" customHeight="1" thickTop="1" x14ac:dyDescent="0.15">
      <c r="A93" s="185" t="s">
        <v>26</v>
      </c>
      <c r="B93" s="337" t="s">
        <v>234</v>
      </c>
      <c r="C93" s="338"/>
      <c r="D93" s="338"/>
      <c r="E93" s="338"/>
      <c r="F93" s="339"/>
    </row>
    <row r="94" spans="1:6" ht="20.25" customHeight="1" x14ac:dyDescent="0.15">
      <c r="A94" s="340" t="s">
        <v>34</v>
      </c>
      <c r="B94" s="343" t="s">
        <v>27</v>
      </c>
      <c r="C94" s="344" t="s">
        <v>137</v>
      </c>
      <c r="D94" s="256" t="s">
        <v>35</v>
      </c>
      <c r="E94" s="256" t="s">
        <v>28</v>
      </c>
      <c r="F94" s="257" t="s">
        <v>88</v>
      </c>
    </row>
    <row r="95" spans="1:6" ht="20.25" customHeight="1" x14ac:dyDescent="0.15">
      <c r="A95" s="341"/>
      <c r="B95" s="343"/>
      <c r="C95" s="345"/>
      <c r="D95" s="256" t="s">
        <v>36</v>
      </c>
      <c r="E95" s="256" t="s">
        <v>29</v>
      </c>
      <c r="F95" s="257" t="s">
        <v>37</v>
      </c>
    </row>
    <row r="96" spans="1:6" ht="20.25" customHeight="1" x14ac:dyDescent="0.15">
      <c r="A96" s="341"/>
      <c r="B96" s="346" t="s">
        <v>270</v>
      </c>
      <c r="C96" s="347" t="s">
        <v>271</v>
      </c>
      <c r="D96" s="349"/>
      <c r="E96" s="349">
        <v>2415000</v>
      </c>
      <c r="F96" s="351"/>
    </row>
    <row r="97" spans="1:6" ht="20.25" customHeight="1" x14ac:dyDescent="0.15">
      <c r="A97" s="342"/>
      <c r="B97" s="346"/>
      <c r="C97" s="348"/>
      <c r="D97" s="350"/>
      <c r="E97" s="350"/>
      <c r="F97" s="351"/>
    </row>
    <row r="98" spans="1:6" ht="20.25" customHeight="1" x14ac:dyDescent="0.15">
      <c r="A98" s="323" t="s">
        <v>30</v>
      </c>
      <c r="B98" s="258" t="s">
        <v>31</v>
      </c>
      <c r="C98" s="258" t="s">
        <v>138</v>
      </c>
      <c r="D98" s="325" t="s">
        <v>32</v>
      </c>
      <c r="E98" s="325"/>
      <c r="F98" s="326"/>
    </row>
    <row r="99" spans="1:6" ht="20.25" customHeight="1" x14ac:dyDescent="0.15">
      <c r="A99" s="324"/>
      <c r="B99" s="71" t="s">
        <v>272</v>
      </c>
      <c r="C99" s="7" t="s">
        <v>281</v>
      </c>
      <c r="D99" s="327" t="s">
        <v>269</v>
      </c>
      <c r="E99" s="328"/>
      <c r="F99" s="329"/>
    </row>
    <row r="100" spans="1:6" ht="20.25" customHeight="1" x14ac:dyDescent="0.15">
      <c r="A100" s="186" t="s">
        <v>139</v>
      </c>
      <c r="B100" s="330" t="s">
        <v>224</v>
      </c>
      <c r="C100" s="331"/>
      <c r="D100" s="332"/>
      <c r="E100" s="332"/>
      <c r="F100" s="333"/>
    </row>
    <row r="101" spans="1:6" ht="20.25" customHeight="1" x14ac:dyDescent="0.15">
      <c r="A101" s="186" t="s">
        <v>38</v>
      </c>
      <c r="B101" s="334" t="s">
        <v>132</v>
      </c>
      <c r="C101" s="332"/>
      <c r="D101" s="332"/>
      <c r="E101" s="332"/>
      <c r="F101" s="333"/>
    </row>
    <row r="102" spans="1:6" ht="20.25" customHeight="1" thickBot="1" x14ac:dyDescent="0.2">
      <c r="A102" s="187" t="s">
        <v>33</v>
      </c>
      <c r="B102" s="335"/>
      <c r="C102" s="335"/>
      <c r="D102" s="335"/>
      <c r="E102" s="335"/>
      <c r="F102" s="336"/>
    </row>
    <row r="103" spans="1:6" ht="20.25" customHeight="1" thickTop="1" x14ac:dyDescent="0.15">
      <c r="A103" s="283" t="s">
        <v>26</v>
      </c>
      <c r="B103" s="366" t="s">
        <v>469</v>
      </c>
      <c r="C103" s="367"/>
      <c r="D103" s="367"/>
      <c r="E103" s="367"/>
      <c r="F103" s="368"/>
    </row>
    <row r="104" spans="1:6" ht="20.25" customHeight="1" x14ac:dyDescent="0.15">
      <c r="A104" s="369" t="s">
        <v>34</v>
      </c>
      <c r="B104" s="372" t="s">
        <v>27</v>
      </c>
      <c r="C104" s="373" t="s">
        <v>506</v>
      </c>
      <c r="D104" s="284" t="s">
        <v>35</v>
      </c>
      <c r="E104" s="284" t="s">
        <v>28</v>
      </c>
      <c r="F104" s="285" t="s">
        <v>88</v>
      </c>
    </row>
    <row r="105" spans="1:6" ht="20.25" customHeight="1" x14ac:dyDescent="0.15">
      <c r="A105" s="370"/>
      <c r="B105" s="372"/>
      <c r="C105" s="374"/>
      <c r="D105" s="284" t="s">
        <v>36</v>
      </c>
      <c r="E105" s="284" t="s">
        <v>29</v>
      </c>
      <c r="F105" s="285" t="s">
        <v>37</v>
      </c>
    </row>
    <row r="106" spans="1:6" ht="20.25" customHeight="1" x14ac:dyDescent="0.15">
      <c r="A106" s="370"/>
      <c r="B106" s="375">
        <v>44805</v>
      </c>
      <c r="C106" s="376" t="s">
        <v>471</v>
      </c>
      <c r="D106" s="378">
        <v>48034000</v>
      </c>
      <c r="E106" s="378">
        <v>42269000</v>
      </c>
      <c r="F106" s="380">
        <v>0.87998084690011247</v>
      </c>
    </row>
    <row r="107" spans="1:6" ht="20.25" customHeight="1" x14ac:dyDescent="0.15">
      <c r="A107" s="371"/>
      <c r="B107" s="375"/>
      <c r="C107" s="377"/>
      <c r="D107" s="379"/>
      <c r="E107" s="379"/>
      <c r="F107" s="380"/>
    </row>
    <row r="108" spans="1:6" ht="20.25" customHeight="1" x14ac:dyDescent="0.15">
      <c r="A108" s="352" t="s">
        <v>30</v>
      </c>
      <c r="B108" s="286" t="s">
        <v>31</v>
      </c>
      <c r="C108" s="286" t="s">
        <v>472</v>
      </c>
      <c r="D108" s="354" t="s">
        <v>32</v>
      </c>
      <c r="E108" s="354"/>
      <c r="F108" s="355"/>
    </row>
    <row r="109" spans="1:6" ht="20.25" customHeight="1" x14ac:dyDescent="0.15">
      <c r="A109" s="353"/>
      <c r="B109" s="7" t="s">
        <v>473</v>
      </c>
      <c r="C109" s="7" t="s">
        <v>474</v>
      </c>
      <c r="D109" s="356" t="s">
        <v>475</v>
      </c>
      <c r="E109" s="357"/>
      <c r="F109" s="358"/>
    </row>
    <row r="110" spans="1:6" ht="20.25" customHeight="1" x14ac:dyDescent="0.15">
      <c r="A110" s="287" t="s">
        <v>476</v>
      </c>
      <c r="B110" s="359" t="s">
        <v>477</v>
      </c>
      <c r="C110" s="360"/>
      <c r="D110" s="361"/>
      <c r="E110" s="361"/>
      <c r="F110" s="362"/>
    </row>
    <row r="111" spans="1:6" ht="20.25" customHeight="1" x14ac:dyDescent="0.15">
      <c r="A111" s="287" t="s">
        <v>38</v>
      </c>
      <c r="B111" s="363" t="s">
        <v>478</v>
      </c>
      <c r="C111" s="361"/>
      <c r="D111" s="361"/>
      <c r="E111" s="361"/>
      <c r="F111" s="362"/>
    </row>
    <row r="112" spans="1:6" ht="20.25" customHeight="1" thickBot="1" x14ac:dyDescent="0.2">
      <c r="A112" s="288" t="s">
        <v>33</v>
      </c>
      <c r="B112" s="364"/>
      <c r="C112" s="364"/>
      <c r="D112" s="364"/>
      <c r="E112" s="364"/>
      <c r="F112" s="365"/>
    </row>
    <row r="113" spans="1:6" ht="20.25" customHeight="1" thickTop="1" x14ac:dyDescent="0.15">
      <c r="A113" s="283" t="s">
        <v>26</v>
      </c>
      <c r="B113" s="366" t="s">
        <v>479</v>
      </c>
      <c r="C113" s="367"/>
      <c r="D113" s="367"/>
      <c r="E113" s="367"/>
      <c r="F113" s="368"/>
    </row>
    <row r="114" spans="1:6" ht="20.25" customHeight="1" x14ac:dyDescent="0.15">
      <c r="A114" s="369" t="s">
        <v>34</v>
      </c>
      <c r="B114" s="372" t="s">
        <v>27</v>
      </c>
      <c r="C114" s="373" t="s">
        <v>470</v>
      </c>
      <c r="D114" s="284" t="s">
        <v>35</v>
      </c>
      <c r="E114" s="284" t="s">
        <v>28</v>
      </c>
      <c r="F114" s="285" t="s">
        <v>88</v>
      </c>
    </row>
    <row r="115" spans="1:6" ht="20.25" customHeight="1" x14ac:dyDescent="0.15">
      <c r="A115" s="370"/>
      <c r="B115" s="372"/>
      <c r="C115" s="374"/>
      <c r="D115" s="284" t="s">
        <v>36</v>
      </c>
      <c r="E115" s="284" t="s">
        <v>29</v>
      </c>
      <c r="F115" s="285" t="s">
        <v>37</v>
      </c>
    </row>
    <row r="116" spans="1:6" ht="20.25" customHeight="1" x14ac:dyDescent="0.15">
      <c r="A116" s="370"/>
      <c r="B116" s="375">
        <v>44841</v>
      </c>
      <c r="C116" s="376" t="s">
        <v>480</v>
      </c>
      <c r="D116" s="378">
        <v>52690000</v>
      </c>
      <c r="E116" s="378">
        <v>46365000</v>
      </c>
      <c r="F116" s="380">
        <v>0.87995824634655528</v>
      </c>
    </row>
    <row r="117" spans="1:6" ht="20.25" customHeight="1" x14ac:dyDescent="0.15">
      <c r="A117" s="371"/>
      <c r="B117" s="375"/>
      <c r="C117" s="377"/>
      <c r="D117" s="379"/>
      <c r="E117" s="379"/>
      <c r="F117" s="380"/>
    </row>
    <row r="118" spans="1:6" ht="20.25" customHeight="1" x14ac:dyDescent="0.15">
      <c r="A118" s="352" t="s">
        <v>30</v>
      </c>
      <c r="B118" s="286" t="s">
        <v>31</v>
      </c>
      <c r="C118" s="286" t="s">
        <v>472</v>
      </c>
      <c r="D118" s="354" t="s">
        <v>32</v>
      </c>
      <c r="E118" s="354"/>
      <c r="F118" s="355"/>
    </row>
    <row r="119" spans="1:6" ht="20.25" customHeight="1" x14ac:dyDescent="0.15">
      <c r="A119" s="353"/>
      <c r="B119" s="7" t="s">
        <v>481</v>
      </c>
      <c r="C119" s="7" t="s">
        <v>482</v>
      </c>
      <c r="D119" s="356" t="s">
        <v>483</v>
      </c>
      <c r="E119" s="357"/>
      <c r="F119" s="358"/>
    </row>
    <row r="120" spans="1:6" ht="20.25" customHeight="1" x14ac:dyDescent="0.15">
      <c r="A120" s="287" t="s">
        <v>476</v>
      </c>
      <c r="B120" s="359" t="s">
        <v>484</v>
      </c>
      <c r="C120" s="360"/>
      <c r="D120" s="361"/>
      <c r="E120" s="361"/>
      <c r="F120" s="362"/>
    </row>
    <row r="121" spans="1:6" ht="20.25" customHeight="1" x14ac:dyDescent="0.15">
      <c r="A121" s="287" t="s">
        <v>38</v>
      </c>
      <c r="B121" s="363" t="s">
        <v>478</v>
      </c>
      <c r="C121" s="361"/>
      <c r="D121" s="361"/>
      <c r="E121" s="361"/>
      <c r="F121" s="362"/>
    </row>
    <row r="122" spans="1:6" ht="20.25" customHeight="1" thickBot="1" x14ac:dyDescent="0.2">
      <c r="A122" s="288" t="s">
        <v>33</v>
      </c>
      <c r="B122" s="364"/>
      <c r="C122" s="364"/>
      <c r="D122" s="364"/>
      <c r="E122" s="364"/>
      <c r="F122" s="365"/>
    </row>
    <row r="123" spans="1:6" ht="20.25" customHeight="1" thickTop="1" x14ac:dyDescent="0.15">
      <c r="A123" s="283" t="s">
        <v>26</v>
      </c>
      <c r="B123" s="366" t="s">
        <v>485</v>
      </c>
      <c r="C123" s="367"/>
      <c r="D123" s="367"/>
      <c r="E123" s="367"/>
      <c r="F123" s="368"/>
    </row>
    <row r="124" spans="1:6" ht="20.25" customHeight="1" x14ac:dyDescent="0.15">
      <c r="A124" s="369" t="s">
        <v>34</v>
      </c>
      <c r="B124" s="372" t="s">
        <v>27</v>
      </c>
      <c r="C124" s="373" t="s">
        <v>470</v>
      </c>
      <c r="D124" s="284" t="s">
        <v>35</v>
      </c>
      <c r="E124" s="284" t="s">
        <v>28</v>
      </c>
      <c r="F124" s="285" t="s">
        <v>88</v>
      </c>
    </row>
    <row r="125" spans="1:6" ht="20.25" customHeight="1" x14ac:dyDescent="0.15">
      <c r="A125" s="370"/>
      <c r="B125" s="372"/>
      <c r="C125" s="374"/>
      <c r="D125" s="284" t="s">
        <v>36</v>
      </c>
      <c r="E125" s="284" t="s">
        <v>29</v>
      </c>
      <c r="F125" s="285" t="s">
        <v>37</v>
      </c>
    </row>
    <row r="126" spans="1:6" ht="20.25" customHeight="1" x14ac:dyDescent="0.15">
      <c r="A126" s="370"/>
      <c r="B126" s="375">
        <v>44845</v>
      </c>
      <c r="C126" s="376" t="s">
        <v>486</v>
      </c>
      <c r="D126" s="378">
        <v>55000000</v>
      </c>
      <c r="E126" s="378">
        <v>48400000</v>
      </c>
      <c r="F126" s="380">
        <v>0.88</v>
      </c>
    </row>
    <row r="127" spans="1:6" ht="20.25" customHeight="1" x14ac:dyDescent="0.15">
      <c r="A127" s="371"/>
      <c r="B127" s="375"/>
      <c r="C127" s="377"/>
      <c r="D127" s="379"/>
      <c r="E127" s="379"/>
      <c r="F127" s="380"/>
    </row>
    <row r="128" spans="1:6" ht="20.25" customHeight="1" x14ac:dyDescent="0.15">
      <c r="A128" s="352" t="s">
        <v>30</v>
      </c>
      <c r="B128" s="286" t="s">
        <v>31</v>
      </c>
      <c r="C128" s="286" t="s">
        <v>472</v>
      </c>
      <c r="D128" s="354" t="s">
        <v>32</v>
      </c>
      <c r="E128" s="354"/>
      <c r="F128" s="355"/>
    </row>
    <row r="129" spans="1:6" ht="20.25" customHeight="1" x14ac:dyDescent="0.15">
      <c r="A129" s="353"/>
      <c r="B129" s="7" t="s">
        <v>487</v>
      </c>
      <c r="C129" s="7" t="s">
        <v>488</v>
      </c>
      <c r="D129" s="356" t="s">
        <v>489</v>
      </c>
      <c r="E129" s="357"/>
      <c r="F129" s="358"/>
    </row>
    <row r="130" spans="1:6" ht="20.25" customHeight="1" x14ac:dyDescent="0.15">
      <c r="A130" s="287" t="s">
        <v>476</v>
      </c>
      <c r="B130" s="359" t="s">
        <v>484</v>
      </c>
      <c r="C130" s="360"/>
      <c r="D130" s="361"/>
      <c r="E130" s="361"/>
      <c r="F130" s="362"/>
    </row>
    <row r="131" spans="1:6" ht="20.25" customHeight="1" x14ac:dyDescent="0.15">
      <c r="A131" s="287" t="s">
        <v>38</v>
      </c>
      <c r="B131" s="363" t="s">
        <v>490</v>
      </c>
      <c r="C131" s="361"/>
      <c r="D131" s="361"/>
      <c r="E131" s="361"/>
      <c r="F131" s="362"/>
    </row>
    <row r="132" spans="1:6" ht="20.25" customHeight="1" thickBot="1" x14ac:dyDescent="0.2">
      <c r="A132" s="288" t="s">
        <v>33</v>
      </c>
      <c r="B132" s="364"/>
      <c r="C132" s="364"/>
      <c r="D132" s="364"/>
      <c r="E132" s="364"/>
      <c r="F132" s="365"/>
    </row>
    <row r="133" spans="1:6" ht="20.25" customHeight="1" thickTop="1" x14ac:dyDescent="0.15">
      <c r="A133" s="283" t="s">
        <v>26</v>
      </c>
      <c r="B133" s="366" t="s">
        <v>491</v>
      </c>
      <c r="C133" s="367"/>
      <c r="D133" s="367"/>
      <c r="E133" s="367"/>
      <c r="F133" s="368"/>
    </row>
    <row r="134" spans="1:6" ht="20.25" customHeight="1" x14ac:dyDescent="0.15">
      <c r="A134" s="369" t="s">
        <v>34</v>
      </c>
      <c r="B134" s="372" t="s">
        <v>27</v>
      </c>
      <c r="C134" s="373" t="s">
        <v>506</v>
      </c>
      <c r="D134" s="284" t="s">
        <v>35</v>
      </c>
      <c r="E134" s="284" t="s">
        <v>28</v>
      </c>
      <c r="F134" s="285" t="s">
        <v>88</v>
      </c>
    </row>
    <row r="135" spans="1:6" ht="20.25" customHeight="1" x14ac:dyDescent="0.15">
      <c r="A135" s="370"/>
      <c r="B135" s="372"/>
      <c r="C135" s="374"/>
      <c r="D135" s="284" t="s">
        <v>36</v>
      </c>
      <c r="E135" s="284" t="s">
        <v>29</v>
      </c>
      <c r="F135" s="285" t="s">
        <v>37</v>
      </c>
    </row>
    <row r="136" spans="1:6" ht="20.25" customHeight="1" x14ac:dyDescent="0.15">
      <c r="A136" s="370"/>
      <c r="B136" s="375">
        <v>44861</v>
      </c>
      <c r="C136" s="376" t="s">
        <v>590</v>
      </c>
      <c r="D136" s="378">
        <v>49992000</v>
      </c>
      <c r="E136" s="378">
        <v>46492000</v>
      </c>
      <c r="F136" s="380">
        <v>0.92998879820771319</v>
      </c>
    </row>
    <row r="137" spans="1:6" ht="20.25" customHeight="1" x14ac:dyDescent="0.15">
      <c r="A137" s="371"/>
      <c r="B137" s="375"/>
      <c r="C137" s="377"/>
      <c r="D137" s="379"/>
      <c r="E137" s="379"/>
      <c r="F137" s="380"/>
    </row>
    <row r="138" spans="1:6" ht="20.25" customHeight="1" x14ac:dyDescent="0.15">
      <c r="A138" s="352" t="s">
        <v>30</v>
      </c>
      <c r="B138" s="286" t="s">
        <v>31</v>
      </c>
      <c r="C138" s="286" t="s">
        <v>507</v>
      </c>
      <c r="D138" s="354" t="s">
        <v>32</v>
      </c>
      <c r="E138" s="354"/>
      <c r="F138" s="355"/>
    </row>
    <row r="139" spans="1:6" ht="20.25" customHeight="1" x14ac:dyDescent="0.15">
      <c r="A139" s="353"/>
      <c r="B139" s="7" t="s">
        <v>493</v>
      </c>
      <c r="C139" s="7" t="s">
        <v>494</v>
      </c>
      <c r="D139" s="356" t="s">
        <v>495</v>
      </c>
      <c r="E139" s="357"/>
      <c r="F139" s="358"/>
    </row>
    <row r="140" spans="1:6" ht="20.25" customHeight="1" x14ac:dyDescent="0.15">
      <c r="A140" s="287" t="s">
        <v>476</v>
      </c>
      <c r="B140" s="359" t="s">
        <v>484</v>
      </c>
      <c r="C140" s="360"/>
      <c r="D140" s="361"/>
      <c r="E140" s="361"/>
      <c r="F140" s="362"/>
    </row>
    <row r="141" spans="1:6" ht="20.25" customHeight="1" x14ac:dyDescent="0.15">
      <c r="A141" s="287" t="s">
        <v>38</v>
      </c>
      <c r="B141" s="363" t="s">
        <v>496</v>
      </c>
      <c r="C141" s="361"/>
      <c r="D141" s="361"/>
      <c r="E141" s="361"/>
      <c r="F141" s="362"/>
    </row>
    <row r="142" spans="1:6" ht="20.25" customHeight="1" thickBot="1" x14ac:dyDescent="0.2">
      <c r="A142" s="288" t="s">
        <v>33</v>
      </c>
      <c r="B142" s="364"/>
      <c r="C142" s="364"/>
      <c r="D142" s="364"/>
      <c r="E142" s="364"/>
      <c r="F142" s="365"/>
    </row>
    <row r="143" spans="1:6" ht="20.25" customHeight="1" thickTop="1" x14ac:dyDescent="0.15">
      <c r="A143" s="283" t="s">
        <v>26</v>
      </c>
      <c r="B143" s="366" t="s">
        <v>497</v>
      </c>
      <c r="C143" s="367"/>
      <c r="D143" s="367"/>
      <c r="E143" s="367"/>
      <c r="F143" s="368"/>
    </row>
    <row r="144" spans="1:6" ht="20.25" customHeight="1" x14ac:dyDescent="0.15">
      <c r="A144" s="369" t="s">
        <v>34</v>
      </c>
      <c r="B144" s="372" t="s">
        <v>27</v>
      </c>
      <c r="C144" s="373" t="s">
        <v>470</v>
      </c>
      <c r="D144" s="284" t="s">
        <v>35</v>
      </c>
      <c r="E144" s="284" t="s">
        <v>28</v>
      </c>
      <c r="F144" s="285" t="s">
        <v>88</v>
      </c>
    </row>
    <row r="145" spans="1:6" ht="20.25" customHeight="1" x14ac:dyDescent="0.15">
      <c r="A145" s="370"/>
      <c r="B145" s="372"/>
      <c r="C145" s="374"/>
      <c r="D145" s="284" t="s">
        <v>36</v>
      </c>
      <c r="E145" s="284" t="s">
        <v>29</v>
      </c>
      <c r="F145" s="285" t="s">
        <v>37</v>
      </c>
    </row>
    <row r="146" spans="1:6" ht="20.25" customHeight="1" x14ac:dyDescent="0.15">
      <c r="A146" s="370"/>
      <c r="B146" s="375">
        <v>44869</v>
      </c>
      <c r="C146" s="376" t="s">
        <v>498</v>
      </c>
      <c r="D146" s="378">
        <v>43389000</v>
      </c>
      <c r="E146" s="378">
        <v>39483000</v>
      </c>
      <c r="F146" s="380">
        <v>0.90997718315702136</v>
      </c>
    </row>
    <row r="147" spans="1:6" ht="20.25" customHeight="1" x14ac:dyDescent="0.15">
      <c r="A147" s="371"/>
      <c r="B147" s="375"/>
      <c r="C147" s="377"/>
      <c r="D147" s="379"/>
      <c r="E147" s="379"/>
      <c r="F147" s="380"/>
    </row>
    <row r="148" spans="1:6" ht="20.25" customHeight="1" x14ac:dyDescent="0.15">
      <c r="A148" s="352" t="s">
        <v>30</v>
      </c>
      <c r="B148" s="286" t="s">
        <v>31</v>
      </c>
      <c r="C148" s="286" t="s">
        <v>472</v>
      </c>
      <c r="D148" s="354" t="s">
        <v>32</v>
      </c>
      <c r="E148" s="354"/>
      <c r="F148" s="355"/>
    </row>
    <row r="149" spans="1:6" ht="20.25" customHeight="1" x14ac:dyDescent="0.15">
      <c r="A149" s="353"/>
      <c r="B149" s="7" t="s">
        <v>499</v>
      </c>
      <c r="C149" s="7" t="s">
        <v>500</v>
      </c>
      <c r="D149" s="356" t="s">
        <v>501</v>
      </c>
      <c r="E149" s="357"/>
      <c r="F149" s="358"/>
    </row>
    <row r="150" spans="1:6" ht="20.25" customHeight="1" x14ac:dyDescent="0.15">
      <c r="A150" s="287" t="s">
        <v>476</v>
      </c>
      <c r="B150" s="359" t="s">
        <v>484</v>
      </c>
      <c r="C150" s="360"/>
      <c r="D150" s="361"/>
      <c r="E150" s="361"/>
      <c r="F150" s="362"/>
    </row>
    <row r="151" spans="1:6" ht="20.25" customHeight="1" x14ac:dyDescent="0.15">
      <c r="A151" s="287" t="s">
        <v>38</v>
      </c>
      <c r="B151" s="363" t="s">
        <v>496</v>
      </c>
      <c r="C151" s="361"/>
      <c r="D151" s="361"/>
      <c r="E151" s="361"/>
      <c r="F151" s="362"/>
    </row>
    <row r="152" spans="1:6" ht="20.25" customHeight="1" thickBot="1" x14ac:dyDescent="0.2">
      <c r="A152" s="288" t="s">
        <v>33</v>
      </c>
      <c r="B152" s="364"/>
      <c r="C152" s="364"/>
      <c r="D152" s="364"/>
      <c r="E152" s="364"/>
      <c r="F152" s="365"/>
    </row>
    <row r="153" spans="1:6" ht="20.25" customHeight="1" thickTop="1" x14ac:dyDescent="0.15">
      <c r="A153" s="283" t="s">
        <v>26</v>
      </c>
      <c r="B153" s="366" t="s">
        <v>395</v>
      </c>
      <c r="C153" s="367"/>
      <c r="D153" s="367"/>
      <c r="E153" s="367"/>
      <c r="F153" s="368"/>
    </row>
    <row r="154" spans="1:6" ht="20.25" customHeight="1" x14ac:dyDescent="0.15">
      <c r="A154" s="369" t="s">
        <v>34</v>
      </c>
      <c r="B154" s="372" t="s">
        <v>27</v>
      </c>
      <c r="C154" s="373" t="s">
        <v>506</v>
      </c>
      <c r="D154" s="284" t="s">
        <v>35</v>
      </c>
      <c r="E154" s="284" t="s">
        <v>28</v>
      </c>
      <c r="F154" s="285" t="s">
        <v>88</v>
      </c>
    </row>
    <row r="155" spans="1:6" ht="20.25" customHeight="1" x14ac:dyDescent="0.15">
      <c r="A155" s="370"/>
      <c r="B155" s="372"/>
      <c r="C155" s="374"/>
      <c r="D155" s="284" t="s">
        <v>36</v>
      </c>
      <c r="E155" s="284" t="s">
        <v>29</v>
      </c>
      <c r="F155" s="285" t="s">
        <v>37</v>
      </c>
    </row>
    <row r="156" spans="1:6" ht="20.25" customHeight="1" x14ac:dyDescent="0.15">
      <c r="A156" s="370"/>
      <c r="B156" s="375">
        <v>44881</v>
      </c>
      <c r="C156" s="376" t="s">
        <v>502</v>
      </c>
      <c r="D156" s="378">
        <v>52332350</v>
      </c>
      <c r="E156" s="378">
        <v>46026000</v>
      </c>
      <c r="F156" s="380">
        <v>0.87949423253494252</v>
      </c>
    </row>
    <row r="157" spans="1:6" ht="20.25" customHeight="1" x14ac:dyDescent="0.15">
      <c r="A157" s="371"/>
      <c r="B157" s="375"/>
      <c r="C157" s="377"/>
      <c r="D157" s="379"/>
      <c r="E157" s="379"/>
      <c r="F157" s="380"/>
    </row>
    <row r="158" spans="1:6" ht="20.25" customHeight="1" x14ac:dyDescent="0.15">
      <c r="A158" s="352" t="s">
        <v>30</v>
      </c>
      <c r="B158" s="286" t="s">
        <v>31</v>
      </c>
      <c r="C158" s="286" t="s">
        <v>507</v>
      </c>
      <c r="D158" s="354" t="s">
        <v>32</v>
      </c>
      <c r="E158" s="354"/>
      <c r="F158" s="355"/>
    </row>
    <row r="159" spans="1:6" ht="20.25" customHeight="1" x14ac:dyDescent="0.15">
      <c r="A159" s="353"/>
      <c r="B159" s="7" t="s">
        <v>422</v>
      </c>
      <c r="C159" s="7" t="s">
        <v>503</v>
      </c>
      <c r="D159" s="356" t="s">
        <v>504</v>
      </c>
      <c r="E159" s="357"/>
      <c r="F159" s="358"/>
    </row>
    <row r="160" spans="1:6" ht="20.25" customHeight="1" x14ac:dyDescent="0.15">
      <c r="A160" s="287" t="s">
        <v>476</v>
      </c>
      <c r="B160" s="359" t="s">
        <v>505</v>
      </c>
      <c r="C160" s="360"/>
      <c r="D160" s="361"/>
      <c r="E160" s="361"/>
      <c r="F160" s="362"/>
    </row>
    <row r="161" spans="1:6" ht="20.25" customHeight="1" x14ac:dyDescent="0.15">
      <c r="A161" s="287" t="s">
        <v>38</v>
      </c>
      <c r="B161" s="363" t="s">
        <v>478</v>
      </c>
      <c r="C161" s="361"/>
      <c r="D161" s="361"/>
      <c r="E161" s="361"/>
      <c r="F161" s="362"/>
    </row>
    <row r="162" spans="1:6" ht="20.25" customHeight="1" thickBot="1" x14ac:dyDescent="0.2">
      <c r="A162" s="288" t="s">
        <v>33</v>
      </c>
      <c r="B162" s="364"/>
      <c r="C162" s="364"/>
      <c r="D162" s="364"/>
      <c r="E162" s="364"/>
      <c r="F162" s="365"/>
    </row>
    <row r="163" spans="1:6" ht="20.25" customHeight="1" thickTop="1" x14ac:dyDescent="0.15">
      <c r="A163" s="185" t="s">
        <v>26</v>
      </c>
      <c r="B163" s="337" t="s">
        <v>536</v>
      </c>
      <c r="C163" s="338"/>
      <c r="D163" s="338"/>
      <c r="E163" s="338"/>
      <c r="F163" s="339"/>
    </row>
    <row r="164" spans="1:6" ht="20.25" customHeight="1" x14ac:dyDescent="0.15">
      <c r="A164" s="340" t="s">
        <v>34</v>
      </c>
      <c r="B164" s="343" t="s">
        <v>27</v>
      </c>
      <c r="C164" s="344" t="s">
        <v>137</v>
      </c>
      <c r="D164" s="259" t="s">
        <v>35</v>
      </c>
      <c r="E164" s="259" t="s">
        <v>28</v>
      </c>
      <c r="F164" s="260" t="s">
        <v>88</v>
      </c>
    </row>
    <row r="165" spans="1:6" ht="20.25" customHeight="1" x14ac:dyDescent="0.15">
      <c r="A165" s="341"/>
      <c r="B165" s="343"/>
      <c r="C165" s="345"/>
      <c r="D165" s="259" t="s">
        <v>36</v>
      </c>
      <c r="E165" s="259" t="s">
        <v>29</v>
      </c>
      <c r="F165" s="260" t="s">
        <v>37</v>
      </c>
    </row>
    <row r="166" spans="1:6" ht="20.25" customHeight="1" x14ac:dyDescent="0.15">
      <c r="A166" s="341"/>
      <c r="B166" s="346">
        <v>44867</v>
      </c>
      <c r="C166" s="347" t="s">
        <v>591</v>
      </c>
      <c r="D166" s="349"/>
      <c r="E166" s="349">
        <v>3600000</v>
      </c>
      <c r="F166" s="351"/>
    </row>
    <row r="167" spans="1:6" ht="20.25" customHeight="1" x14ac:dyDescent="0.15">
      <c r="A167" s="342"/>
      <c r="B167" s="346"/>
      <c r="C167" s="348"/>
      <c r="D167" s="350"/>
      <c r="E167" s="350"/>
      <c r="F167" s="351"/>
    </row>
    <row r="168" spans="1:6" ht="20.25" customHeight="1" x14ac:dyDescent="0.15">
      <c r="A168" s="323" t="s">
        <v>30</v>
      </c>
      <c r="B168" s="261" t="s">
        <v>31</v>
      </c>
      <c r="C168" s="261" t="s">
        <v>138</v>
      </c>
      <c r="D168" s="325" t="s">
        <v>32</v>
      </c>
      <c r="E168" s="325"/>
      <c r="F168" s="326"/>
    </row>
    <row r="169" spans="1:6" ht="20.25" customHeight="1" x14ac:dyDescent="0.15">
      <c r="A169" s="324"/>
      <c r="B169" s="71" t="s">
        <v>549</v>
      </c>
      <c r="C169" s="7" t="s">
        <v>550</v>
      </c>
      <c r="D169" s="327" t="s">
        <v>551</v>
      </c>
      <c r="E169" s="328"/>
      <c r="F169" s="329"/>
    </row>
    <row r="170" spans="1:6" ht="20.25" customHeight="1" x14ac:dyDescent="0.15">
      <c r="A170" s="186" t="s">
        <v>139</v>
      </c>
      <c r="B170" s="330" t="s">
        <v>136</v>
      </c>
      <c r="C170" s="331"/>
      <c r="D170" s="332"/>
      <c r="E170" s="332"/>
      <c r="F170" s="333"/>
    </row>
    <row r="171" spans="1:6" ht="20.25" customHeight="1" x14ac:dyDescent="0.15">
      <c r="A171" s="186" t="s">
        <v>38</v>
      </c>
      <c r="B171" s="334" t="s">
        <v>132</v>
      </c>
      <c r="C171" s="332"/>
      <c r="D171" s="332"/>
      <c r="E171" s="332"/>
      <c r="F171" s="333"/>
    </row>
    <row r="172" spans="1:6" ht="20.25" customHeight="1" thickBot="1" x14ac:dyDescent="0.2">
      <c r="A172" s="187" t="s">
        <v>33</v>
      </c>
      <c r="B172" s="335"/>
      <c r="C172" s="335"/>
      <c r="D172" s="335"/>
      <c r="E172" s="335"/>
      <c r="F172" s="336"/>
    </row>
    <row r="173" spans="1:6" ht="20.25" customHeight="1" thickTop="1" x14ac:dyDescent="0.15">
      <c r="A173" s="185" t="s">
        <v>26</v>
      </c>
      <c r="B173" s="337" t="s">
        <v>537</v>
      </c>
      <c r="C173" s="338"/>
      <c r="D173" s="338"/>
      <c r="E173" s="338"/>
      <c r="F173" s="339"/>
    </row>
    <row r="174" spans="1:6" ht="20.25" customHeight="1" x14ac:dyDescent="0.15">
      <c r="A174" s="340" t="s">
        <v>34</v>
      </c>
      <c r="B174" s="343" t="s">
        <v>27</v>
      </c>
      <c r="C174" s="344" t="s">
        <v>137</v>
      </c>
      <c r="D174" s="259" t="s">
        <v>35</v>
      </c>
      <c r="E174" s="259" t="s">
        <v>28</v>
      </c>
      <c r="F174" s="260" t="s">
        <v>88</v>
      </c>
    </row>
    <row r="175" spans="1:6" ht="20.25" customHeight="1" x14ac:dyDescent="0.15">
      <c r="A175" s="341"/>
      <c r="B175" s="343"/>
      <c r="C175" s="345"/>
      <c r="D175" s="259" t="s">
        <v>36</v>
      </c>
      <c r="E175" s="259" t="s">
        <v>29</v>
      </c>
      <c r="F175" s="260" t="s">
        <v>37</v>
      </c>
    </row>
    <row r="176" spans="1:6" ht="20.25" customHeight="1" x14ac:dyDescent="0.15">
      <c r="A176" s="341"/>
      <c r="B176" s="346">
        <v>44868</v>
      </c>
      <c r="C176" s="347" t="s">
        <v>592</v>
      </c>
      <c r="D176" s="349"/>
      <c r="E176" s="349">
        <v>6710000</v>
      </c>
      <c r="F176" s="351"/>
    </row>
    <row r="177" spans="1:6" ht="20.25" customHeight="1" x14ac:dyDescent="0.15">
      <c r="A177" s="342"/>
      <c r="B177" s="346"/>
      <c r="C177" s="348"/>
      <c r="D177" s="350"/>
      <c r="E177" s="350"/>
      <c r="F177" s="351"/>
    </row>
    <row r="178" spans="1:6" ht="20.25" customHeight="1" x14ac:dyDescent="0.15">
      <c r="A178" s="323" t="s">
        <v>30</v>
      </c>
      <c r="B178" s="261" t="s">
        <v>31</v>
      </c>
      <c r="C178" s="261" t="s">
        <v>138</v>
      </c>
      <c r="D178" s="325" t="s">
        <v>32</v>
      </c>
      <c r="E178" s="325"/>
      <c r="F178" s="326"/>
    </row>
    <row r="179" spans="1:6" ht="20.25" customHeight="1" x14ac:dyDescent="0.15">
      <c r="A179" s="324"/>
      <c r="B179" s="71" t="s">
        <v>552</v>
      </c>
      <c r="C179" s="7" t="s">
        <v>553</v>
      </c>
      <c r="D179" s="327" t="s">
        <v>554</v>
      </c>
      <c r="E179" s="328"/>
      <c r="F179" s="329"/>
    </row>
    <row r="180" spans="1:6" ht="20.25" customHeight="1" x14ac:dyDescent="0.15">
      <c r="A180" s="186" t="s">
        <v>139</v>
      </c>
      <c r="B180" s="330" t="s">
        <v>593</v>
      </c>
      <c r="C180" s="331"/>
      <c r="D180" s="332"/>
      <c r="E180" s="332"/>
      <c r="F180" s="333"/>
    </row>
    <row r="181" spans="1:6" ht="20.25" customHeight="1" x14ac:dyDescent="0.15">
      <c r="A181" s="186" t="s">
        <v>38</v>
      </c>
      <c r="B181" s="334" t="s">
        <v>132</v>
      </c>
      <c r="C181" s="332"/>
      <c r="D181" s="332"/>
      <c r="E181" s="332"/>
      <c r="F181" s="333"/>
    </row>
    <row r="182" spans="1:6" ht="20.25" customHeight="1" thickBot="1" x14ac:dyDescent="0.2">
      <c r="A182" s="187" t="s">
        <v>33</v>
      </c>
      <c r="B182" s="335"/>
      <c r="C182" s="335"/>
      <c r="D182" s="335"/>
      <c r="E182" s="335"/>
      <c r="F182" s="336"/>
    </row>
    <row r="183" spans="1:6" ht="20.25" customHeight="1" thickTop="1" x14ac:dyDescent="0.15">
      <c r="A183" s="185" t="s">
        <v>26</v>
      </c>
      <c r="B183" s="337" t="s">
        <v>538</v>
      </c>
      <c r="C183" s="338"/>
      <c r="D183" s="338"/>
      <c r="E183" s="338"/>
      <c r="F183" s="339"/>
    </row>
    <row r="184" spans="1:6" ht="20.25" customHeight="1" x14ac:dyDescent="0.15">
      <c r="A184" s="340" t="s">
        <v>34</v>
      </c>
      <c r="B184" s="343" t="s">
        <v>27</v>
      </c>
      <c r="C184" s="344" t="s">
        <v>137</v>
      </c>
      <c r="D184" s="259" t="s">
        <v>35</v>
      </c>
      <c r="E184" s="259" t="s">
        <v>28</v>
      </c>
      <c r="F184" s="260" t="s">
        <v>88</v>
      </c>
    </row>
    <row r="185" spans="1:6" ht="20.25" customHeight="1" x14ac:dyDescent="0.15">
      <c r="A185" s="341"/>
      <c r="B185" s="343"/>
      <c r="C185" s="345"/>
      <c r="D185" s="259" t="s">
        <v>36</v>
      </c>
      <c r="E185" s="259" t="s">
        <v>29</v>
      </c>
      <c r="F185" s="260" t="s">
        <v>37</v>
      </c>
    </row>
    <row r="186" spans="1:6" ht="20.25" customHeight="1" x14ac:dyDescent="0.15">
      <c r="A186" s="341"/>
      <c r="B186" s="346">
        <v>44874</v>
      </c>
      <c r="C186" s="347" t="s">
        <v>594</v>
      </c>
      <c r="D186" s="349"/>
      <c r="E186" s="349">
        <v>3300000</v>
      </c>
      <c r="F186" s="351"/>
    </row>
    <row r="187" spans="1:6" ht="20.25" customHeight="1" x14ac:dyDescent="0.15">
      <c r="A187" s="342"/>
      <c r="B187" s="346"/>
      <c r="C187" s="348"/>
      <c r="D187" s="350"/>
      <c r="E187" s="350"/>
      <c r="F187" s="351"/>
    </row>
    <row r="188" spans="1:6" ht="20.25" customHeight="1" x14ac:dyDescent="0.15">
      <c r="A188" s="323" t="s">
        <v>30</v>
      </c>
      <c r="B188" s="261" t="s">
        <v>31</v>
      </c>
      <c r="C188" s="261" t="s">
        <v>138</v>
      </c>
      <c r="D188" s="325" t="s">
        <v>32</v>
      </c>
      <c r="E188" s="325"/>
      <c r="F188" s="326"/>
    </row>
    <row r="189" spans="1:6" ht="20.25" customHeight="1" x14ac:dyDescent="0.15">
      <c r="A189" s="324"/>
      <c r="B189" s="71" t="s">
        <v>555</v>
      </c>
      <c r="C189" s="7" t="s">
        <v>556</v>
      </c>
      <c r="D189" s="327" t="s">
        <v>557</v>
      </c>
      <c r="E189" s="328"/>
      <c r="F189" s="329"/>
    </row>
    <row r="190" spans="1:6" ht="20.25" customHeight="1" x14ac:dyDescent="0.15">
      <c r="A190" s="186" t="s">
        <v>139</v>
      </c>
      <c r="B190" s="330" t="s">
        <v>136</v>
      </c>
      <c r="C190" s="331"/>
      <c r="D190" s="332"/>
      <c r="E190" s="332"/>
      <c r="F190" s="333"/>
    </row>
    <row r="191" spans="1:6" ht="20.25" customHeight="1" x14ac:dyDescent="0.15">
      <c r="A191" s="186" t="s">
        <v>38</v>
      </c>
      <c r="B191" s="334" t="s">
        <v>132</v>
      </c>
      <c r="C191" s="332"/>
      <c r="D191" s="332"/>
      <c r="E191" s="332"/>
      <c r="F191" s="333"/>
    </row>
    <row r="192" spans="1:6" ht="20.25" customHeight="1" thickBot="1" x14ac:dyDescent="0.2">
      <c r="A192" s="187" t="s">
        <v>33</v>
      </c>
      <c r="B192" s="335"/>
      <c r="C192" s="335"/>
      <c r="D192" s="335"/>
      <c r="E192" s="335"/>
      <c r="F192" s="336"/>
    </row>
    <row r="193" spans="1:6" ht="20.25" customHeight="1" thickTop="1" x14ac:dyDescent="0.15">
      <c r="A193" s="185" t="s">
        <v>26</v>
      </c>
      <c r="B193" s="337" t="s">
        <v>539</v>
      </c>
      <c r="C193" s="338"/>
      <c r="D193" s="338"/>
      <c r="E193" s="338"/>
      <c r="F193" s="339"/>
    </row>
    <row r="194" spans="1:6" ht="20.25" customHeight="1" x14ac:dyDescent="0.15">
      <c r="A194" s="340" t="s">
        <v>34</v>
      </c>
      <c r="B194" s="343" t="s">
        <v>27</v>
      </c>
      <c r="C194" s="344" t="s">
        <v>137</v>
      </c>
      <c r="D194" s="259" t="s">
        <v>35</v>
      </c>
      <c r="E194" s="259" t="s">
        <v>28</v>
      </c>
      <c r="F194" s="260" t="s">
        <v>88</v>
      </c>
    </row>
    <row r="195" spans="1:6" ht="20.25" customHeight="1" x14ac:dyDescent="0.15">
      <c r="A195" s="341"/>
      <c r="B195" s="343"/>
      <c r="C195" s="345"/>
      <c r="D195" s="259" t="s">
        <v>36</v>
      </c>
      <c r="E195" s="259" t="s">
        <v>29</v>
      </c>
      <c r="F195" s="260" t="s">
        <v>37</v>
      </c>
    </row>
    <row r="196" spans="1:6" ht="20.25" customHeight="1" x14ac:dyDescent="0.15">
      <c r="A196" s="341"/>
      <c r="B196" s="346">
        <v>44874</v>
      </c>
      <c r="C196" s="347" t="s">
        <v>595</v>
      </c>
      <c r="D196" s="349"/>
      <c r="E196" s="349">
        <v>2100000</v>
      </c>
      <c r="F196" s="351"/>
    </row>
    <row r="197" spans="1:6" ht="20.25" customHeight="1" x14ac:dyDescent="0.15">
      <c r="A197" s="342"/>
      <c r="B197" s="346"/>
      <c r="C197" s="348"/>
      <c r="D197" s="350"/>
      <c r="E197" s="350"/>
      <c r="F197" s="351"/>
    </row>
    <row r="198" spans="1:6" ht="20.25" customHeight="1" x14ac:dyDescent="0.15">
      <c r="A198" s="323" t="s">
        <v>30</v>
      </c>
      <c r="B198" s="261" t="s">
        <v>31</v>
      </c>
      <c r="C198" s="261" t="s">
        <v>138</v>
      </c>
      <c r="D198" s="325" t="s">
        <v>32</v>
      </c>
      <c r="E198" s="325"/>
      <c r="F198" s="326"/>
    </row>
    <row r="199" spans="1:6" ht="20.25" customHeight="1" x14ac:dyDescent="0.15">
      <c r="A199" s="324"/>
      <c r="B199" s="71" t="s">
        <v>558</v>
      </c>
      <c r="C199" s="7" t="s">
        <v>559</v>
      </c>
      <c r="D199" s="327" t="s">
        <v>560</v>
      </c>
      <c r="E199" s="328"/>
      <c r="F199" s="329"/>
    </row>
    <row r="200" spans="1:6" ht="20.25" customHeight="1" x14ac:dyDescent="0.15">
      <c r="A200" s="186" t="s">
        <v>139</v>
      </c>
      <c r="B200" s="330" t="s">
        <v>136</v>
      </c>
      <c r="C200" s="331"/>
      <c r="D200" s="332"/>
      <c r="E200" s="332"/>
      <c r="F200" s="333"/>
    </row>
    <row r="201" spans="1:6" ht="20.25" customHeight="1" x14ac:dyDescent="0.15">
      <c r="A201" s="186" t="s">
        <v>38</v>
      </c>
      <c r="B201" s="334" t="s">
        <v>132</v>
      </c>
      <c r="C201" s="332"/>
      <c r="D201" s="332"/>
      <c r="E201" s="332"/>
      <c r="F201" s="333"/>
    </row>
    <row r="202" spans="1:6" ht="20.25" customHeight="1" thickBot="1" x14ac:dyDescent="0.2">
      <c r="A202" s="187" t="s">
        <v>33</v>
      </c>
      <c r="B202" s="335"/>
      <c r="C202" s="335"/>
      <c r="D202" s="335"/>
      <c r="E202" s="335"/>
      <c r="F202" s="336"/>
    </row>
    <row r="203" spans="1:6" ht="20.25" customHeight="1" thickTop="1" x14ac:dyDescent="0.15">
      <c r="A203" s="185" t="s">
        <v>26</v>
      </c>
      <c r="B203" s="337" t="s">
        <v>540</v>
      </c>
      <c r="C203" s="338"/>
      <c r="D203" s="338"/>
      <c r="E203" s="338"/>
      <c r="F203" s="339"/>
    </row>
    <row r="204" spans="1:6" ht="20.25" customHeight="1" x14ac:dyDescent="0.15">
      <c r="A204" s="340" t="s">
        <v>34</v>
      </c>
      <c r="B204" s="343" t="s">
        <v>27</v>
      </c>
      <c r="C204" s="344" t="s">
        <v>137</v>
      </c>
      <c r="D204" s="259" t="s">
        <v>35</v>
      </c>
      <c r="E204" s="259" t="s">
        <v>28</v>
      </c>
      <c r="F204" s="260" t="s">
        <v>88</v>
      </c>
    </row>
    <row r="205" spans="1:6" ht="20.25" customHeight="1" x14ac:dyDescent="0.15">
      <c r="A205" s="341"/>
      <c r="B205" s="343"/>
      <c r="C205" s="345"/>
      <c r="D205" s="259" t="s">
        <v>36</v>
      </c>
      <c r="E205" s="259" t="s">
        <v>29</v>
      </c>
      <c r="F205" s="260" t="s">
        <v>37</v>
      </c>
    </row>
    <row r="206" spans="1:6" ht="20.25" customHeight="1" x14ac:dyDescent="0.15">
      <c r="A206" s="341"/>
      <c r="B206" s="346">
        <v>44875</v>
      </c>
      <c r="C206" s="347" t="s">
        <v>596</v>
      </c>
      <c r="D206" s="349"/>
      <c r="E206" s="349">
        <v>9000000</v>
      </c>
      <c r="F206" s="351"/>
    </row>
    <row r="207" spans="1:6" ht="20.25" customHeight="1" x14ac:dyDescent="0.15">
      <c r="A207" s="342"/>
      <c r="B207" s="346"/>
      <c r="C207" s="348"/>
      <c r="D207" s="350"/>
      <c r="E207" s="350"/>
      <c r="F207" s="351"/>
    </row>
    <row r="208" spans="1:6" ht="20.25" customHeight="1" x14ac:dyDescent="0.15">
      <c r="A208" s="323" t="s">
        <v>30</v>
      </c>
      <c r="B208" s="261" t="s">
        <v>31</v>
      </c>
      <c r="C208" s="261" t="s">
        <v>138</v>
      </c>
      <c r="D208" s="325" t="s">
        <v>32</v>
      </c>
      <c r="E208" s="325"/>
      <c r="F208" s="326"/>
    </row>
    <row r="209" spans="1:6" ht="20.25" customHeight="1" x14ac:dyDescent="0.15">
      <c r="A209" s="324"/>
      <c r="B209" s="71" t="s">
        <v>561</v>
      </c>
      <c r="C209" s="7" t="s">
        <v>562</v>
      </c>
      <c r="D209" s="327" t="s">
        <v>563</v>
      </c>
      <c r="E209" s="328"/>
      <c r="F209" s="329"/>
    </row>
    <row r="210" spans="1:6" ht="20.25" customHeight="1" x14ac:dyDescent="0.15">
      <c r="A210" s="186" t="s">
        <v>139</v>
      </c>
      <c r="B210" s="330" t="s">
        <v>136</v>
      </c>
      <c r="C210" s="331"/>
      <c r="D210" s="332"/>
      <c r="E210" s="332"/>
      <c r="F210" s="333"/>
    </row>
    <row r="211" spans="1:6" ht="20.25" customHeight="1" x14ac:dyDescent="0.15">
      <c r="A211" s="186" t="s">
        <v>38</v>
      </c>
      <c r="B211" s="334" t="s">
        <v>132</v>
      </c>
      <c r="C211" s="332"/>
      <c r="D211" s="332"/>
      <c r="E211" s="332"/>
      <c r="F211" s="333"/>
    </row>
    <row r="212" spans="1:6" ht="20.25" customHeight="1" thickBot="1" x14ac:dyDescent="0.2">
      <c r="A212" s="187" t="s">
        <v>33</v>
      </c>
      <c r="B212" s="335"/>
      <c r="C212" s="335"/>
      <c r="D212" s="335"/>
      <c r="E212" s="335"/>
      <c r="F212" s="336"/>
    </row>
    <row r="213" spans="1:6" ht="20.25" customHeight="1" thickTop="1" x14ac:dyDescent="0.15">
      <c r="A213" s="185" t="s">
        <v>26</v>
      </c>
      <c r="B213" s="337" t="s">
        <v>541</v>
      </c>
      <c r="C213" s="338"/>
      <c r="D213" s="338"/>
      <c r="E213" s="338"/>
      <c r="F213" s="339"/>
    </row>
    <row r="214" spans="1:6" ht="20.25" customHeight="1" x14ac:dyDescent="0.15">
      <c r="A214" s="340" t="s">
        <v>34</v>
      </c>
      <c r="B214" s="343" t="s">
        <v>27</v>
      </c>
      <c r="C214" s="344" t="s">
        <v>137</v>
      </c>
      <c r="D214" s="259" t="s">
        <v>35</v>
      </c>
      <c r="E214" s="259" t="s">
        <v>28</v>
      </c>
      <c r="F214" s="260" t="s">
        <v>88</v>
      </c>
    </row>
    <row r="215" spans="1:6" ht="20.25" customHeight="1" x14ac:dyDescent="0.15">
      <c r="A215" s="341"/>
      <c r="B215" s="343"/>
      <c r="C215" s="345"/>
      <c r="D215" s="259" t="s">
        <v>36</v>
      </c>
      <c r="E215" s="259" t="s">
        <v>29</v>
      </c>
      <c r="F215" s="260" t="s">
        <v>37</v>
      </c>
    </row>
    <row r="216" spans="1:6" ht="20.25" customHeight="1" x14ac:dyDescent="0.15">
      <c r="A216" s="341"/>
      <c r="B216" s="346">
        <v>44876</v>
      </c>
      <c r="C216" s="347" t="s">
        <v>597</v>
      </c>
      <c r="D216" s="349"/>
      <c r="E216" s="349">
        <v>5918000</v>
      </c>
      <c r="F216" s="351"/>
    </row>
    <row r="217" spans="1:6" ht="20.25" customHeight="1" x14ac:dyDescent="0.15">
      <c r="A217" s="342"/>
      <c r="B217" s="346"/>
      <c r="C217" s="348"/>
      <c r="D217" s="350"/>
      <c r="E217" s="350"/>
      <c r="F217" s="351"/>
    </row>
    <row r="218" spans="1:6" ht="20.25" customHeight="1" x14ac:dyDescent="0.15">
      <c r="A218" s="323" t="s">
        <v>30</v>
      </c>
      <c r="B218" s="261" t="s">
        <v>31</v>
      </c>
      <c r="C218" s="261" t="s">
        <v>138</v>
      </c>
      <c r="D218" s="325" t="s">
        <v>32</v>
      </c>
      <c r="E218" s="325"/>
      <c r="F218" s="326"/>
    </row>
    <row r="219" spans="1:6" ht="20.25" customHeight="1" x14ac:dyDescent="0.15">
      <c r="A219" s="324"/>
      <c r="B219" s="71" t="s">
        <v>564</v>
      </c>
      <c r="C219" s="7" t="s">
        <v>598</v>
      </c>
      <c r="D219" s="327" t="s">
        <v>565</v>
      </c>
      <c r="E219" s="328"/>
      <c r="F219" s="329"/>
    </row>
    <row r="220" spans="1:6" ht="20.25" customHeight="1" x14ac:dyDescent="0.15">
      <c r="A220" s="186" t="s">
        <v>139</v>
      </c>
      <c r="B220" s="330" t="s">
        <v>136</v>
      </c>
      <c r="C220" s="331"/>
      <c r="D220" s="332"/>
      <c r="E220" s="332"/>
      <c r="F220" s="333"/>
    </row>
    <row r="221" spans="1:6" ht="20.25" customHeight="1" x14ac:dyDescent="0.15">
      <c r="A221" s="186" t="s">
        <v>38</v>
      </c>
      <c r="B221" s="334" t="s">
        <v>132</v>
      </c>
      <c r="C221" s="332"/>
      <c r="D221" s="332"/>
      <c r="E221" s="332"/>
      <c r="F221" s="333"/>
    </row>
    <row r="222" spans="1:6" ht="20.25" customHeight="1" thickBot="1" x14ac:dyDescent="0.2">
      <c r="A222" s="187" t="s">
        <v>33</v>
      </c>
      <c r="B222" s="335"/>
      <c r="C222" s="335"/>
      <c r="D222" s="335"/>
      <c r="E222" s="335"/>
      <c r="F222" s="336"/>
    </row>
    <row r="223" spans="1:6" ht="20.25" customHeight="1" thickTop="1" x14ac:dyDescent="0.15">
      <c r="A223" s="185" t="s">
        <v>26</v>
      </c>
      <c r="B223" s="337" t="s">
        <v>542</v>
      </c>
      <c r="C223" s="338"/>
      <c r="D223" s="338"/>
      <c r="E223" s="338"/>
      <c r="F223" s="339"/>
    </row>
    <row r="224" spans="1:6" ht="20.25" customHeight="1" x14ac:dyDescent="0.15">
      <c r="A224" s="340" t="s">
        <v>34</v>
      </c>
      <c r="B224" s="343" t="s">
        <v>27</v>
      </c>
      <c r="C224" s="344" t="s">
        <v>137</v>
      </c>
      <c r="D224" s="259" t="s">
        <v>35</v>
      </c>
      <c r="E224" s="259" t="s">
        <v>28</v>
      </c>
      <c r="F224" s="260" t="s">
        <v>88</v>
      </c>
    </row>
    <row r="225" spans="1:6" ht="20.25" customHeight="1" x14ac:dyDescent="0.15">
      <c r="A225" s="341"/>
      <c r="B225" s="343"/>
      <c r="C225" s="345"/>
      <c r="D225" s="259" t="s">
        <v>36</v>
      </c>
      <c r="E225" s="259" t="s">
        <v>29</v>
      </c>
      <c r="F225" s="260" t="s">
        <v>37</v>
      </c>
    </row>
    <row r="226" spans="1:6" ht="20.25" customHeight="1" x14ac:dyDescent="0.15">
      <c r="A226" s="341"/>
      <c r="B226" s="346">
        <v>44876</v>
      </c>
      <c r="C226" s="347" t="s">
        <v>599</v>
      </c>
      <c r="D226" s="349"/>
      <c r="E226" s="349">
        <v>6930000</v>
      </c>
      <c r="F226" s="351"/>
    </row>
    <row r="227" spans="1:6" ht="20.25" customHeight="1" x14ac:dyDescent="0.15">
      <c r="A227" s="342"/>
      <c r="B227" s="346"/>
      <c r="C227" s="348"/>
      <c r="D227" s="350"/>
      <c r="E227" s="350"/>
      <c r="F227" s="351"/>
    </row>
    <row r="228" spans="1:6" ht="20.25" customHeight="1" x14ac:dyDescent="0.15">
      <c r="A228" s="323" t="s">
        <v>30</v>
      </c>
      <c r="B228" s="261" t="s">
        <v>31</v>
      </c>
      <c r="C228" s="261" t="s">
        <v>138</v>
      </c>
      <c r="D228" s="325" t="s">
        <v>32</v>
      </c>
      <c r="E228" s="325"/>
      <c r="F228" s="326"/>
    </row>
    <row r="229" spans="1:6" ht="20.25" customHeight="1" x14ac:dyDescent="0.15">
      <c r="A229" s="324"/>
      <c r="B229" s="71" t="s">
        <v>566</v>
      </c>
      <c r="C229" s="7" t="s">
        <v>567</v>
      </c>
      <c r="D229" s="327" t="s">
        <v>568</v>
      </c>
      <c r="E229" s="328"/>
      <c r="F229" s="329"/>
    </row>
    <row r="230" spans="1:6" ht="20.25" customHeight="1" x14ac:dyDescent="0.15">
      <c r="A230" s="186" t="s">
        <v>139</v>
      </c>
      <c r="B230" s="330" t="s">
        <v>136</v>
      </c>
      <c r="C230" s="331"/>
      <c r="D230" s="332"/>
      <c r="E230" s="332"/>
      <c r="F230" s="333"/>
    </row>
    <row r="231" spans="1:6" ht="20.25" customHeight="1" x14ac:dyDescent="0.15">
      <c r="A231" s="186" t="s">
        <v>38</v>
      </c>
      <c r="B231" s="334" t="s">
        <v>132</v>
      </c>
      <c r="C231" s="332"/>
      <c r="D231" s="332"/>
      <c r="E231" s="332"/>
      <c r="F231" s="333"/>
    </row>
    <row r="232" spans="1:6" ht="20.25" customHeight="1" thickBot="1" x14ac:dyDescent="0.2">
      <c r="A232" s="187" t="s">
        <v>33</v>
      </c>
      <c r="B232" s="335"/>
      <c r="C232" s="335"/>
      <c r="D232" s="335"/>
      <c r="E232" s="335"/>
      <c r="F232" s="336"/>
    </row>
    <row r="233" spans="1:6" ht="20.25" customHeight="1" thickTop="1" x14ac:dyDescent="0.15">
      <c r="A233" s="185" t="s">
        <v>26</v>
      </c>
      <c r="B233" s="337" t="s">
        <v>542</v>
      </c>
      <c r="C233" s="338"/>
      <c r="D233" s="338"/>
      <c r="E233" s="338"/>
      <c r="F233" s="339"/>
    </row>
    <row r="234" spans="1:6" ht="20.25" customHeight="1" x14ac:dyDescent="0.15">
      <c r="A234" s="340" t="s">
        <v>34</v>
      </c>
      <c r="B234" s="343" t="s">
        <v>27</v>
      </c>
      <c r="C234" s="344" t="s">
        <v>137</v>
      </c>
      <c r="D234" s="259" t="s">
        <v>35</v>
      </c>
      <c r="E234" s="259" t="s">
        <v>28</v>
      </c>
      <c r="F234" s="260" t="s">
        <v>88</v>
      </c>
    </row>
    <row r="235" spans="1:6" ht="20.25" customHeight="1" x14ac:dyDescent="0.15">
      <c r="A235" s="341"/>
      <c r="B235" s="343"/>
      <c r="C235" s="345"/>
      <c r="D235" s="259" t="s">
        <v>36</v>
      </c>
      <c r="E235" s="259" t="s">
        <v>29</v>
      </c>
      <c r="F235" s="260" t="s">
        <v>37</v>
      </c>
    </row>
    <row r="236" spans="1:6" ht="20.25" customHeight="1" x14ac:dyDescent="0.15">
      <c r="A236" s="341"/>
      <c r="B236" s="346">
        <v>44876</v>
      </c>
      <c r="C236" s="347" t="s">
        <v>600</v>
      </c>
      <c r="D236" s="349"/>
      <c r="E236" s="349">
        <v>6380000</v>
      </c>
      <c r="F236" s="351"/>
    </row>
    <row r="237" spans="1:6" ht="20.25" customHeight="1" x14ac:dyDescent="0.15">
      <c r="A237" s="342"/>
      <c r="B237" s="346"/>
      <c r="C237" s="348"/>
      <c r="D237" s="350"/>
      <c r="E237" s="350"/>
      <c r="F237" s="351"/>
    </row>
    <row r="238" spans="1:6" ht="20.25" customHeight="1" x14ac:dyDescent="0.15">
      <c r="A238" s="323" t="s">
        <v>30</v>
      </c>
      <c r="B238" s="261" t="s">
        <v>31</v>
      </c>
      <c r="C238" s="261" t="s">
        <v>138</v>
      </c>
      <c r="D238" s="325" t="s">
        <v>32</v>
      </c>
      <c r="E238" s="325"/>
      <c r="F238" s="326"/>
    </row>
    <row r="239" spans="1:6" ht="20.25" customHeight="1" x14ac:dyDescent="0.15">
      <c r="A239" s="324"/>
      <c r="B239" s="71" t="s">
        <v>569</v>
      </c>
      <c r="C239" s="7" t="s">
        <v>570</v>
      </c>
      <c r="D239" s="327" t="s">
        <v>571</v>
      </c>
      <c r="E239" s="328"/>
      <c r="F239" s="329"/>
    </row>
    <row r="240" spans="1:6" ht="20.25" customHeight="1" x14ac:dyDescent="0.15">
      <c r="A240" s="186" t="s">
        <v>139</v>
      </c>
      <c r="B240" s="330" t="s">
        <v>593</v>
      </c>
      <c r="C240" s="331"/>
      <c r="D240" s="332"/>
      <c r="E240" s="332"/>
      <c r="F240" s="333"/>
    </row>
    <row r="241" spans="1:6" ht="20.25" customHeight="1" x14ac:dyDescent="0.15">
      <c r="A241" s="186" t="s">
        <v>38</v>
      </c>
      <c r="B241" s="334" t="s">
        <v>132</v>
      </c>
      <c r="C241" s="332"/>
      <c r="D241" s="332"/>
      <c r="E241" s="332"/>
      <c r="F241" s="333"/>
    </row>
    <row r="242" spans="1:6" ht="20.25" customHeight="1" thickBot="1" x14ac:dyDescent="0.2">
      <c r="A242" s="187" t="s">
        <v>33</v>
      </c>
      <c r="B242" s="335"/>
      <c r="C242" s="335"/>
      <c r="D242" s="335"/>
      <c r="E242" s="335"/>
      <c r="F242" s="336"/>
    </row>
    <row r="243" spans="1:6" ht="20.25" customHeight="1" thickTop="1" x14ac:dyDescent="0.15">
      <c r="A243" s="185" t="s">
        <v>26</v>
      </c>
      <c r="B243" s="337" t="s">
        <v>543</v>
      </c>
      <c r="C243" s="338"/>
      <c r="D243" s="338"/>
      <c r="E243" s="338"/>
      <c r="F243" s="339"/>
    </row>
    <row r="244" spans="1:6" ht="20.25" customHeight="1" x14ac:dyDescent="0.15">
      <c r="A244" s="340" t="s">
        <v>34</v>
      </c>
      <c r="B244" s="343" t="s">
        <v>27</v>
      </c>
      <c r="C244" s="344" t="s">
        <v>137</v>
      </c>
      <c r="D244" s="259" t="s">
        <v>35</v>
      </c>
      <c r="E244" s="259" t="s">
        <v>28</v>
      </c>
      <c r="F244" s="260" t="s">
        <v>88</v>
      </c>
    </row>
    <row r="245" spans="1:6" ht="20.25" customHeight="1" x14ac:dyDescent="0.15">
      <c r="A245" s="341"/>
      <c r="B245" s="343"/>
      <c r="C245" s="345"/>
      <c r="D245" s="259" t="s">
        <v>36</v>
      </c>
      <c r="E245" s="259" t="s">
        <v>29</v>
      </c>
      <c r="F245" s="260" t="s">
        <v>37</v>
      </c>
    </row>
    <row r="246" spans="1:6" ht="20.25" customHeight="1" x14ac:dyDescent="0.15">
      <c r="A246" s="341"/>
      <c r="B246" s="346">
        <v>44881</v>
      </c>
      <c r="C246" s="347" t="s">
        <v>601</v>
      </c>
      <c r="D246" s="349"/>
      <c r="E246" s="349">
        <v>2900000</v>
      </c>
      <c r="F246" s="351"/>
    </row>
    <row r="247" spans="1:6" ht="20.25" customHeight="1" x14ac:dyDescent="0.15">
      <c r="A247" s="342"/>
      <c r="B247" s="346"/>
      <c r="C247" s="348"/>
      <c r="D247" s="350"/>
      <c r="E247" s="350"/>
      <c r="F247" s="351"/>
    </row>
    <row r="248" spans="1:6" ht="20.25" customHeight="1" x14ac:dyDescent="0.15">
      <c r="A248" s="323" t="s">
        <v>30</v>
      </c>
      <c r="B248" s="261" t="s">
        <v>31</v>
      </c>
      <c r="C248" s="261" t="s">
        <v>138</v>
      </c>
      <c r="D248" s="325" t="s">
        <v>32</v>
      </c>
      <c r="E248" s="325"/>
      <c r="F248" s="326"/>
    </row>
    <row r="249" spans="1:6" ht="20.25" customHeight="1" x14ac:dyDescent="0.15">
      <c r="A249" s="324"/>
      <c r="B249" s="71" t="s">
        <v>572</v>
      </c>
      <c r="C249" s="7" t="s">
        <v>574</v>
      </c>
      <c r="D249" s="327" t="s">
        <v>573</v>
      </c>
      <c r="E249" s="328"/>
      <c r="F249" s="329"/>
    </row>
    <row r="250" spans="1:6" ht="20.25" customHeight="1" x14ac:dyDescent="0.15">
      <c r="A250" s="186" t="s">
        <v>139</v>
      </c>
      <c r="B250" s="330" t="s">
        <v>136</v>
      </c>
      <c r="C250" s="331"/>
      <c r="D250" s="332"/>
      <c r="E250" s="332"/>
      <c r="F250" s="333"/>
    </row>
    <row r="251" spans="1:6" ht="20.25" customHeight="1" x14ac:dyDescent="0.15">
      <c r="A251" s="186" t="s">
        <v>38</v>
      </c>
      <c r="B251" s="334" t="s">
        <v>132</v>
      </c>
      <c r="C251" s="332"/>
      <c r="D251" s="332"/>
      <c r="E251" s="332"/>
      <c r="F251" s="333"/>
    </row>
    <row r="252" spans="1:6" ht="20.25" customHeight="1" thickBot="1" x14ac:dyDescent="0.2">
      <c r="A252" s="187" t="s">
        <v>33</v>
      </c>
      <c r="B252" s="335"/>
      <c r="C252" s="335"/>
      <c r="D252" s="335"/>
      <c r="E252" s="335"/>
      <c r="F252" s="336"/>
    </row>
    <row r="253" spans="1:6" ht="20.25" customHeight="1" thickTop="1" x14ac:dyDescent="0.15">
      <c r="A253" s="185" t="s">
        <v>26</v>
      </c>
      <c r="B253" s="337" t="s">
        <v>544</v>
      </c>
      <c r="C253" s="338"/>
      <c r="D253" s="338"/>
      <c r="E253" s="338"/>
      <c r="F253" s="339"/>
    </row>
    <row r="254" spans="1:6" ht="20.25" customHeight="1" x14ac:dyDescent="0.15">
      <c r="A254" s="340" t="s">
        <v>34</v>
      </c>
      <c r="B254" s="343" t="s">
        <v>27</v>
      </c>
      <c r="C254" s="344" t="s">
        <v>137</v>
      </c>
      <c r="D254" s="259" t="s">
        <v>35</v>
      </c>
      <c r="E254" s="259" t="s">
        <v>28</v>
      </c>
      <c r="F254" s="260" t="s">
        <v>88</v>
      </c>
    </row>
    <row r="255" spans="1:6" ht="20.25" customHeight="1" x14ac:dyDescent="0.15">
      <c r="A255" s="341"/>
      <c r="B255" s="343"/>
      <c r="C255" s="345"/>
      <c r="D255" s="259" t="s">
        <v>36</v>
      </c>
      <c r="E255" s="259" t="s">
        <v>29</v>
      </c>
      <c r="F255" s="260" t="s">
        <v>37</v>
      </c>
    </row>
    <row r="256" spans="1:6" ht="20.25" customHeight="1" x14ac:dyDescent="0.15">
      <c r="A256" s="341"/>
      <c r="B256" s="346">
        <v>44883</v>
      </c>
      <c r="C256" s="347" t="s">
        <v>602</v>
      </c>
      <c r="D256" s="349"/>
      <c r="E256" s="349">
        <v>14940000</v>
      </c>
      <c r="F256" s="351"/>
    </row>
    <row r="257" spans="1:6" ht="20.25" customHeight="1" x14ac:dyDescent="0.15">
      <c r="A257" s="342"/>
      <c r="B257" s="346"/>
      <c r="C257" s="348"/>
      <c r="D257" s="350"/>
      <c r="E257" s="350"/>
      <c r="F257" s="351"/>
    </row>
    <row r="258" spans="1:6" ht="20.25" customHeight="1" x14ac:dyDescent="0.15">
      <c r="A258" s="323" t="s">
        <v>30</v>
      </c>
      <c r="B258" s="261" t="s">
        <v>31</v>
      </c>
      <c r="C258" s="261" t="s">
        <v>138</v>
      </c>
      <c r="D258" s="325" t="s">
        <v>32</v>
      </c>
      <c r="E258" s="325"/>
      <c r="F258" s="326"/>
    </row>
    <row r="259" spans="1:6" ht="20.25" customHeight="1" x14ac:dyDescent="0.15">
      <c r="A259" s="324"/>
      <c r="B259" s="71" t="s">
        <v>575</v>
      </c>
      <c r="C259" s="7" t="s">
        <v>576</v>
      </c>
      <c r="D259" s="327" t="s">
        <v>577</v>
      </c>
      <c r="E259" s="328"/>
      <c r="F259" s="329"/>
    </row>
    <row r="260" spans="1:6" ht="20.25" customHeight="1" x14ac:dyDescent="0.15">
      <c r="A260" s="186" t="s">
        <v>139</v>
      </c>
      <c r="B260" s="330" t="s">
        <v>136</v>
      </c>
      <c r="C260" s="331"/>
      <c r="D260" s="332"/>
      <c r="E260" s="332"/>
      <c r="F260" s="333"/>
    </row>
    <row r="261" spans="1:6" ht="20.25" customHeight="1" x14ac:dyDescent="0.15">
      <c r="A261" s="186" t="s">
        <v>38</v>
      </c>
      <c r="B261" s="334" t="s">
        <v>132</v>
      </c>
      <c r="C261" s="332"/>
      <c r="D261" s="332"/>
      <c r="E261" s="332"/>
      <c r="F261" s="333"/>
    </row>
    <row r="262" spans="1:6" ht="20.25" customHeight="1" thickBot="1" x14ac:dyDescent="0.2">
      <c r="A262" s="187" t="s">
        <v>33</v>
      </c>
      <c r="B262" s="335"/>
      <c r="C262" s="335"/>
      <c r="D262" s="335"/>
      <c r="E262" s="335"/>
      <c r="F262" s="336"/>
    </row>
    <row r="263" spans="1:6" ht="20.25" customHeight="1" thickTop="1" x14ac:dyDescent="0.15">
      <c r="A263" s="185" t="s">
        <v>26</v>
      </c>
      <c r="B263" s="337" t="s">
        <v>545</v>
      </c>
      <c r="C263" s="338"/>
      <c r="D263" s="338"/>
      <c r="E263" s="338"/>
      <c r="F263" s="339"/>
    </row>
    <row r="264" spans="1:6" ht="20.25" customHeight="1" x14ac:dyDescent="0.15">
      <c r="A264" s="340" t="s">
        <v>34</v>
      </c>
      <c r="B264" s="343" t="s">
        <v>27</v>
      </c>
      <c r="C264" s="344" t="s">
        <v>137</v>
      </c>
      <c r="D264" s="259" t="s">
        <v>35</v>
      </c>
      <c r="E264" s="259" t="s">
        <v>28</v>
      </c>
      <c r="F264" s="260" t="s">
        <v>88</v>
      </c>
    </row>
    <row r="265" spans="1:6" ht="20.25" customHeight="1" x14ac:dyDescent="0.15">
      <c r="A265" s="341"/>
      <c r="B265" s="343"/>
      <c r="C265" s="345"/>
      <c r="D265" s="259" t="s">
        <v>36</v>
      </c>
      <c r="E265" s="259" t="s">
        <v>29</v>
      </c>
      <c r="F265" s="260" t="s">
        <v>37</v>
      </c>
    </row>
    <row r="266" spans="1:6" ht="20.25" customHeight="1" x14ac:dyDescent="0.15">
      <c r="A266" s="341"/>
      <c r="B266" s="346">
        <v>44886</v>
      </c>
      <c r="C266" s="347" t="s">
        <v>603</v>
      </c>
      <c r="D266" s="349"/>
      <c r="E266" s="349">
        <v>8500000</v>
      </c>
      <c r="F266" s="351"/>
    </row>
    <row r="267" spans="1:6" ht="20.25" customHeight="1" x14ac:dyDescent="0.15">
      <c r="A267" s="342"/>
      <c r="B267" s="346"/>
      <c r="C267" s="348"/>
      <c r="D267" s="350"/>
      <c r="E267" s="350"/>
      <c r="F267" s="351"/>
    </row>
    <row r="268" spans="1:6" ht="20.25" customHeight="1" x14ac:dyDescent="0.15">
      <c r="A268" s="323" t="s">
        <v>30</v>
      </c>
      <c r="B268" s="261" t="s">
        <v>31</v>
      </c>
      <c r="C268" s="261" t="s">
        <v>138</v>
      </c>
      <c r="D268" s="325" t="s">
        <v>32</v>
      </c>
      <c r="E268" s="325"/>
      <c r="F268" s="326"/>
    </row>
    <row r="269" spans="1:6" ht="20.25" customHeight="1" x14ac:dyDescent="0.15">
      <c r="A269" s="324"/>
      <c r="B269" s="71" t="s">
        <v>578</v>
      </c>
      <c r="C269" s="7" t="s">
        <v>579</v>
      </c>
      <c r="D269" s="327" t="s">
        <v>580</v>
      </c>
      <c r="E269" s="328"/>
      <c r="F269" s="329"/>
    </row>
    <row r="270" spans="1:6" ht="20.25" customHeight="1" x14ac:dyDescent="0.15">
      <c r="A270" s="186" t="s">
        <v>139</v>
      </c>
      <c r="B270" s="330" t="s">
        <v>136</v>
      </c>
      <c r="C270" s="331"/>
      <c r="D270" s="332"/>
      <c r="E270" s="332"/>
      <c r="F270" s="333"/>
    </row>
    <row r="271" spans="1:6" ht="20.25" customHeight="1" x14ac:dyDescent="0.15">
      <c r="A271" s="186" t="s">
        <v>38</v>
      </c>
      <c r="B271" s="334" t="s">
        <v>132</v>
      </c>
      <c r="C271" s="332"/>
      <c r="D271" s="332"/>
      <c r="E271" s="332"/>
      <c r="F271" s="333"/>
    </row>
    <row r="272" spans="1:6" ht="20.25" customHeight="1" thickBot="1" x14ac:dyDescent="0.2">
      <c r="A272" s="187" t="s">
        <v>33</v>
      </c>
      <c r="B272" s="335"/>
      <c r="C272" s="335"/>
      <c r="D272" s="335"/>
      <c r="E272" s="335"/>
      <c r="F272" s="336"/>
    </row>
    <row r="273" spans="1:6" ht="20.25" customHeight="1" thickTop="1" x14ac:dyDescent="0.15">
      <c r="A273" s="185" t="s">
        <v>26</v>
      </c>
      <c r="B273" s="337" t="s">
        <v>546</v>
      </c>
      <c r="C273" s="338"/>
      <c r="D273" s="338"/>
      <c r="E273" s="338"/>
      <c r="F273" s="339"/>
    </row>
    <row r="274" spans="1:6" ht="20.25" customHeight="1" x14ac:dyDescent="0.15">
      <c r="A274" s="340" t="s">
        <v>34</v>
      </c>
      <c r="B274" s="343" t="s">
        <v>27</v>
      </c>
      <c r="C274" s="344" t="s">
        <v>137</v>
      </c>
      <c r="D274" s="259" t="s">
        <v>35</v>
      </c>
      <c r="E274" s="259" t="s">
        <v>28</v>
      </c>
      <c r="F274" s="260" t="s">
        <v>88</v>
      </c>
    </row>
    <row r="275" spans="1:6" ht="20.25" customHeight="1" x14ac:dyDescent="0.15">
      <c r="A275" s="341"/>
      <c r="B275" s="343"/>
      <c r="C275" s="345"/>
      <c r="D275" s="259" t="s">
        <v>36</v>
      </c>
      <c r="E275" s="259" t="s">
        <v>29</v>
      </c>
      <c r="F275" s="260" t="s">
        <v>37</v>
      </c>
    </row>
    <row r="276" spans="1:6" ht="20.25" customHeight="1" x14ac:dyDescent="0.15">
      <c r="A276" s="341"/>
      <c r="B276" s="346">
        <v>44888</v>
      </c>
      <c r="C276" s="347" t="s">
        <v>605</v>
      </c>
      <c r="D276" s="349"/>
      <c r="E276" s="349">
        <v>8835000</v>
      </c>
      <c r="F276" s="351"/>
    </row>
    <row r="277" spans="1:6" ht="20.25" customHeight="1" x14ac:dyDescent="0.15">
      <c r="A277" s="342"/>
      <c r="B277" s="346"/>
      <c r="C277" s="348"/>
      <c r="D277" s="350"/>
      <c r="E277" s="350"/>
      <c r="F277" s="351"/>
    </row>
    <row r="278" spans="1:6" ht="20.25" customHeight="1" x14ac:dyDescent="0.15">
      <c r="A278" s="323" t="s">
        <v>30</v>
      </c>
      <c r="B278" s="261" t="s">
        <v>31</v>
      </c>
      <c r="C278" s="261" t="s">
        <v>138</v>
      </c>
      <c r="D278" s="325" t="s">
        <v>32</v>
      </c>
      <c r="E278" s="325"/>
      <c r="F278" s="326"/>
    </row>
    <row r="279" spans="1:6" ht="20.25" customHeight="1" x14ac:dyDescent="0.15">
      <c r="A279" s="324"/>
      <c r="B279" s="71" t="s">
        <v>581</v>
      </c>
      <c r="C279" s="7" t="s">
        <v>583</v>
      </c>
      <c r="D279" s="327" t="s">
        <v>582</v>
      </c>
      <c r="E279" s="328"/>
      <c r="F279" s="329"/>
    </row>
    <row r="280" spans="1:6" ht="20.25" customHeight="1" x14ac:dyDescent="0.15">
      <c r="A280" s="186" t="s">
        <v>139</v>
      </c>
      <c r="B280" s="330" t="s">
        <v>136</v>
      </c>
      <c r="C280" s="331"/>
      <c r="D280" s="332"/>
      <c r="E280" s="332"/>
      <c r="F280" s="333"/>
    </row>
    <row r="281" spans="1:6" ht="20.25" customHeight="1" x14ac:dyDescent="0.15">
      <c r="A281" s="186" t="s">
        <v>38</v>
      </c>
      <c r="B281" s="334" t="s">
        <v>132</v>
      </c>
      <c r="C281" s="332"/>
      <c r="D281" s="332"/>
      <c r="E281" s="332"/>
      <c r="F281" s="333"/>
    </row>
    <row r="282" spans="1:6" ht="20.25" customHeight="1" thickBot="1" x14ac:dyDescent="0.2">
      <c r="A282" s="187" t="s">
        <v>33</v>
      </c>
      <c r="B282" s="335"/>
      <c r="C282" s="335"/>
      <c r="D282" s="335"/>
      <c r="E282" s="335"/>
      <c r="F282" s="336"/>
    </row>
    <row r="283" spans="1:6" ht="20.25" customHeight="1" thickTop="1" x14ac:dyDescent="0.15">
      <c r="A283" s="185" t="s">
        <v>26</v>
      </c>
      <c r="B283" s="337" t="s">
        <v>547</v>
      </c>
      <c r="C283" s="338"/>
      <c r="D283" s="338"/>
      <c r="E283" s="338"/>
      <c r="F283" s="339"/>
    </row>
    <row r="284" spans="1:6" ht="20.25" customHeight="1" x14ac:dyDescent="0.15">
      <c r="A284" s="340" t="s">
        <v>34</v>
      </c>
      <c r="B284" s="343" t="s">
        <v>27</v>
      </c>
      <c r="C284" s="344" t="s">
        <v>137</v>
      </c>
      <c r="D284" s="259" t="s">
        <v>35</v>
      </c>
      <c r="E284" s="259" t="s">
        <v>28</v>
      </c>
      <c r="F284" s="260" t="s">
        <v>88</v>
      </c>
    </row>
    <row r="285" spans="1:6" ht="20.25" customHeight="1" x14ac:dyDescent="0.15">
      <c r="A285" s="341"/>
      <c r="B285" s="343"/>
      <c r="C285" s="345"/>
      <c r="D285" s="259" t="s">
        <v>36</v>
      </c>
      <c r="E285" s="259" t="s">
        <v>29</v>
      </c>
      <c r="F285" s="260" t="s">
        <v>37</v>
      </c>
    </row>
    <row r="286" spans="1:6" ht="20.25" customHeight="1" x14ac:dyDescent="0.15">
      <c r="A286" s="341"/>
      <c r="B286" s="346">
        <v>44888</v>
      </c>
      <c r="C286" s="347" t="s">
        <v>604</v>
      </c>
      <c r="D286" s="349"/>
      <c r="E286" s="349">
        <v>2444000</v>
      </c>
      <c r="F286" s="351"/>
    </row>
    <row r="287" spans="1:6" ht="20.25" customHeight="1" x14ac:dyDescent="0.15">
      <c r="A287" s="342"/>
      <c r="B287" s="346"/>
      <c r="C287" s="348"/>
      <c r="D287" s="350"/>
      <c r="E287" s="350"/>
      <c r="F287" s="351"/>
    </row>
    <row r="288" spans="1:6" ht="20.25" customHeight="1" x14ac:dyDescent="0.15">
      <c r="A288" s="323" t="s">
        <v>30</v>
      </c>
      <c r="B288" s="261" t="s">
        <v>31</v>
      </c>
      <c r="C288" s="261" t="s">
        <v>138</v>
      </c>
      <c r="D288" s="325" t="s">
        <v>32</v>
      </c>
      <c r="E288" s="325"/>
      <c r="F288" s="326"/>
    </row>
    <row r="289" spans="1:6" ht="20.25" customHeight="1" x14ac:dyDescent="0.15">
      <c r="A289" s="324"/>
      <c r="B289" s="71" t="s">
        <v>584</v>
      </c>
      <c r="C289" s="7" t="s">
        <v>585</v>
      </c>
      <c r="D289" s="327" t="s">
        <v>586</v>
      </c>
      <c r="E289" s="328"/>
      <c r="F289" s="329"/>
    </row>
    <row r="290" spans="1:6" ht="20.25" customHeight="1" x14ac:dyDescent="0.15">
      <c r="A290" s="186" t="s">
        <v>139</v>
      </c>
      <c r="B290" s="330" t="s">
        <v>136</v>
      </c>
      <c r="C290" s="331"/>
      <c r="D290" s="332"/>
      <c r="E290" s="332"/>
      <c r="F290" s="333"/>
    </row>
    <row r="291" spans="1:6" ht="20.25" customHeight="1" x14ac:dyDescent="0.15">
      <c r="A291" s="186" t="s">
        <v>38</v>
      </c>
      <c r="B291" s="334" t="s">
        <v>132</v>
      </c>
      <c r="C291" s="332"/>
      <c r="D291" s="332"/>
      <c r="E291" s="332"/>
      <c r="F291" s="333"/>
    </row>
    <row r="292" spans="1:6" ht="20.25" customHeight="1" thickBot="1" x14ac:dyDescent="0.2">
      <c r="A292" s="187" t="s">
        <v>33</v>
      </c>
      <c r="B292" s="335"/>
      <c r="C292" s="335"/>
      <c r="D292" s="335"/>
      <c r="E292" s="335"/>
      <c r="F292" s="336"/>
    </row>
    <row r="293" spans="1:6" ht="20.25" customHeight="1" thickTop="1" x14ac:dyDescent="0.15">
      <c r="A293" s="185" t="s">
        <v>26</v>
      </c>
      <c r="B293" s="337" t="s">
        <v>548</v>
      </c>
      <c r="C293" s="338"/>
      <c r="D293" s="338"/>
      <c r="E293" s="338"/>
      <c r="F293" s="339"/>
    </row>
    <row r="294" spans="1:6" ht="20.25" customHeight="1" x14ac:dyDescent="0.15">
      <c r="A294" s="340" t="s">
        <v>34</v>
      </c>
      <c r="B294" s="343" t="s">
        <v>27</v>
      </c>
      <c r="C294" s="344" t="s">
        <v>137</v>
      </c>
      <c r="D294" s="259" t="s">
        <v>35</v>
      </c>
      <c r="E294" s="259" t="s">
        <v>28</v>
      </c>
      <c r="F294" s="260" t="s">
        <v>88</v>
      </c>
    </row>
    <row r="295" spans="1:6" ht="20.25" customHeight="1" x14ac:dyDescent="0.15">
      <c r="A295" s="341"/>
      <c r="B295" s="343"/>
      <c r="C295" s="345"/>
      <c r="D295" s="259" t="s">
        <v>36</v>
      </c>
      <c r="E295" s="259" t="s">
        <v>29</v>
      </c>
      <c r="F295" s="260" t="s">
        <v>37</v>
      </c>
    </row>
    <row r="296" spans="1:6" ht="20.25" customHeight="1" x14ac:dyDescent="0.15">
      <c r="A296" s="341"/>
      <c r="B296" s="346">
        <v>44890</v>
      </c>
      <c r="C296" s="347" t="s">
        <v>606</v>
      </c>
      <c r="D296" s="349"/>
      <c r="E296" s="349">
        <v>930600</v>
      </c>
      <c r="F296" s="351"/>
    </row>
    <row r="297" spans="1:6" ht="20.25" customHeight="1" x14ac:dyDescent="0.15">
      <c r="A297" s="342"/>
      <c r="B297" s="346"/>
      <c r="C297" s="348"/>
      <c r="D297" s="350"/>
      <c r="E297" s="350"/>
      <c r="F297" s="351"/>
    </row>
    <row r="298" spans="1:6" ht="20.25" customHeight="1" x14ac:dyDescent="0.15">
      <c r="A298" s="323" t="s">
        <v>30</v>
      </c>
      <c r="B298" s="261" t="s">
        <v>31</v>
      </c>
      <c r="C298" s="261" t="s">
        <v>138</v>
      </c>
      <c r="D298" s="325" t="s">
        <v>32</v>
      </c>
      <c r="E298" s="325"/>
      <c r="F298" s="326"/>
    </row>
    <row r="299" spans="1:6" ht="20.25" customHeight="1" x14ac:dyDescent="0.15">
      <c r="A299" s="324"/>
      <c r="B299" s="71" t="s">
        <v>587</v>
      </c>
      <c r="C299" s="7" t="s">
        <v>588</v>
      </c>
      <c r="D299" s="327" t="s">
        <v>589</v>
      </c>
      <c r="E299" s="328"/>
      <c r="F299" s="329"/>
    </row>
    <row r="300" spans="1:6" ht="20.25" customHeight="1" x14ac:dyDescent="0.15">
      <c r="A300" s="186" t="s">
        <v>139</v>
      </c>
      <c r="B300" s="330" t="s">
        <v>136</v>
      </c>
      <c r="C300" s="331"/>
      <c r="D300" s="332"/>
      <c r="E300" s="332"/>
      <c r="F300" s="333"/>
    </row>
    <row r="301" spans="1:6" ht="20.25" customHeight="1" x14ac:dyDescent="0.15">
      <c r="A301" s="186" t="s">
        <v>38</v>
      </c>
      <c r="B301" s="334" t="s">
        <v>132</v>
      </c>
      <c r="C301" s="332"/>
      <c r="D301" s="332"/>
      <c r="E301" s="332"/>
      <c r="F301" s="333"/>
    </row>
    <row r="302" spans="1:6" ht="20.25" customHeight="1" thickBot="1" x14ac:dyDescent="0.2">
      <c r="A302" s="187" t="s">
        <v>33</v>
      </c>
      <c r="B302" s="335"/>
      <c r="C302" s="335"/>
      <c r="D302" s="335"/>
      <c r="E302" s="335"/>
      <c r="F302" s="336"/>
    </row>
    <row r="303" spans="1:6" ht="20.25" customHeight="1" thickTop="1" x14ac:dyDescent="0.15"/>
  </sheetData>
  <mergeCells count="450">
    <mergeCell ref="D299:F299"/>
    <mergeCell ref="B301:F301"/>
    <mergeCell ref="B302:F302"/>
    <mergeCell ref="B293:F293"/>
    <mergeCell ref="A294:A297"/>
    <mergeCell ref="B294:B295"/>
    <mergeCell ref="C294:C295"/>
    <mergeCell ref="B296:B297"/>
    <mergeCell ref="C296:C297"/>
    <mergeCell ref="D296:D297"/>
    <mergeCell ref="E296:E297"/>
    <mergeCell ref="F296:F297"/>
    <mergeCell ref="A298:A299"/>
    <mergeCell ref="D298:F298"/>
    <mergeCell ref="B300:F300"/>
    <mergeCell ref="A288:A289"/>
    <mergeCell ref="D288:F288"/>
    <mergeCell ref="D289:F289"/>
    <mergeCell ref="B290:F290"/>
    <mergeCell ref="B291:F291"/>
    <mergeCell ref="B292:F292"/>
    <mergeCell ref="A278:A279"/>
    <mergeCell ref="D278:F278"/>
    <mergeCell ref="D279:F279"/>
    <mergeCell ref="B280:F280"/>
    <mergeCell ref="B281:F281"/>
    <mergeCell ref="B282:F282"/>
    <mergeCell ref="B283:F283"/>
    <mergeCell ref="A284:A287"/>
    <mergeCell ref="B284:B285"/>
    <mergeCell ref="C284:C285"/>
    <mergeCell ref="B286:B287"/>
    <mergeCell ref="C286:C287"/>
    <mergeCell ref="D286:D287"/>
    <mergeCell ref="E286:E287"/>
    <mergeCell ref="F286:F287"/>
    <mergeCell ref="A268:A269"/>
    <mergeCell ref="D268:F268"/>
    <mergeCell ref="D269:F269"/>
    <mergeCell ref="B270:F270"/>
    <mergeCell ref="B271:F271"/>
    <mergeCell ref="B272:F272"/>
    <mergeCell ref="B273:F273"/>
    <mergeCell ref="A274:A277"/>
    <mergeCell ref="B274:B275"/>
    <mergeCell ref="C274:C275"/>
    <mergeCell ref="B276:B277"/>
    <mergeCell ref="C276:C277"/>
    <mergeCell ref="D276:D277"/>
    <mergeCell ref="E276:E277"/>
    <mergeCell ref="F276:F277"/>
    <mergeCell ref="A258:A259"/>
    <mergeCell ref="D258:F258"/>
    <mergeCell ref="D259:F259"/>
    <mergeCell ref="B260:F260"/>
    <mergeCell ref="B261:F261"/>
    <mergeCell ref="B262:F262"/>
    <mergeCell ref="B263:F263"/>
    <mergeCell ref="A264:A267"/>
    <mergeCell ref="B264:B265"/>
    <mergeCell ref="C264:C265"/>
    <mergeCell ref="B266:B267"/>
    <mergeCell ref="C266:C267"/>
    <mergeCell ref="D266:D267"/>
    <mergeCell ref="E266:E267"/>
    <mergeCell ref="F266:F267"/>
    <mergeCell ref="A248:A249"/>
    <mergeCell ref="D248:F248"/>
    <mergeCell ref="D249:F249"/>
    <mergeCell ref="B250:F250"/>
    <mergeCell ref="B251:F251"/>
    <mergeCell ref="B252:F252"/>
    <mergeCell ref="B253:F253"/>
    <mergeCell ref="A254:A257"/>
    <mergeCell ref="B254:B255"/>
    <mergeCell ref="C254:C255"/>
    <mergeCell ref="B256:B257"/>
    <mergeCell ref="C256:C257"/>
    <mergeCell ref="D256:D257"/>
    <mergeCell ref="E256:E257"/>
    <mergeCell ref="F256:F257"/>
    <mergeCell ref="A238:A239"/>
    <mergeCell ref="D238:F238"/>
    <mergeCell ref="D239:F239"/>
    <mergeCell ref="B240:F240"/>
    <mergeCell ref="B241:F241"/>
    <mergeCell ref="B242:F242"/>
    <mergeCell ref="B243:F243"/>
    <mergeCell ref="A244:A247"/>
    <mergeCell ref="B244:B245"/>
    <mergeCell ref="C244:C245"/>
    <mergeCell ref="B246:B247"/>
    <mergeCell ref="C246:C247"/>
    <mergeCell ref="D246:D247"/>
    <mergeCell ref="E246:E247"/>
    <mergeCell ref="F246:F247"/>
    <mergeCell ref="A228:A229"/>
    <mergeCell ref="D228:F228"/>
    <mergeCell ref="D229:F229"/>
    <mergeCell ref="B230:F230"/>
    <mergeCell ref="B231:F231"/>
    <mergeCell ref="B232:F232"/>
    <mergeCell ref="B233:F233"/>
    <mergeCell ref="A234:A237"/>
    <mergeCell ref="B234:B235"/>
    <mergeCell ref="C234:C235"/>
    <mergeCell ref="B236:B237"/>
    <mergeCell ref="C236:C237"/>
    <mergeCell ref="D236:D237"/>
    <mergeCell ref="E236:E237"/>
    <mergeCell ref="F236:F237"/>
    <mergeCell ref="A218:A219"/>
    <mergeCell ref="D218:F218"/>
    <mergeCell ref="D219:F219"/>
    <mergeCell ref="B220:F220"/>
    <mergeCell ref="B221:F221"/>
    <mergeCell ref="B222:F222"/>
    <mergeCell ref="B223:F223"/>
    <mergeCell ref="A224:A227"/>
    <mergeCell ref="B224:B225"/>
    <mergeCell ref="C224:C225"/>
    <mergeCell ref="B226:B227"/>
    <mergeCell ref="C226:C227"/>
    <mergeCell ref="D226:D227"/>
    <mergeCell ref="E226:E227"/>
    <mergeCell ref="F226:F227"/>
    <mergeCell ref="A208:A209"/>
    <mergeCell ref="D208:F208"/>
    <mergeCell ref="D209:F209"/>
    <mergeCell ref="B210:F210"/>
    <mergeCell ref="B211:F211"/>
    <mergeCell ref="B212:F212"/>
    <mergeCell ref="B213:F213"/>
    <mergeCell ref="A214:A217"/>
    <mergeCell ref="B214:B215"/>
    <mergeCell ref="C214:C215"/>
    <mergeCell ref="B216:B217"/>
    <mergeCell ref="C216:C217"/>
    <mergeCell ref="D216:D217"/>
    <mergeCell ref="E216:E217"/>
    <mergeCell ref="F216:F217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98:A99"/>
    <mergeCell ref="D98:F98"/>
    <mergeCell ref="D99:F99"/>
    <mergeCell ref="B100:F100"/>
    <mergeCell ref="B101:F101"/>
    <mergeCell ref="B102:F10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40:F40"/>
    <mergeCell ref="B41:F41"/>
    <mergeCell ref="B42:F42"/>
    <mergeCell ref="A8:A9"/>
    <mergeCell ref="D8:F8"/>
    <mergeCell ref="D9:F9"/>
    <mergeCell ref="B10:F10"/>
    <mergeCell ref="B11:F11"/>
    <mergeCell ref="B12:F12"/>
    <mergeCell ref="B14:B15"/>
    <mergeCell ref="C14:C15"/>
    <mergeCell ref="A18:A19"/>
    <mergeCell ref="D18:F18"/>
    <mergeCell ref="A14:A17"/>
    <mergeCell ref="B16:B17"/>
    <mergeCell ref="C16:C17"/>
    <mergeCell ref="B13:F13"/>
    <mergeCell ref="A24:A27"/>
    <mergeCell ref="B26:B27"/>
    <mergeCell ref="C26:C27"/>
    <mergeCell ref="D26:D27"/>
    <mergeCell ref="E26:E27"/>
    <mergeCell ref="F26:F27"/>
    <mergeCell ref="B20:F20"/>
    <mergeCell ref="B21:F21"/>
    <mergeCell ref="B24:B25"/>
    <mergeCell ref="C24:C25"/>
    <mergeCell ref="D19:F19"/>
    <mergeCell ref="B22:F22"/>
    <mergeCell ref="B23:F23"/>
    <mergeCell ref="D16:D17"/>
    <mergeCell ref="E16:E17"/>
    <mergeCell ref="F16:F17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63:F63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D66:D67"/>
    <mergeCell ref="E66:E67"/>
    <mergeCell ref="F66:F67"/>
    <mergeCell ref="A68:A69"/>
    <mergeCell ref="D68:F68"/>
    <mergeCell ref="D69:F69"/>
    <mergeCell ref="A64:A67"/>
    <mergeCell ref="B64:B65"/>
    <mergeCell ref="C64:C65"/>
    <mergeCell ref="B66:B67"/>
    <mergeCell ref="C66:C67"/>
    <mergeCell ref="A78:A79"/>
    <mergeCell ref="D78:F78"/>
    <mergeCell ref="D79:F79"/>
    <mergeCell ref="B80:F80"/>
    <mergeCell ref="B81:F81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2022-12-29T01:31:46Z</dcterms:modified>
</cp:coreProperties>
</file>