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0년 계약 관런\월별 계약정보공개\6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I5" i="19" l="1"/>
  <c r="I4" i="19"/>
  <c r="I3" i="19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<sst xmlns="http://schemas.openxmlformats.org/spreadsheetml/2006/main" count="361" uniqueCount="222">
  <si>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</si>
  <si>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</si>
  <si>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</si>
  <si>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</si>
  <si>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</si>
  <si>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</si>
  <si>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</si>
  <si>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</si>
  <si>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</si>
  <si>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</si>
  <si>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</si>
  <si>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</si>
  <si>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</si>
  <si>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</si>
  <si>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</si>
  <si>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</si>
  <si>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</si>
  <si>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</si>
  <si>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</si>
  <si>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</si>
  <si>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</si>
  <si>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</si>
  <si>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</si>
  <si>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</si>
  <si>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</si>
  <si>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</si>
  <si>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</si>
  <si>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</si>
  <si>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</si>
  <si>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</si>
  <si>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</si>
  <si>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</si>
  <si>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</si>
  <si>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</si>
  <si>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</si>
  <si>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</si>
  <si>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</si>
  <si>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</si>
  <si>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</si>
  <si>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</si>
  <si>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</si>
  <si>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</si>
  <si>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</si>
  <si>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</si>
  <si>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</si>
  <si>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</si>
  <si>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</si>
  <si>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</si>
  <si>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</si>
  <si>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</si>
  <si>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</si>
  <si>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</si>
  <si>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</si>
  <si>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</si>
  <si>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</si>
  <si>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</si>
  <si>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</si>
  <si>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</si>
  <si>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</si>
  <si>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</si>
  <si>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</si>
  <si>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</si>
  <si>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</si>
  <si>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</si>
  <si>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</si>
  <si>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</si>
  <si>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</si>
  <si>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</si>
  <si>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</si>
  <si>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</si>
  <si>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</si>
  <si>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</si>
  <si>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</si>
  <si>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</si>
  <si>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</si>
  <si>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</si>
  <si>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</si>
  <si>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</si>
  <si>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</si>
  <si>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</si>
  <si>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</si>
  <si>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</si>
  <si>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</si>
  <si>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</si>
  <si>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</si>
  <si>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</si>
  <si>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</si>
  <si>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</si>
  <si>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</si>
  <si>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</si>
  <si>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</si>
  <si>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</si>
  <si>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</si>
  <si>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</si>
  <si>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</si>
  <si>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</si>
  <si>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</si>
  <si>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</si>
  <si>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</si>
  <si>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</si>
  <si>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</si>
  <si>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</si>
  <si>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</si>
  <si>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</si>
  <si>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</si>
  <si>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</si>
  <si>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</si>
  <si>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</si>
  <si>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</si>
  <si>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</si>
  <si>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</si>
  <si>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</si>
  <si>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</si>
  <si>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</si>
  <si>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1" type="noConversion"/>
  </si>
  <si>
    <t>다온정보</t>
    <phoneticPr fontId="31" type="noConversion"/>
  </si>
  <si>
    <t>㈜현대렌탈케어</t>
    <phoneticPr fontId="31" type="noConversion"/>
  </si>
  <si>
    <t>2020.01.01.</t>
    <phoneticPr fontId="31" type="noConversion"/>
  </si>
  <si>
    <t>2020.12.31.</t>
    <phoneticPr fontId="31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</si>
  <si>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</si>
  <si>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</si>
  <si>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</si>
  <si>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</si>
  <si>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</si>
  <si>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</si>
  <si>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</si>
  <si>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</si>
  <si>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</si>
  <si>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- 해당사항없음 -</t>
    <phoneticPr fontId="4" type="noConversion"/>
  </si>
  <si>
    <t>에스원 성남</t>
    <phoneticPr fontId="31" type="noConversion"/>
  </si>
  <si>
    <t>웅진코웨이</t>
    <phoneticPr fontId="31" type="noConversion"/>
  </si>
  <si>
    <t>특수미래재단</t>
    <phoneticPr fontId="31" type="noConversion"/>
  </si>
  <si>
    <t>활기찬중부관광</t>
    <phoneticPr fontId="31" type="noConversion"/>
  </si>
  <si>
    <t>하이클로</t>
    <phoneticPr fontId="31" type="noConversion"/>
  </si>
  <si>
    <t>㈜케이티</t>
    <phoneticPr fontId="31" type="noConversion"/>
  </si>
  <si>
    <t>성남소방전기㈜</t>
    <phoneticPr fontId="31" type="noConversion"/>
  </si>
  <si>
    <t>중원청소년수련관</t>
    <phoneticPr fontId="4" type="noConversion"/>
  </si>
  <si>
    <t>중원청소년수련관</t>
    <phoneticPr fontId="4" type="noConversion"/>
  </si>
  <si>
    <t>㈜케이티</t>
    <phoneticPr fontId="31" type="noConversion"/>
  </si>
  <si>
    <t>해당사항없음</t>
    <phoneticPr fontId="4" type="noConversion"/>
  </si>
  <si>
    <t>2019.12.20.</t>
  </si>
  <si>
    <t>2019.12.20.</t>
    <phoneticPr fontId="4" type="noConversion"/>
  </si>
  <si>
    <t>2019.12.24.</t>
    <phoneticPr fontId="4" type="noConversion"/>
  </si>
  <si>
    <t>2019.12.27.</t>
    <phoneticPr fontId="4" type="noConversion"/>
  </si>
  <si>
    <t>2019.12.30.</t>
    <phoneticPr fontId="4" type="noConversion"/>
  </si>
  <si>
    <t>수의총액</t>
  </si>
  <si>
    <t>중원수련관</t>
    <phoneticPr fontId="4" type="noConversion"/>
  </si>
  <si>
    <t>2020.05.31.</t>
    <phoneticPr fontId="4" type="noConversion"/>
  </si>
  <si>
    <t>코웨이㈜</t>
    <phoneticPr fontId="31" type="noConversion"/>
  </si>
  <si>
    <t>신도종합서비스</t>
    <phoneticPr fontId="31" type="noConversion"/>
  </si>
  <si>
    <t>신도종합서비스</t>
    <phoneticPr fontId="31" type="noConversion"/>
  </si>
  <si>
    <t>2019.12.27.</t>
    <phoneticPr fontId="4" type="noConversion"/>
  </si>
  <si>
    <t xml:space="preserve">- 해당사항없음- </t>
    <phoneticPr fontId="4" type="noConversion"/>
  </si>
  <si>
    <t>2020. 인터넷전화 사용료(연간계약)-6월분</t>
    <phoneticPr fontId="31" type="noConversion"/>
  </si>
  <si>
    <t>2020. 인터넷전화 사용료(연간계약)-6월</t>
    <phoneticPr fontId="31" type="noConversion"/>
  </si>
  <si>
    <t>2020.06.18.</t>
    <phoneticPr fontId="4" type="noConversion"/>
  </si>
  <si>
    <t>2020. 인터넷망 사용료(연간계약)-5월분</t>
    <phoneticPr fontId="31" type="noConversion"/>
  </si>
  <si>
    <t>2020.05.31.</t>
    <phoneticPr fontId="4" type="noConversion"/>
  </si>
  <si>
    <t>2020.06.05.</t>
    <phoneticPr fontId="4" type="noConversion"/>
  </si>
  <si>
    <t>2020. 인터넷망 사용료(연간계약)-5월분</t>
    <phoneticPr fontId="31" type="noConversion"/>
  </si>
  <si>
    <t xml:space="preserve">2020. 소방시설 위탁관리(연간계약)-6월분 </t>
    <phoneticPr fontId="31" type="noConversion"/>
  </si>
  <si>
    <t xml:space="preserve">2020. 소방시설 위탁관리(연간계약)-6월분 </t>
    <phoneticPr fontId="31" type="noConversion"/>
  </si>
  <si>
    <t>2020.06.29.</t>
    <phoneticPr fontId="4" type="noConversion"/>
  </si>
  <si>
    <t>2020.06.29.</t>
    <phoneticPr fontId="4" type="noConversion"/>
  </si>
  <si>
    <t>2020. 공기청정기 위탁관리(연간계약)-6월분</t>
    <phoneticPr fontId="31" type="noConversion"/>
  </si>
  <si>
    <t>2020.06.30.</t>
    <phoneticPr fontId="4" type="noConversion"/>
  </si>
  <si>
    <t>2020.06.30.</t>
    <phoneticPr fontId="4" type="noConversion"/>
  </si>
  <si>
    <t>2020. 환경위생 위탁관리(연간계약)-6월분</t>
    <phoneticPr fontId="31" type="noConversion"/>
  </si>
  <si>
    <t>2020. 무인경비시스템(연간계약)-6월분</t>
    <phoneticPr fontId="31" type="noConversion"/>
  </si>
  <si>
    <t>2020. 무인경비시스템(연간계약)-6월분</t>
    <phoneticPr fontId="31" type="noConversion"/>
  </si>
  <si>
    <t>2020. 승강기 위탁관리(연간계약)-6월분</t>
    <phoneticPr fontId="31" type="noConversion"/>
  </si>
  <si>
    <t>2020. 승강기 위탁관리(연간계약)-6월분</t>
    <phoneticPr fontId="31" type="noConversion"/>
  </si>
  <si>
    <t>2020. 3회차 방역 소독실시</t>
    <phoneticPr fontId="4" type="noConversion"/>
  </si>
  <si>
    <t>㈜블루에스디</t>
    <phoneticPr fontId="4" type="noConversion"/>
  </si>
  <si>
    <t>2020.02.07.</t>
    <phoneticPr fontId="4" type="noConversion"/>
  </si>
  <si>
    <t>2020.12.31.</t>
    <phoneticPr fontId="4" type="noConversion"/>
  </si>
  <si>
    <t>2020.06.27.</t>
    <phoneticPr fontId="4" type="noConversion"/>
  </si>
  <si>
    <t>2020.07.01.</t>
    <phoneticPr fontId="4" type="noConversion"/>
  </si>
  <si>
    <t>2020.02.08</t>
    <phoneticPr fontId="4" type="noConversion"/>
  </si>
  <si>
    <t>2020. 3회차 방역 소독 실시</t>
    <phoneticPr fontId="4" type="noConversion"/>
  </si>
  <si>
    <t>㈜블루에스디</t>
    <phoneticPr fontId="4" type="noConversion"/>
  </si>
  <si>
    <t>2020. 셔틀버스 위탁관리(연간계약)-6월분</t>
    <phoneticPr fontId="31" type="noConversion"/>
  </si>
  <si>
    <t>2020.6.30.</t>
    <phoneticPr fontId="4" type="noConversion"/>
  </si>
  <si>
    <t>2020.07.02.</t>
    <phoneticPr fontId="4" type="noConversion"/>
  </si>
  <si>
    <t>2020. 시설관리 용역비(연간계약)-6월분</t>
    <phoneticPr fontId="31" type="noConversion"/>
  </si>
  <si>
    <t>2020. 복합기 임차료(연간계약)-6월분</t>
    <phoneticPr fontId="31" type="noConversion"/>
  </si>
  <si>
    <t>2020. 복합기 임차료(연간계약)-6월분</t>
    <phoneticPr fontId="31" type="noConversion"/>
  </si>
  <si>
    <t>2020. 차염발생장치 위탁대행(연간계약)-6월분</t>
    <phoneticPr fontId="31" type="noConversion"/>
  </si>
  <si>
    <t>2020.07.08.</t>
    <phoneticPr fontId="4" type="noConversion"/>
  </si>
  <si>
    <t>보일러 교체</t>
    <phoneticPr fontId="4" type="noConversion"/>
  </si>
  <si>
    <t>기타</t>
  </si>
  <si>
    <t>수의</t>
  </si>
  <si>
    <t>중원수련관</t>
    <phoneticPr fontId="4" type="noConversion"/>
  </si>
  <si>
    <t>임흥국</t>
    <phoneticPr fontId="4" type="noConversion"/>
  </si>
  <si>
    <t>031-729-9315</t>
    <phoneticPr fontId="4" type="noConversion"/>
  </si>
  <si>
    <t>수영장 하부 PIT 성인수조 차수공사</t>
    <phoneticPr fontId="4" type="noConversion"/>
  </si>
  <si>
    <t>건축</t>
  </si>
  <si>
    <t>도주성</t>
    <phoneticPr fontId="4" type="noConversion"/>
  </si>
  <si>
    <t>031-729-9317</t>
    <phoneticPr fontId="4" type="noConversion"/>
  </si>
  <si>
    <t>주차장 보수 도색작업 구입</t>
    <phoneticPr fontId="4" type="noConversion"/>
  </si>
  <si>
    <t>식</t>
    <phoneticPr fontId="4" type="noConversion"/>
  </si>
  <si>
    <t>도주성</t>
    <phoneticPr fontId="4" type="noConversion"/>
  </si>
  <si>
    <t>031-729-9317</t>
    <phoneticPr fontId="4" type="noConversion"/>
  </si>
  <si>
    <t>페인트 등</t>
    <phoneticPr fontId="4" type="noConversion"/>
  </si>
  <si>
    <t>전기실 내 계기용변성기(MOF) 교체</t>
    <phoneticPr fontId="4" type="noConversion"/>
  </si>
  <si>
    <t>전기</t>
  </si>
  <si>
    <t>이선호</t>
    <phoneticPr fontId="4" type="noConversion"/>
  </si>
  <si>
    <t>031-729-9311</t>
    <phoneticPr fontId="4" type="noConversion"/>
  </si>
  <si>
    <t>천장부 누수 정비</t>
    <phoneticPr fontId="4" type="noConversion"/>
  </si>
  <si>
    <t>2020.06.02.</t>
    <phoneticPr fontId="4" type="noConversion"/>
  </si>
  <si>
    <t>2020.06.08.</t>
    <phoneticPr fontId="31" type="noConversion"/>
  </si>
  <si>
    <t>2020.06.08.</t>
    <phoneticPr fontId="31" type="noConversion"/>
  </si>
  <si>
    <t>2020.06.08.</t>
    <phoneticPr fontId="4" type="noConversion"/>
  </si>
  <si>
    <t>진양종합건재</t>
    <phoneticPr fontId="4" type="noConversion"/>
  </si>
  <si>
    <t>진양종합건재</t>
    <phoneticPr fontId="31" type="noConversion"/>
  </si>
  <si>
    <t>성남시 수정구 사송동 517-32</t>
    <phoneticPr fontId="4" type="noConversion"/>
  </si>
  <si>
    <t>2020.06.02.~2020.06.08.</t>
    <phoneticPr fontId="4" type="noConversion"/>
  </si>
  <si>
    <t>2020.06.08.</t>
    <phoneticPr fontId="4" type="noConversion"/>
  </si>
  <si>
    <t>유연숙</t>
    <phoneticPr fontId="4" type="noConversion"/>
  </si>
  <si>
    <t>2020. 방과후 복합기 임대관리비(연간계약)-6월분</t>
    <phoneticPr fontId="31" type="noConversion"/>
  </si>
  <si>
    <t>2020. 방과후 공기청정기 위탁관리(연간계약)-6월분</t>
    <phoneticPr fontId="31" type="noConversion"/>
  </si>
  <si>
    <t>2020. 방과후 복합기 임대관리비(연간계약)-6월분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</si>
</sst>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</numFmts>
  <fonts count="3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0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5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 shrinkToFit="1"/>
    </xf>
    <xf numFmtId="14" fontId="12" fillId="0" borderId="5" xfId="0" applyNumberFormat="1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24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>
      <alignment horizontal="right" vertical="center" shrinkToFi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9" fontId="22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7" fillId="0" borderId="2" xfId="0" quotePrefix="1" applyNumberFormat="1" applyFont="1" applyFill="1" applyBorder="1" applyAlignment="1" applyProtection="1">
      <alignment horizontal="center" vertical="center"/>
    </xf>
    <xf numFmtId="177" fontId="26" fillId="0" borderId="2" xfId="0" applyNumberFormat="1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/>
    </xf>
    <xf numFmtId="0" fontId="30" fillId="0" borderId="2" xfId="0" quotePrefix="1" applyNumberFormat="1" applyFont="1" applyFill="1" applyBorder="1" applyAlignment="1" applyProtection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right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1" fontId="25" fillId="4" borderId="2" xfId="1" applyFont="1" applyFill="1" applyBorder="1" applyAlignment="1">
      <alignment vertical="center"/>
    </xf>
    <xf numFmtId="0" fontId="25" fillId="4" borderId="2" xfId="0" quotePrefix="1" applyNumberFormat="1" applyFont="1" applyFill="1" applyBorder="1" applyAlignment="1" applyProtection="1">
      <alignment horizontal="center" vertical="center"/>
    </xf>
    <xf numFmtId="0" fontId="0" fillId="4" borderId="0" xfId="0" applyFill="1"/>
    <xf numFmtId="0" fontId="28" fillId="3" borderId="29" xfId="0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/>
    </xf>
    <xf numFmtId="180" fontId="33" fillId="3" borderId="36" xfId="0" applyNumberFormat="1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/>
    </xf>
    <xf numFmtId="0" fontId="25" fillId="0" borderId="2" xfId="0" quotePrefix="1" applyFont="1" applyBorder="1" applyAlignment="1" applyProtection="1">
      <alignment horizontal="center" vertical="center" wrapText="1"/>
    </xf>
    <xf numFmtId="0" fontId="29" fillId="0" borderId="2" xfId="0" quotePrefix="1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/>
    </xf>
    <xf numFmtId="178" fontId="21" fillId="0" borderId="16" xfId="0" applyNumberFormat="1" applyFont="1" applyBorder="1" applyAlignment="1">
      <alignment horizontal="left" vertical="center" shrinkToFit="1"/>
    </xf>
    <xf numFmtId="0" fontId="23" fillId="0" borderId="16" xfId="0" quotePrefix="1" applyNumberFormat="1" applyFont="1" applyFill="1" applyBorder="1" applyAlignment="1" applyProtection="1">
      <alignment horizontal="center" vertical="center"/>
    </xf>
    <xf numFmtId="177" fontId="24" fillId="0" borderId="16" xfId="0" applyNumberFormat="1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/>
    </xf>
    <xf numFmtId="178" fontId="21" fillId="0" borderId="17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0" fontId="25" fillId="4" borderId="2" xfId="0" applyNumberFormat="1" applyFont="1" applyFill="1" applyBorder="1" applyAlignment="1" applyProtection="1">
      <alignment horizontal="center" vertical="center"/>
    </xf>
    <xf numFmtId="178" fontId="8" fillId="4" borderId="2" xfId="0" applyNumberFormat="1" applyFont="1" applyFill="1" applyBorder="1" applyAlignment="1">
      <alignment horizontal="center" vertical="center" wrapText="1"/>
    </xf>
    <xf numFmtId="41" fontId="8" fillId="4" borderId="2" xfId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/>
    </xf>
    <xf numFmtId="0" fontId="33" fillId="0" borderId="2" xfId="0" quotePrefix="1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41" fontId="33" fillId="0" borderId="2" xfId="8" applyNumberFormat="1" applyFont="1" applyBorder="1" applyAlignment="1">
      <alignment horizontal="right" vertical="distributed"/>
    </xf>
    <xf numFmtId="41" fontId="33" fillId="0" borderId="2" xfId="1" applyFont="1" applyBorder="1" applyAlignment="1">
      <alignment horizontal="center" vertical="center"/>
    </xf>
    <xf numFmtId="176" fontId="33" fillId="0" borderId="2" xfId="1" applyNumberFormat="1" applyFont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0" borderId="16" xfId="0" quotePrefix="1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/>
    </xf>
    <xf numFmtId="41" fontId="15" fillId="0" borderId="16" xfId="143" applyFont="1" applyBorder="1" applyAlignment="1">
      <alignment horizontal="right" vertical="distributed"/>
    </xf>
    <xf numFmtId="0" fontId="34" fillId="0" borderId="59" xfId="0" applyFont="1" applyFill="1" applyBorder="1" applyAlignment="1">
      <alignment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15" fillId="0" borderId="61" xfId="0" quotePrefix="1" applyFont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38" fontId="3" fillId="0" borderId="61" xfId="9" applyNumberFormat="1" applyFont="1" applyBorder="1">
      <alignment vertical="center"/>
    </xf>
    <xf numFmtId="38" fontId="3" fillId="0" borderId="61" xfId="4" applyNumberFormat="1" applyFont="1" applyBorder="1" applyAlignment="1">
      <alignment horizontal="right" vertical="center"/>
    </xf>
    <xf numFmtId="0" fontId="3" fillId="0" borderId="59" xfId="0" applyFont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9" applyNumberFormat="1" applyFont="1" applyBorder="1">
      <alignment vertical="center"/>
    </xf>
    <xf numFmtId="38" fontId="3" fillId="0" borderId="2" xfId="4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justify" vertical="center" wrapText="1"/>
    </xf>
    <xf numFmtId="0" fontId="18" fillId="0" borderId="52" xfId="0" applyFont="1" applyBorder="1" applyAlignment="1">
      <alignment horizontal="justify" vertical="center" wrapText="1"/>
    </xf>
    <xf numFmtId="0" fontId="18" fillId="0" borderId="53" xfId="0" applyFont="1" applyBorder="1" applyAlignment="1">
      <alignment horizontal="justify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48" xfId="0" applyNumberFormat="1" applyFont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18" fillId="0" borderId="54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justify" vertical="center" wrapText="1"/>
    </xf>
    <xf numFmtId="0" fontId="18" fillId="0" borderId="56" xfId="0" applyFont="1" applyBorder="1" applyAlignment="1">
      <alignment horizontal="justify" vertical="center" wrapText="1"/>
    </xf>
    <xf numFmtId="0" fontId="18" fillId="0" borderId="47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44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42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49" fontId="21" fillId="2" borderId="28" xfId="0" applyNumberFormat="1" applyFont="1" applyFill="1" applyBorder="1" applyAlignment="1" applyProtection="1">
      <alignment horizontal="center" vertical="center"/>
    </xf>
    <xf numFmtId="49" fontId="21" fillId="2" borderId="39" xfId="0" applyNumberFormat="1" applyFont="1" applyFill="1" applyBorder="1" applyAlignment="1" applyProtection="1">
      <alignment horizontal="center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0" fontId="21" fillId="2" borderId="38" xfId="0" applyNumberFormat="1" applyFont="1" applyFill="1" applyBorder="1" applyAlignment="1" applyProtection="1">
      <alignment horizontal="center" vertical="center"/>
    </xf>
    <xf numFmtId="0" fontId="21" fillId="2" borderId="43" xfId="0" applyNumberFormat="1" applyFont="1" applyFill="1" applyBorder="1" applyAlignment="1" applyProtection="1">
      <alignment horizontal="center" vertical="center"/>
    </xf>
    <xf numFmtId="0" fontId="25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left" vertical="center"/>
    </xf>
  </cellXfs>
  <cellStyles count="152">
    <cellStyle name="쉼표 [0]" xfId="1" builtinId="6"/>
    <cellStyle name="쉼표 [0] 10" xfId="46"/>
    <cellStyle name="쉼표 [0] 11" xfId="48"/>
    <cellStyle name="쉼표 [0] 12" xfId="74"/>
    <cellStyle name="쉼표 [0] 13" xfId="100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3" xfId="65"/>
    <cellStyle name="쉼표 [0] 2 2 2 4" xfId="91"/>
    <cellStyle name="쉼표 [0] 2 2 2 5" xfId="117"/>
    <cellStyle name="쉼표 [0] 2 2 3" xfId="20"/>
    <cellStyle name="쉼표 [0] 2 2 3 2" xfId="72"/>
    <cellStyle name="쉼표 [0] 2 2 3 2 2" xfId="150"/>
    <cellStyle name="쉼표 [0] 2 2 3 3" xfId="98"/>
    <cellStyle name="쉼표 [0] 2 2 3 4" xfId="124"/>
    <cellStyle name="쉼표 [0] 2 2 4" xfId="53"/>
    <cellStyle name="쉼표 [0] 2 2 4 2" xfId="131"/>
    <cellStyle name="쉼표 [0] 2 2 5" xfId="79"/>
    <cellStyle name="쉼표 [0] 2 2 6" xfId="105"/>
    <cellStyle name="쉼표 [0] 2 3" xfId="24"/>
    <cellStyle name="쉼표 [0] 2 3 2" xfId="45"/>
    <cellStyle name="쉼표 [0] 2 3 2 2" xfId="69"/>
    <cellStyle name="쉼표 [0] 2 3 2 2 2" xfId="147"/>
    <cellStyle name="쉼표 [0] 2 3 2 3" xfId="95"/>
    <cellStyle name="쉼표 [0] 2 3 2 4" xfId="121"/>
    <cellStyle name="쉼표 [0] 2 3 3" xfId="37"/>
    <cellStyle name="쉼표 [0] 2 3 3 2" xfId="135"/>
    <cellStyle name="쉼표 [0] 2 3 4" xfId="57"/>
    <cellStyle name="쉼표 [0] 2 3 5" xfId="83"/>
    <cellStyle name="쉼표 [0] 2 3 6" xfId="109"/>
    <cellStyle name="쉼표 [0] 2 4" xfId="29"/>
    <cellStyle name="쉼표 [0] 2 4 2" xfId="41"/>
    <cellStyle name="쉼표 [0] 2 4 2 2" xfId="139"/>
    <cellStyle name="쉼표 [0] 2 4 3" xfId="61"/>
    <cellStyle name="쉼표 [0] 2 4 4" xfId="87"/>
    <cellStyle name="쉼표 [0] 2 4 5" xfId="113"/>
    <cellStyle name="쉼표 [0] 2 5" xfId="16"/>
    <cellStyle name="쉼표 [0] 2 5 2" xfId="127"/>
    <cellStyle name="쉼표 [0] 2 6" xfId="49"/>
    <cellStyle name="쉼표 [0] 2 7" xfId="75"/>
    <cellStyle name="쉼표 [0] 2 8" xfId="101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3" xfId="92"/>
    <cellStyle name="쉼표 [0] 3 2 2 4" xfId="118"/>
    <cellStyle name="쉼표 [0] 3 2 3" xfId="34"/>
    <cellStyle name="쉼표 [0] 3 2 3 2" xfId="132"/>
    <cellStyle name="쉼표 [0] 3 2 4" xfId="54"/>
    <cellStyle name="쉼표 [0] 3 2 5" xfId="80"/>
    <cellStyle name="쉼표 [0] 3 2 6" xfId="106"/>
    <cellStyle name="쉼표 [0] 3 3" xfId="13"/>
    <cellStyle name="쉼표 [0] 3 3 2" xfId="25"/>
    <cellStyle name="쉼표 [0] 3 3 2 2" xfId="70"/>
    <cellStyle name="쉼표 [0] 3 3 2 2 2" xfId="148"/>
    <cellStyle name="쉼표 [0] 3 3 2 3" xfId="96"/>
    <cellStyle name="쉼표 [0] 3 3 2 4" xfId="122"/>
    <cellStyle name="쉼표 [0] 3 3 3" xfId="38"/>
    <cellStyle name="쉼표 [0] 3 3 3 2" xfId="136"/>
    <cellStyle name="쉼표 [0] 3 3 4" xfId="58"/>
    <cellStyle name="쉼표 [0] 3 3 5" xfId="84"/>
    <cellStyle name="쉼표 [0] 3 3 6" xfId="110"/>
    <cellStyle name="쉼표 [0] 3 4" xfId="30"/>
    <cellStyle name="쉼표 [0] 3 4 2" xfId="42"/>
    <cellStyle name="쉼표 [0] 3 4 2 2" xfId="140"/>
    <cellStyle name="쉼표 [0] 3 4 3" xfId="62"/>
    <cellStyle name="쉼표 [0] 3 4 4" xfId="88"/>
    <cellStyle name="쉼표 [0] 3 4 5" xfId="114"/>
    <cellStyle name="쉼표 [0] 3 5" xfId="17"/>
    <cellStyle name="쉼표 [0] 3 5 2" xfId="128"/>
    <cellStyle name="쉼표 [0] 3 6" xfId="50"/>
    <cellStyle name="쉼표 [0] 3 7" xfId="76"/>
    <cellStyle name="쉼표 [0] 3 8" xfId="102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3" xfId="93"/>
    <cellStyle name="쉼표 [0] 4 2 2 4" xfId="119"/>
    <cellStyle name="쉼표 [0] 4 2 3" xfId="35"/>
    <cellStyle name="쉼표 [0] 4 2 3 2" xfId="133"/>
    <cellStyle name="쉼표 [0] 4 2 4" xfId="55"/>
    <cellStyle name="쉼표 [0] 4 2 5" xfId="81"/>
    <cellStyle name="쉼표 [0] 4 2 6" xfId="107"/>
    <cellStyle name="쉼표 [0] 4 3" xfId="12"/>
    <cellStyle name="쉼표 [0] 4 3 2" xfId="26"/>
    <cellStyle name="쉼표 [0] 4 3 2 2" xfId="71"/>
    <cellStyle name="쉼표 [0] 4 3 2 2 2" xfId="149"/>
    <cellStyle name="쉼표 [0] 4 3 2 3" xfId="97"/>
    <cellStyle name="쉼표 [0] 4 3 2 4" xfId="123"/>
    <cellStyle name="쉼표 [0] 4 3 3" xfId="39"/>
    <cellStyle name="쉼표 [0] 4 3 3 2" xfId="137"/>
    <cellStyle name="쉼표 [0] 4 3 4" xfId="59"/>
    <cellStyle name="쉼표 [0] 4 3 5" xfId="85"/>
    <cellStyle name="쉼표 [0] 4 3 6" xfId="111"/>
    <cellStyle name="쉼표 [0] 4 4" xfId="28"/>
    <cellStyle name="쉼표 [0] 4 4 2" xfId="43"/>
    <cellStyle name="쉼표 [0] 4 4 2 2" xfId="141"/>
    <cellStyle name="쉼표 [0] 4 4 3" xfId="63"/>
    <cellStyle name="쉼표 [0] 4 4 4" xfId="89"/>
    <cellStyle name="쉼표 [0] 4 4 5" xfId="115"/>
    <cellStyle name="쉼표 [0] 4 5" xfId="15"/>
    <cellStyle name="쉼표 [0] 4 5 2" xfId="129"/>
    <cellStyle name="쉼표 [0] 4 6" xfId="51"/>
    <cellStyle name="쉼표 [0] 4 7" xfId="77"/>
    <cellStyle name="쉼표 [0] 4 8" xfId="103"/>
    <cellStyle name="쉼표 [0] 5" xfId="5"/>
    <cellStyle name="쉼표 [0] 5 2" xfId="10"/>
    <cellStyle name="쉼표 [0] 5 2 2" xfId="31"/>
    <cellStyle name="쉼표 [0] 5 2 2 2" xfId="142"/>
    <cellStyle name="쉼표 [0] 5 2 3" xfId="47"/>
    <cellStyle name="쉼표 [0] 5 2 4" xfId="64"/>
    <cellStyle name="쉼표 [0] 5 2 5" xfId="90"/>
    <cellStyle name="쉼표 [0] 5 2 6" xfId="116"/>
    <cellStyle name="쉼표 [0] 5 3" xfId="18"/>
    <cellStyle name="쉼표 [0] 5 3 2" xfId="130"/>
    <cellStyle name="쉼표 [0] 5 4" xfId="52"/>
    <cellStyle name="쉼표 [0] 5 5" xfId="78"/>
    <cellStyle name="쉼표 [0] 5 6" xfId="104"/>
    <cellStyle name="쉼표 [0] 6" xfId="6"/>
    <cellStyle name="쉼표 [0] 6 2" xfId="19"/>
    <cellStyle name="쉼표 [0] 6 2 2" xfId="68"/>
    <cellStyle name="쉼표 [0] 6 2 2 2" xfId="146"/>
    <cellStyle name="쉼표 [0] 6 2 3" xfId="94"/>
    <cellStyle name="쉼표 [0] 6 2 4" xfId="120"/>
    <cellStyle name="쉼표 [0] 6 3" xfId="36"/>
    <cellStyle name="쉼표 [0] 6 3 2" xfId="134"/>
    <cellStyle name="쉼표 [0] 6 4" xfId="56"/>
    <cellStyle name="쉼표 [0] 6 5" xfId="82"/>
    <cellStyle name="쉼표 [0] 6 6" xfId="108"/>
    <cellStyle name="쉼표 [0] 7" xfId="23"/>
    <cellStyle name="쉼표 [0] 7 2" xfId="40"/>
    <cellStyle name="쉼표 [0] 7 2 2" xfId="138"/>
    <cellStyle name="쉼표 [0] 7 3" xfId="60"/>
    <cellStyle name="쉼표 [0] 7 4" xfId="86"/>
    <cellStyle name="쉼표 [0] 7 5" xfId="112"/>
    <cellStyle name="쉼표 [0] 8" xfId="27"/>
    <cellStyle name="쉼표 [0] 8 2" xfId="126"/>
    <cellStyle name="쉼표 [0] 9" xfId="14"/>
    <cellStyle name="쉼표 [0] 9 2" xfId="73"/>
    <cellStyle name="쉼표 [0] 9 2 2" xfId="151"/>
    <cellStyle name="쉼표 [0] 9 3" xfId="99"/>
    <cellStyle name="쉼표 [0] 9 4" xfId="125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I19" sqref="I1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17" customWidth="1"/>
    <col min="9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5.5" x14ac:dyDescent="0.15">
      <c r="A1" s="131" t="s">
        <v>50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26.25" thickBot="1" x14ac:dyDescent="0.2">
      <c r="A2" s="132" t="s">
        <v>86</v>
      </c>
      <c r="B2" s="132"/>
      <c r="C2" s="132"/>
      <c r="D2" s="12"/>
      <c r="E2" s="12"/>
      <c r="F2" s="12"/>
      <c r="G2" s="12"/>
      <c r="H2" s="16"/>
      <c r="I2" s="12"/>
      <c r="J2" s="12"/>
      <c r="K2" s="12"/>
      <c r="L2" s="12"/>
    </row>
    <row r="3" spans="1:12" ht="24.75" customHeight="1" thickBot="1" x14ac:dyDescent="0.2">
      <c r="A3" s="55" t="s">
        <v>51</v>
      </c>
      <c r="B3" s="56" t="s">
        <v>33</v>
      </c>
      <c r="C3" s="56" t="s">
        <v>52</v>
      </c>
      <c r="D3" s="56" t="s">
        <v>53</v>
      </c>
      <c r="E3" s="56" t="s">
        <v>54</v>
      </c>
      <c r="F3" s="56" t="s">
        <v>55</v>
      </c>
      <c r="G3" s="56" t="s">
        <v>56</v>
      </c>
      <c r="H3" s="57" t="s">
        <v>57</v>
      </c>
      <c r="I3" s="58" t="s">
        <v>34</v>
      </c>
      <c r="J3" s="58" t="s">
        <v>58</v>
      </c>
      <c r="K3" s="58" t="s">
        <v>59</v>
      </c>
      <c r="L3" s="59" t="s">
        <v>1</v>
      </c>
    </row>
    <row r="4" spans="1:12" ht="24.75" customHeight="1" thickTop="1" thickBot="1" x14ac:dyDescent="0.2">
      <c r="A4" s="108">
        <v>2020</v>
      </c>
      <c r="B4" s="109">
        <v>7</v>
      </c>
      <c r="C4" s="110" t="s">
        <v>199</v>
      </c>
      <c r="D4" s="96" t="s">
        <v>145</v>
      </c>
      <c r="E4" s="111" t="s">
        <v>203</v>
      </c>
      <c r="F4" s="112">
        <v>1</v>
      </c>
      <c r="G4" s="96" t="s">
        <v>200</v>
      </c>
      <c r="H4" s="113">
        <v>3000</v>
      </c>
      <c r="I4" s="96" t="s">
        <v>146</v>
      </c>
      <c r="J4" s="97" t="s">
        <v>201</v>
      </c>
      <c r="K4" s="97" t="s">
        <v>202</v>
      </c>
      <c r="L4" s="114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17" sqref="H17"/>
    </sheetView>
  </sheetViews>
  <sheetFormatPr defaultRowHeight="13.5" x14ac:dyDescent="0.15"/>
  <cols>
    <col min="1" max="1" width="12.5546875" style="2" customWidth="1"/>
    <col min="2" max="2" width="20.7773437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8" customWidth="1"/>
  </cols>
  <sheetData>
    <row r="1" spans="1:9" ht="25.5" x14ac:dyDescent="0.15">
      <c r="A1" s="133" t="s">
        <v>78</v>
      </c>
      <c r="B1" s="133"/>
      <c r="C1" s="133"/>
      <c r="D1" s="133"/>
      <c r="E1" s="133"/>
      <c r="F1" s="133"/>
      <c r="G1" s="133"/>
      <c r="H1" s="133"/>
      <c r="I1" s="133"/>
    </row>
    <row r="2" spans="1:9" ht="26.25" thickBot="1" x14ac:dyDescent="0.2">
      <c r="A2" s="136" t="s">
        <v>85</v>
      </c>
      <c r="B2" s="136"/>
      <c r="C2" s="72"/>
      <c r="D2" s="72"/>
      <c r="E2" s="72"/>
      <c r="F2" s="72"/>
      <c r="G2" s="72"/>
      <c r="H2" s="72"/>
      <c r="I2" s="54" t="s">
        <v>2</v>
      </c>
    </row>
    <row r="3" spans="1:9" ht="26.25" customHeight="1" x14ac:dyDescent="0.15">
      <c r="A3" s="182" t="s">
        <v>3</v>
      </c>
      <c r="B3" s="180" t="s">
        <v>4</v>
      </c>
      <c r="C3" s="180" t="s">
        <v>61</v>
      </c>
      <c r="D3" s="180" t="s">
        <v>80</v>
      </c>
      <c r="E3" s="176" t="s">
        <v>83</v>
      </c>
      <c r="F3" s="177"/>
      <c r="G3" s="176" t="s">
        <v>84</v>
      </c>
      <c r="H3" s="177"/>
      <c r="I3" s="178" t="s">
        <v>79</v>
      </c>
    </row>
    <row r="4" spans="1:9" ht="28.5" customHeight="1" x14ac:dyDescent="0.15">
      <c r="A4" s="183"/>
      <c r="B4" s="181"/>
      <c r="C4" s="181"/>
      <c r="D4" s="181"/>
      <c r="E4" s="36" t="s">
        <v>81</v>
      </c>
      <c r="F4" s="36" t="s">
        <v>82</v>
      </c>
      <c r="G4" s="36" t="s">
        <v>81</v>
      </c>
      <c r="H4" s="36" t="s">
        <v>82</v>
      </c>
      <c r="I4" s="179"/>
    </row>
    <row r="5" spans="1:9" ht="28.5" customHeight="1" thickBot="1" x14ac:dyDescent="0.2">
      <c r="A5" s="84"/>
      <c r="B5" s="85" t="s">
        <v>139</v>
      </c>
      <c r="C5" s="86"/>
      <c r="D5" s="87"/>
      <c r="E5" s="88"/>
      <c r="F5" s="88"/>
      <c r="G5" s="88"/>
      <c r="H5" s="88"/>
      <c r="I5" s="8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23" sqref="C23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6.6640625" style="9" customWidth="1"/>
  </cols>
  <sheetData>
    <row r="1" spans="1:12" ht="26.25" thickBot="1" x14ac:dyDescent="0.2">
      <c r="A1" s="131" t="s">
        <v>69</v>
      </c>
      <c r="B1" s="131"/>
      <c r="C1" s="131"/>
      <c r="D1" s="131"/>
      <c r="E1" s="131"/>
      <c r="F1" s="131"/>
      <c r="G1" s="131"/>
      <c r="H1" s="131"/>
      <c r="I1" s="131"/>
    </row>
    <row r="2" spans="1:12" ht="24.75" thickBot="1" x14ac:dyDescent="0.2">
      <c r="A2" s="73" t="s">
        <v>119</v>
      </c>
      <c r="B2" s="74" t="s">
        <v>120</v>
      </c>
      <c r="C2" s="75" t="s">
        <v>121</v>
      </c>
      <c r="D2" s="75" t="s">
        <v>122</v>
      </c>
      <c r="E2" s="76" t="s">
        <v>123</v>
      </c>
      <c r="F2" s="75" t="s">
        <v>124</v>
      </c>
      <c r="G2" s="75" t="s">
        <v>125</v>
      </c>
      <c r="H2" s="75" t="s">
        <v>126</v>
      </c>
      <c r="I2" s="77" t="s">
        <v>127</v>
      </c>
    </row>
    <row r="3" spans="1:12" s="18" customFormat="1" ht="24.75" customHeight="1" thickTop="1" x14ac:dyDescent="0.15">
      <c r="A3" s="106"/>
      <c r="B3" s="100"/>
      <c r="C3" s="101" t="s">
        <v>152</v>
      </c>
      <c r="D3" s="102"/>
      <c r="E3" s="103"/>
      <c r="F3" s="102"/>
      <c r="G3" s="104"/>
      <c r="H3" s="105"/>
      <c r="I3" s="107"/>
      <c r="J3" s="9"/>
      <c r="K3" s="10"/>
      <c r="L3" s="9"/>
    </row>
  </sheetData>
  <mergeCells count="1">
    <mergeCell ref="A1:I1"/>
  </mergeCells>
  <phoneticPr fontId="4" type="noConversion"/>
  <dataValidations count="2">
    <dataValidation type="list" allowBlank="1" showInputMessage="1" showErrorMessage="1" sqref="D3">
      <formula1>"대안,턴키,일반,PQ,수의,실적"</formula1>
    </dataValidation>
    <dataValidation type="textLength" operator="lessThanOrEqual" allowBlank="1" showInputMessage="1" showErrorMessage="1" sqref="F3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="85" zoomScaleNormal="85" workbookViewId="0">
      <selection activeCell="D19" sqref="D19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9"/>
    <col min="11" max="11" width="11.6640625" style="10" customWidth="1"/>
    <col min="12" max="12" width="11.33203125" style="9" bestFit="1" customWidth="1"/>
  </cols>
  <sheetData>
    <row r="1" spans="1:13" ht="26.25" thickBot="1" x14ac:dyDescent="0.2">
      <c r="A1" s="131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7" customHeight="1" thickBot="1" x14ac:dyDescent="0.2">
      <c r="A2" s="65" t="s">
        <v>32</v>
      </c>
      <c r="B2" s="66" t="s">
        <v>33</v>
      </c>
      <c r="C2" s="67" t="s">
        <v>75</v>
      </c>
      <c r="D2" s="67" t="s">
        <v>74</v>
      </c>
      <c r="E2" s="67" t="s">
        <v>0</v>
      </c>
      <c r="F2" s="66" t="s">
        <v>73</v>
      </c>
      <c r="G2" s="66" t="s">
        <v>72</v>
      </c>
      <c r="H2" s="66" t="s">
        <v>71</v>
      </c>
      <c r="I2" s="66" t="s">
        <v>70</v>
      </c>
      <c r="J2" s="67" t="s">
        <v>34</v>
      </c>
      <c r="K2" s="67" t="s">
        <v>35</v>
      </c>
      <c r="L2" s="67" t="s">
        <v>36</v>
      </c>
      <c r="M2" s="68" t="s">
        <v>1</v>
      </c>
    </row>
    <row r="3" spans="1:13" s="9" customFormat="1" ht="45.75" customHeight="1" thickTop="1" x14ac:dyDescent="0.15">
      <c r="A3" s="123">
        <v>2020</v>
      </c>
      <c r="B3" s="124">
        <v>7</v>
      </c>
      <c r="C3" s="125" t="s">
        <v>189</v>
      </c>
      <c r="D3" s="126" t="s">
        <v>190</v>
      </c>
      <c r="E3" s="127" t="s">
        <v>191</v>
      </c>
      <c r="F3" s="128">
        <v>18000</v>
      </c>
      <c r="G3" s="129">
        <v>60600</v>
      </c>
      <c r="H3" s="129">
        <v>0</v>
      </c>
      <c r="I3" s="128">
        <f>SUM(F3:H3)</f>
        <v>78600</v>
      </c>
      <c r="J3" s="127" t="s">
        <v>192</v>
      </c>
      <c r="K3" s="127" t="s">
        <v>193</v>
      </c>
      <c r="L3" s="127" t="s">
        <v>194</v>
      </c>
      <c r="M3" s="130"/>
    </row>
    <row r="4" spans="1:13" ht="45.75" customHeight="1" x14ac:dyDescent="0.15">
      <c r="A4" s="123">
        <v>2020</v>
      </c>
      <c r="B4" s="124">
        <v>7</v>
      </c>
      <c r="C4" s="125" t="s">
        <v>195</v>
      </c>
      <c r="D4" s="126" t="s">
        <v>196</v>
      </c>
      <c r="E4" s="127" t="s">
        <v>191</v>
      </c>
      <c r="F4" s="128">
        <v>22000</v>
      </c>
      <c r="G4" s="129">
        <v>0</v>
      </c>
      <c r="H4" s="129">
        <v>0</v>
      </c>
      <c r="I4" s="128">
        <f>SUM(F4:H4)</f>
        <v>22000</v>
      </c>
      <c r="J4" s="127" t="s">
        <v>192</v>
      </c>
      <c r="K4" s="127" t="s">
        <v>197</v>
      </c>
      <c r="L4" s="127" t="s">
        <v>198</v>
      </c>
      <c r="M4" s="130"/>
    </row>
    <row r="5" spans="1:13" ht="45.75" customHeight="1" thickBot="1" x14ac:dyDescent="0.2">
      <c r="A5" s="115">
        <v>2020</v>
      </c>
      <c r="B5" s="116">
        <v>7</v>
      </c>
      <c r="C5" s="117" t="s">
        <v>204</v>
      </c>
      <c r="D5" s="118" t="s">
        <v>205</v>
      </c>
      <c r="E5" s="119" t="s">
        <v>191</v>
      </c>
      <c r="F5" s="120">
        <v>5000</v>
      </c>
      <c r="G5" s="121">
        <v>0</v>
      </c>
      <c r="H5" s="121">
        <v>0</v>
      </c>
      <c r="I5" s="120">
        <f>SUM(F5:H5)</f>
        <v>5000</v>
      </c>
      <c r="J5" s="119" t="s">
        <v>192</v>
      </c>
      <c r="K5" s="119" t="s">
        <v>206</v>
      </c>
      <c r="L5" s="119" t="s">
        <v>207</v>
      </c>
      <c r="M5" s="122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5">
      <formula1>5</formula1>
    </dataValidation>
    <dataValidation type="list" allowBlank="1" showInputMessage="1" showErrorMessage="1" sqref="E3:E5">
      <formula1>"대안,턴키,일반,PQ,수의,실적"</formula1>
    </dataValidation>
    <dataValidation type="list" allowBlank="1" showInputMessage="1" showErrorMessage="1" sqref="D3:D5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4" sqref="C4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3" t="s">
        <v>91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4" t="s">
        <v>2</v>
      </c>
      <c r="K2" s="134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</v>
      </c>
    </row>
    <row r="4" spans="1:11" ht="47.25" customHeight="1" x14ac:dyDescent="0.15">
      <c r="A4" s="41"/>
      <c r="B4" s="42"/>
      <c r="C4" s="78" t="s">
        <v>128</v>
      </c>
      <c r="D4" s="44"/>
      <c r="E4" s="45"/>
      <c r="F4" s="46"/>
      <c r="G4" s="46"/>
      <c r="H4" s="44"/>
      <c r="I4" s="43"/>
      <c r="J4" s="47"/>
      <c r="K4" s="48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C11" sqref="C11"/>
    </sheetView>
  </sheetViews>
  <sheetFormatPr defaultRowHeight="13.5" x14ac:dyDescent="0.15"/>
  <cols>
    <col min="1" max="1" width="8.6640625" style="18" customWidth="1"/>
    <col min="2" max="2" width="8.77734375" style="18" customWidth="1"/>
    <col min="3" max="3" width="29.21875" style="18" customWidth="1"/>
    <col min="4" max="4" width="10.88671875" style="18" customWidth="1"/>
    <col min="5" max="9" width="12.44140625" style="18" customWidth="1"/>
    <col min="10" max="10" width="8.88671875" style="9"/>
    <col min="11" max="11" width="11.6640625" style="10" customWidth="1"/>
    <col min="12" max="12" width="11.33203125" style="9" bestFit="1" customWidth="1"/>
    <col min="13" max="16384" width="8.88671875" style="18"/>
  </cols>
  <sheetData>
    <row r="1" spans="1:11" ht="25.5" x14ac:dyDescent="0.15">
      <c r="A1" s="133" t="s">
        <v>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5.5" x14ac:dyDescent="0.15">
      <c r="A2" s="37" t="s">
        <v>86</v>
      </c>
      <c r="B2" s="37"/>
      <c r="C2" s="40"/>
      <c r="D2" s="1"/>
      <c r="E2" s="1"/>
      <c r="F2" s="11"/>
      <c r="G2" s="11"/>
      <c r="H2" s="11"/>
      <c r="I2" s="11"/>
      <c r="J2" s="134" t="s">
        <v>100</v>
      </c>
      <c r="K2" s="134"/>
    </row>
    <row r="3" spans="1:11" ht="22.5" customHeight="1" x14ac:dyDescent="0.15">
      <c r="A3" s="4" t="s">
        <v>101</v>
      </c>
      <c r="B3" s="5" t="s">
        <v>102</v>
      </c>
      <c r="C3" s="5" t="s">
        <v>103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 t="s">
        <v>109</v>
      </c>
      <c r="J3" s="5" t="s">
        <v>110</v>
      </c>
      <c r="K3" s="5" t="s">
        <v>111</v>
      </c>
    </row>
    <row r="4" spans="1:11" ht="42" customHeight="1" x14ac:dyDescent="0.15">
      <c r="A4" s="38"/>
      <c r="B4" s="39"/>
      <c r="C4" s="79" t="s">
        <v>128</v>
      </c>
      <c r="D4" s="44"/>
      <c r="E4" s="45"/>
      <c r="F4" s="46"/>
      <c r="G4" s="46"/>
      <c r="H4" s="44"/>
      <c r="I4" s="49"/>
      <c r="J4" s="49"/>
      <c r="K4" s="50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2" zoomScale="115" zoomScaleNormal="115" workbookViewId="0">
      <selection activeCell="L13" sqref="L13"/>
    </sheetView>
  </sheetViews>
  <sheetFormatPr defaultRowHeight="13.5" x14ac:dyDescent="0.15"/>
  <cols>
    <col min="1" max="1" width="31.6640625" style="2" customWidth="1"/>
    <col min="2" max="2" width="17.77734375" style="2" bestFit="1" customWidth="1"/>
    <col min="3" max="3" width="12.109375" style="2" customWidth="1"/>
    <col min="4" max="8" width="10" style="2" customWidth="1"/>
    <col min="9" max="9" width="9.6640625" style="2" customWidth="1"/>
    <col min="11" max="11" width="8.88671875" customWidth="1"/>
  </cols>
  <sheetData>
    <row r="1" spans="1:9" ht="25.5" x14ac:dyDescent="0.15">
      <c r="A1" s="133" t="s">
        <v>5</v>
      </c>
      <c r="B1" s="133"/>
      <c r="C1" s="133"/>
      <c r="D1" s="133"/>
      <c r="E1" s="133"/>
      <c r="F1" s="133"/>
      <c r="G1" s="133"/>
      <c r="H1" s="133"/>
      <c r="I1" s="133"/>
    </row>
    <row r="2" spans="1:9" ht="25.5" x14ac:dyDescent="0.15">
      <c r="A2" s="21" t="s">
        <v>86</v>
      </c>
      <c r="B2" s="21"/>
      <c r="C2" s="20"/>
      <c r="D2" s="20"/>
      <c r="E2" s="20"/>
      <c r="F2" s="22"/>
      <c r="G2" s="22"/>
      <c r="H2" s="135" t="s">
        <v>2</v>
      </c>
      <c r="I2" s="135"/>
    </row>
    <row r="3" spans="1:9" ht="29.25" customHeight="1" x14ac:dyDescent="0.15">
      <c r="A3" s="5" t="s">
        <v>4</v>
      </c>
      <c r="B3" s="5" t="s">
        <v>15</v>
      </c>
      <c r="C3" s="5" t="s">
        <v>6</v>
      </c>
      <c r="D3" s="5" t="s">
        <v>7</v>
      </c>
      <c r="E3" s="5" t="s">
        <v>8</v>
      </c>
      <c r="F3" s="5" t="s">
        <v>9</v>
      </c>
      <c r="G3" s="95" t="s">
        <v>49</v>
      </c>
      <c r="H3" s="5" t="s">
        <v>14</v>
      </c>
      <c r="I3" s="5" t="s">
        <v>10</v>
      </c>
    </row>
    <row r="4" spans="1:9" s="18" customFormat="1" ht="20.25" customHeight="1" x14ac:dyDescent="0.15">
      <c r="A4" s="70" t="s">
        <v>171</v>
      </c>
      <c r="B4" s="60" t="s">
        <v>114</v>
      </c>
      <c r="C4" s="62">
        <v>2640000</v>
      </c>
      <c r="D4" s="60" t="s">
        <v>141</v>
      </c>
      <c r="E4" s="60" t="s">
        <v>117</v>
      </c>
      <c r="F4" s="60" t="s">
        <v>118</v>
      </c>
      <c r="G4" s="93" t="s">
        <v>165</v>
      </c>
      <c r="H4" s="93" t="s">
        <v>166</v>
      </c>
      <c r="I4" s="98"/>
    </row>
    <row r="5" spans="1:9" s="18" customFormat="1" ht="20.25" customHeight="1" x14ac:dyDescent="0.15">
      <c r="A5" s="184" t="s">
        <v>161</v>
      </c>
      <c r="B5" s="60" t="s">
        <v>135</v>
      </c>
      <c r="C5" s="62">
        <v>3960000</v>
      </c>
      <c r="D5" s="60" t="s">
        <v>140</v>
      </c>
      <c r="E5" s="60" t="s">
        <v>117</v>
      </c>
      <c r="F5" s="60" t="s">
        <v>118</v>
      </c>
      <c r="G5" s="93" t="s">
        <v>162</v>
      </c>
      <c r="H5" s="93" t="s">
        <v>163</v>
      </c>
      <c r="I5" s="93"/>
    </row>
    <row r="6" spans="1:9" ht="20.25" customHeight="1" x14ac:dyDescent="0.15">
      <c r="A6" s="184" t="s">
        <v>154</v>
      </c>
      <c r="B6" s="60" t="s">
        <v>134</v>
      </c>
      <c r="C6" s="62">
        <v>6000000</v>
      </c>
      <c r="D6" s="60" t="s">
        <v>141</v>
      </c>
      <c r="E6" s="60" t="s">
        <v>117</v>
      </c>
      <c r="F6" s="60" t="s">
        <v>118</v>
      </c>
      <c r="G6" s="93" t="s">
        <v>157</v>
      </c>
      <c r="H6" s="93" t="s">
        <v>155</v>
      </c>
      <c r="I6" s="93"/>
    </row>
    <row r="7" spans="1:9" s="18" customFormat="1" ht="20.25" customHeight="1" x14ac:dyDescent="0.15">
      <c r="A7" s="184" t="s">
        <v>156</v>
      </c>
      <c r="B7" s="60" t="s">
        <v>134</v>
      </c>
      <c r="C7" s="62">
        <v>6895680</v>
      </c>
      <c r="D7" s="60" t="s">
        <v>141</v>
      </c>
      <c r="E7" s="60" t="s">
        <v>117</v>
      </c>
      <c r="F7" s="60" t="s">
        <v>118</v>
      </c>
      <c r="G7" s="93" t="s">
        <v>147</v>
      </c>
      <c r="H7" s="93" t="s">
        <v>158</v>
      </c>
      <c r="I7" s="93"/>
    </row>
    <row r="8" spans="1:9" s="18" customFormat="1" ht="20.25" customHeight="1" x14ac:dyDescent="0.15">
      <c r="A8" s="184" t="s">
        <v>168</v>
      </c>
      <c r="B8" s="60" t="s">
        <v>129</v>
      </c>
      <c r="C8" s="62">
        <v>3798000</v>
      </c>
      <c r="D8" s="60" t="s">
        <v>142</v>
      </c>
      <c r="E8" s="60" t="s">
        <v>117</v>
      </c>
      <c r="F8" s="60" t="s">
        <v>118</v>
      </c>
      <c r="G8" s="93" t="s">
        <v>165</v>
      </c>
      <c r="H8" s="93" t="s">
        <v>166</v>
      </c>
      <c r="I8" s="93"/>
    </row>
    <row r="9" spans="1:9" s="64" customFormat="1" ht="20.25" customHeight="1" x14ac:dyDescent="0.15">
      <c r="A9" s="184" t="s">
        <v>185</v>
      </c>
      <c r="B9" s="60" t="s">
        <v>115</v>
      </c>
      <c r="C9" s="62">
        <v>4140000</v>
      </c>
      <c r="D9" s="60" t="s">
        <v>142</v>
      </c>
      <c r="E9" s="60" t="s">
        <v>117</v>
      </c>
      <c r="F9" s="60" t="s">
        <v>118</v>
      </c>
      <c r="G9" s="93" t="s">
        <v>165</v>
      </c>
      <c r="H9" s="93" t="s">
        <v>165</v>
      </c>
      <c r="I9" s="93"/>
    </row>
    <row r="10" spans="1:9" s="64" customFormat="1" ht="20.25" customHeight="1" x14ac:dyDescent="0.15">
      <c r="A10" s="185" t="s">
        <v>187</v>
      </c>
      <c r="B10" s="61" t="s">
        <v>133</v>
      </c>
      <c r="C10" s="62">
        <v>10903200</v>
      </c>
      <c r="D10" s="60" t="s">
        <v>143</v>
      </c>
      <c r="E10" s="60" t="s">
        <v>117</v>
      </c>
      <c r="F10" s="60" t="s">
        <v>118</v>
      </c>
      <c r="G10" s="93" t="s">
        <v>165</v>
      </c>
      <c r="H10" s="93" t="s">
        <v>188</v>
      </c>
      <c r="I10" s="93"/>
    </row>
    <row r="11" spans="1:9" s="64" customFormat="1" ht="20.25" customHeight="1" x14ac:dyDescent="0.15">
      <c r="A11" s="71" t="s">
        <v>167</v>
      </c>
      <c r="B11" s="61" t="s">
        <v>116</v>
      </c>
      <c r="C11" s="69">
        <v>11959200</v>
      </c>
      <c r="D11" s="60" t="s">
        <v>144</v>
      </c>
      <c r="E11" s="60" t="s">
        <v>117</v>
      </c>
      <c r="F11" s="60" t="s">
        <v>118</v>
      </c>
      <c r="G11" s="93" t="s">
        <v>165</v>
      </c>
      <c r="H11" s="93" t="s">
        <v>166</v>
      </c>
      <c r="I11" s="93"/>
    </row>
    <row r="12" spans="1:9" ht="20.25" customHeight="1" x14ac:dyDescent="0.15">
      <c r="A12" s="71" t="s">
        <v>164</v>
      </c>
      <c r="B12" s="60" t="s">
        <v>130</v>
      </c>
      <c r="C12" s="69">
        <v>1867200</v>
      </c>
      <c r="D12" s="60" t="s">
        <v>144</v>
      </c>
      <c r="E12" s="60" t="s">
        <v>117</v>
      </c>
      <c r="F12" s="60" t="s">
        <v>118</v>
      </c>
      <c r="G12" s="93" t="s">
        <v>165</v>
      </c>
      <c r="H12" s="93" t="s">
        <v>166</v>
      </c>
      <c r="I12" s="93"/>
    </row>
    <row r="13" spans="1:9" s="18" customFormat="1" ht="20.25" customHeight="1" x14ac:dyDescent="0.15">
      <c r="A13" s="71" t="s">
        <v>221</v>
      </c>
      <c r="B13" s="60" t="s">
        <v>149</v>
      </c>
      <c r="C13" s="69">
        <v>1620000</v>
      </c>
      <c r="D13" s="60" t="s">
        <v>142</v>
      </c>
      <c r="E13" s="60" t="s">
        <v>117</v>
      </c>
      <c r="F13" s="60" t="s">
        <v>118</v>
      </c>
      <c r="G13" s="93" t="s">
        <v>165</v>
      </c>
      <c r="H13" s="93" t="s">
        <v>165</v>
      </c>
      <c r="I13" s="93"/>
    </row>
    <row r="14" spans="1:9" s="18" customFormat="1" ht="20.25" customHeight="1" x14ac:dyDescent="0.15">
      <c r="A14" s="71" t="s">
        <v>220</v>
      </c>
      <c r="B14" s="60" t="s">
        <v>148</v>
      </c>
      <c r="C14" s="69">
        <v>1195200</v>
      </c>
      <c r="D14" s="60" t="s">
        <v>144</v>
      </c>
      <c r="E14" s="60" t="s">
        <v>117</v>
      </c>
      <c r="F14" s="60" t="s">
        <v>118</v>
      </c>
      <c r="G14" s="93" t="s">
        <v>165</v>
      </c>
      <c r="H14" s="93" t="s">
        <v>165</v>
      </c>
      <c r="I14" s="93"/>
    </row>
    <row r="15" spans="1:9" s="64" customFormat="1" ht="20.25" customHeight="1" x14ac:dyDescent="0.15">
      <c r="A15" s="70" t="s">
        <v>184</v>
      </c>
      <c r="B15" s="61" t="s">
        <v>131</v>
      </c>
      <c r="C15" s="69">
        <v>966400000</v>
      </c>
      <c r="D15" s="60" t="s">
        <v>144</v>
      </c>
      <c r="E15" s="60" t="s">
        <v>117</v>
      </c>
      <c r="F15" s="60" t="s">
        <v>118</v>
      </c>
      <c r="G15" s="93" t="s">
        <v>182</v>
      </c>
      <c r="H15" s="93" t="s">
        <v>183</v>
      </c>
      <c r="I15" s="93"/>
    </row>
    <row r="16" spans="1:9" ht="20.25" customHeight="1" x14ac:dyDescent="0.15">
      <c r="A16" s="186" t="s">
        <v>181</v>
      </c>
      <c r="B16" s="61" t="s">
        <v>132</v>
      </c>
      <c r="C16" s="62">
        <v>131000000</v>
      </c>
      <c r="D16" s="60" t="s">
        <v>151</v>
      </c>
      <c r="E16" s="60" t="s">
        <v>117</v>
      </c>
      <c r="F16" s="60" t="s">
        <v>118</v>
      </c>
      <c r="G16" s="93" t="s">
        <v>182</v>
      </c>
      <c r="H16" s="93" t="s">
        <v>183</v>
      </c>
      <c r="I16" s="93"/>
    </row>
    <row r="17" spans="1:9" s="18" customFormat="1" ht="20.25" customHeight="1" x14ac:dyDescent="0.15">
      <c r="A17" s="186" t="s">
        <v>172</v>
      </c>
      <c r="B17" s="61" t="s">
        <v>173</v>
      </c>
      <c r="C17" s="62">
        <v>3840000</v>
      </c>
      <c r="D17" s="60" t="s">
        <v>174</v>
      </c>
      <c r="E17" s="60" t="s">
        <v>178</v>
      </c>
      <c r="F17" s="60" t="s">
        <v>175</v>
      </c>
      <c r="G17" s="93" t="s">
        <v>176</v>
      </c>
      <c r="H17" s="93" t="s">
        <v>177</v>
      </c>
      <c r="I17" s="93"/>
    </row>
    <row r="18" spans="1:9" s="64" customFormat="1" ht="20.25" customHeight="1" x14ac:dyDescent="0.15">
      <c r="A18" s="70" t="s">
        <v>208</v>
      </c>
      <c r="B18" s="61" t="s">
        <v>214</v>
      </c>
      <c r="C18" s="69">
        <v>1600000</v>
      </c>
      <c r="D18" s="60" t="s">
        <v>209</v>
      </c>
      <c r="E18" s="60" t="s">
        <v>210</v>
      </c>
      <c r="F18" s="60" t="s">
        <v>211</v>
      </c>
      <c r="G18" s="60"/>
      <c r="H18" s="60" t="s">
        <v>212</v>
      </c>
      <c r="I18" s="94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15" zoomScaleNormal="115" workbookViewId="0">
      <selection activeCell="B7" sqref="B7"/>
    </sheetView>
  </sheetViews>
  <sheetFormatPr defaultRowHeight="13.5" x14ac:dyDescent="0.15"/>
  <cols>
    <col min="1" max="1" width="12.554687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9.33203125" style="91" customWidth="1"/>
  </cols>
  <sheetData>
    <row r="1" spans="1:9" ht="25.5" x14ac:dyDescent="0.15">
      <c r="A1" s="133" t="s">
        <v>11</v>
      </c>
      <c r="B1" s="133"/>
      <c r="C1" s="133"/>
      <c r="D1" s="133"/>
      <c r="E1" s="133"/>
      <c r="F1" s="133"/>
      <c r="G1" s="133"/>
      <c r="H1" s="133"/>
      <c r="I1" s="133"/>
    </row>
    <row r="2" spans="1:9" ht="25.5" x14ac:dyDescent="0.15">
      <c r="A2" s="136" t="s">
        <v>86</v>
      </c>
      <c r="B2" s="136"/>
      <c r="C2" s="51"/>
      <c r="D2" s="51"/>
      <c r="E2" s="51"/>
      <c r="F2" s="51"/>
      <c r="G2" s="51"/>
      <c r="H2" s="51"/>
      <c r="I2" s="90" t="s">
        <v>66</v>
      </c>
    </row>
    <row r="3" spans="1:9" ht="21" customHeight="1" x14ac:dyDescent="0.15">
      <c r="A3" s="4" t="s">
        <v>3</v>
      </c>
      <c r="B3" s="5" t="s">
        <v>4</v>
      </c>
      <c r="C3" s="5" t="s">
        <v>61</v>
      </c>
      <c r="D3" s="5" t="s">
        <v>62</v>
      </c>
      <c r="E3" s="5" t="s">
        <v>67</v>
      </c>
      <c r="F3" s="5" t="s">
        <v>63</v>
      </c>
      <c r="G3" s="5" t="s">
        <v>64</v>
      </c>
      <c r="H3" s="5" t="s">
        <v>65</v>
      </c>
      <c r="I3" s="5" t="s">
        <v>77</v>
      </c>
    </row>
    <row r="4" spans="1:9" s="64" customFormat="1" ht="23.25" customHeight="1" x14ac:dyDescent="0.15">
      <c r="A4" s="92" t="s">
        <v>136</v>
      </c>
      <c r="B4" s="70" t="s">
        <v>170</v>
      </c>
      <c r="C4" s="60" t="s">
        <v>114</v>
      </c>
      <c r="D4" s="62">
        <v>2640000</v>
      </c>
      <c r="E4" s="63" t="s">
        <v>113</v>
      </c>
      <c r="F4" s="62">
        <v>220000</v>
      </c>
      <c r="G4" s="63" t="s">
        <v>31</v>
      </c>
      <c r="H4" s="62">
        <v>220000</v>
      </c>
      <c r="I4" s="98"/>
    </row>
    <row r="5" spans="1:9" s="64" customFormat="1" ht="23.25" customHeight="1" x14ac:dyDescent="0.15">
      <c r="A5" s="92" t="s">
        <v>112</v>
      </c>
      <c r="B5" s="184" t="s">
        <v>160</v>
      </c>
      <c r="C5" s="60" t="s">
        <v>135</v>
      </c>
      <c r="D5" s="62">
        <v>3960000</v>
      </c>
      <c r="E5" s="63" t="s">
        <v>113</v>
      </c>
      <c r="F5" s="62">
        <v>330000</v>
      </c>
      <c r="G5" s="63" t="s">
        <v>31</v>
      </c>
      <c r="H5" s="62">
        <v>330000</v>
      </c>
      <c r="I5" s="93"/>
    </row>
    <row r="6" spans="1:9" s="64" customFormat="1" ht="23.25" customHeight="1" x14ac:dyDescent="0.15">
      <c r="A6" s="92" t="s">
        <v>112</v>
      </c>
      <c r="B6" s="184" t="s">
        <v>153</v>
      </c>
      <c r="C6" s="60" t="s">
        <v>138</v>
      </c>
      <c r="D6" s="62">
        <v>6000000</v>
      </c>
      <c r="E6" s="63" t="s">
        <v>31</v>
      </c>
      <c r="F6" s="62">
        <v>303850</v>
      </c>
      <c r="G6" s="63" t="s">
        <v>31</v>
      </c>
      <c r="H6" s="62">
        <v>303850</v>
      </c>
      <c r="I6" s="93"/>
    </row>
    <row r="7" spans="1:9" s="64" customFormat="1" ht="23.25" customHeight="1" x14ac:dyDescent="0.15">
      <c r="A7" s="92" t="s">
        <v>112</v>
      </c>
      <c r="B7" s="184" t="s">
        <v>159</v>
      </c>
      <c r="C7" s="60" t="s">
        <v>134</v>
      </c>
      <c r="D7" s="62">
        <v>6895680</v>
      </c>
      <c r="E7" s="63" t="s">
        <v>31</v>
      </c>
      <c r="F7" s="62">
        <v>574640</v>
      </c>
      <c r="G7" s="63" t="s">
        <v>31</v>
      </c>
      <c r="H7" s="62">
        <v>574640</v>
      </c>
      <c r="I7" s="93"/>
    </row>
    <row r="8" spans="1:9" s="64" customFormat="1" ht="23.25" customHeight="1" x14ac:dyDescent="0.15">
      <c r="A8" s="92" t="s">
        <v>86</v>
      </c>
      <c r="B8" s="184" t="s">
        <v>169</v>
      </c>
      <c r="C8" s="60" t="s">
        <v>129</v>
      </c>
      <c r="D8" s="62">
        <v>3798000</v>
      </c>
      <c r="E8" s="63" t="s">
        <v>31</v>
      </c>
      <c r="F8" s="62">
        <v>300000</v>
      </c>
      <c r="G8" s="63" t="s">
        <v>31</v>
      </c>
      <c r="H8" s="62">
        <v>300000</v>
      </c>
      <c r="I8" s="93"/>
    </row>
    <row r="9" spans="1:9" s="64" customFormat="1" ht="23.25" customHeight="1" x14ac:dyDescent="0.15">
      <c r="A9" s="92" t="s">
        <v>112</v>
      </c>
      <c r="B9" s="184" t="s">
        <v>186</v>
      </c>
      <c r="C9" s="60" t="s">
        <v>115</v>
      </c>
      <c r="D9" s="62">
        <v>4140000</v>
      </c>
      <c r="E9" s="63" t="s">
        <v>31</v>
      </c>
      <c r="F9" s="62">
        <v>345000</v>
      </c>
      <c r="G9" s="63" t="s">
        <v>31</v>
      </c>
      <c r="H9" s="62">
        <v>345000</v>
      </c>
      <c r="I9" s="93"/>
    </row>
    <row r="10" spans="1:9" s="64" customFormat="1" ht="23.25" customHeight="1" x14ac:dyDescent="0.15">
      <c r="A10" s="92" t="s">
        <v>137</v>
      </c>
      <c r="B10" s="185" t="s">
        <v>187</v>
      </c>
      <c r="C10" s="61" t="s">
        <v>133</v>
      </c>
      <c r="D10" s="62">
        <v>10903200</v>
      </c>
      <c r="E10" s="63" t="s">
        <v>31</v>
      </c>
      <c r="F10" s="62">
        <v>908600</v>
      </c>
      <c r="G10" s="63" t="s">
        <v>31</v>
      </c>
      <c r="H10" s="62">
        <v>908600</v>
      </c>
      <c r="I10" s="93"/>
    </row>
    <row r="11" spans="1:9" s="64" customFormat="1" ht="23.25" customHeight="1" x14ac:dyDescent="0.15">
      <c r="A11" s="92" t="s">
        <v>112</v>
      </c>
      <c r="B11" s="71" t="s">
        <v>167</v>
      </c>
      <c r="C11" s="61" t="s">
        <v>116</v>
      </c>
      <c r="D11" s="69">
        <v>11959200</v>
      </c>
      <c r="E11" s="63" t="s">
        <v>31</v>
      </c>
      <c r="F11" s="69">
        <v>996600</v>
      </c>
      <c r="G11" s="63" t="s">
        <v>31</v>
      </c>
      <c r="H11" s="69">
        <v>996600</v>
      </c>
      <c r="I11" s="93"/>
    </row>
    <row r="12" spans="1:9" s="64" customFormat="1" ht="23.25" customHeight="1" x14ac:dyDescent="0.15">
      <c r="A12" s="92" t="s">
        <v>86</v>
      </c>
      <c r="B12" s="71" t="s">
        <v>164</v>
      </c>
      <c r="C12" s="60" t="s">
        <v>130</v>
      </c>
      <c r="D12" s="69">
        <v>1867200</v>
      </c>
      <c r="E12" s="63" t="s">
        <v>31</v>
      </c>
      <c r="F12" s="69">
        <v>155600</v>
      </c>
      <c r="G12" s="63" t="s">
        <v>31</v>
      </c>
      <c r="H12" s="69">
        <v>155600</v>
      </c>
      <c r="I12" s="93"/>
    </row>
    <row r="13" spans="1:9" s="64" customFormat="1" ht="23.25" customHeight="1" x14ac:dyDescent="0.15">
      <c r="A13" s="92" t="s">
        <v>86</v>
      </c>
      <c r="B13" s="71" t="s">
        <v>219</v>
      </c>
      <c r="C13" s="60" t="s">
        <v>150</v>
      </c>
      <c r="D13" s="69">
        <v>1620000</v>
      </c>
      <c r="E13" s="63" t="s">
        <v>31</v>
      </c>
      <c r="F13" s="69">
        <v>135000</v>
      </c>
      <c r="G13" s="63" t="s">
        <v>31</v>
      </c>
      <c r="H13" s="69">
        <v>135000</v>
      </c>
      <c r="I13" s="93"/>
    </row>
    <row r="14" spans="1:9" s="64" customFormat="1" ht="23.25" customHeight="1" x14ac:dyDescent="0.15">
      <c r="A14" s="92" t="s">
        <v>112</v>
      </c>
      <c r="B14" s="71" t="s">
        <v>220</v>
      </c>
      <c r="C14" s="60" t="s">
        <v>148</v>
      </c>
      <c r="D14" s="69">
        <v>1195200</v>
      </c>
      <c r="E14" s="63" t="s">
        <v>31</v>
      </c>
      <c r="F14" s="69">
        <v>99600</v>
      </c>
      <c r="G14" s="63" t="s">
        <v>31</v>
      </c>
      <c r="H14" s="69">
        <v>99600</v>
      </c>
      <c r="I14" s="93"/>
    </row>
    <row r="15" spans="1:9" s="64" customFormat="1" ht="23.25" customHeight="1" x14ac:dyDescent="0.15">
      <c r="A15" s="92" t="s">
        <v>112</v>
      </c>
      <c r="B15" s="70" t="s">
        <v>184</v>
      </c>
      <c r="C15" s="61" t="s">
        <v>131</v>
      </c>
      <c r="D15" s="69">
        <v>966400000</v>
      </c>
      <c r="E15" s="63" t="s">
        <v>31</v>
      </c>
      <c r="F15" s="69">
        <v>59908670</v>
      </c>
      <c r="G15" s="63" t="s">
        <v>31</v>
      </c>
      <c r="H15" s="69">
        <v>59908670</v>
      </c>
      <c r="I15" s="93"/>
    </row>
    <row r="16" spans="1:9" s="64" customFormat="1" ht="23.25" customHeight="1" x14ac:dyDescent="0.15">
      <c r="A16" s="92" t="s">
        <v>112</v>
      </c>
      <c r="B16" s="186" t="s">
        <v>181</v>
      </c>
      <c r="C16" s="61" t="s">
        <v>132</v>
      </c>
      <c r="D16" s="62">
        <v>131000000</v>
      </c>
      <c r="E16" s="63" t="s">
        <v>31</v>
      </c>
      <c r="F16" s="62">
        <v>9242700</v>
      </c>
      <c r="G16" s="63" t="s">
        <v>31</v>
      </c>
      <c r="H16" s="62">
        <v>9242700</v>
      </c>
      <c r="I16" s="93"/>
    </row>
    <row r="17" spans="1:9" s="64" customFormat="1" ht="23.25" customHeight="1" x14ac:dyDescent="0.15">
      <c r="A17" s="92" t="s">
        <v>112</v>
      </c>
      <c r="B17" s="186" t="s">
        <v>179</v>
      </c>
      <c r="C17" s="61" t="s">
        <v>180</v>
      </c>
      <c r="D17" s="62">
        <v>3840000</v>
      </c>
      <c r="E17" s="63" t="s">
        <v>31</v>
      </c>
      <c r="F17" s="62">
        <v>640000</v>
      </c>
      <c r="G17" s="63" t="s">
        <v>31</v>
      </c>
      <c r="H17" s="62">
        <v>640000</v>
      </c>
      <c r="I17" s="93"/>
    </row>
    <row r="18" spans="1:9" s="64" customFormat="1" ht="23.25" customHeight="1" x14ac:dyDescent="0.15">
      <c r="A18" s="92" t="s">
        <v>86</v>
      </c>
      <c r="B18" s="71" t="s">
        <v>208</v>
      </c>
      <c r="C18" s="99" t="s">
        <v>213</v>
      </c>
      <c r="D18" s="69">
        <v>1600000</v>
      </c>
      <c r="E18" s="63" t="s">
        <v>31</v>
      </c>
      <c r="F18" s="63" t="s">
        <v>31</v>
      </c>
      <c r="G18" s="69">
        <v>1600000</v>
      </c>
      <c r="H18" s="69">
        <v>1600000</v>
      </c>
      <c r="I18" s="94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85" zoomScaleNormal="85" workbookViewId="0">
      <selection activeCell="F29" sqref="F2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33" t="s">
        <v>12</v>
      </c>
      <c r="B1" s="133"/>
      <c r="C1" s="133"/>
      <c r="D1" s="133"/>
      <c r="E1" s="133"/>
    </row>
    <row r="2" spans="1:5" ht="26.25" thickBot="1" x14ac:dyDescent="0.2">
      <c r="A2" s="21" t="s">
        <v>86</v>
      </c>
      <c r="B2" s="21"/>
      <c r="C2" s="20"/>
      <c r="D2" s="20"/>
      <c r="E2" s="52" t="s">
        <v>38</v>
      </c>
    </row>
    <row r="3" spans="1:5" ht="30" customHeight="1" x14ac:dyDescent="0.15">
      <c r="A3" s="137" t="s">
        <v>39</v>
      </c>
      <c r="B3" s="24" t="s">
        <v>40</v>
      </c>
      <c r="C3" s="140" t="s">
        <v>208</v>
      </c>
      <c r="D3" s="141"/>
      <c r="E3" s="142"/>
    </row>
    <row r="4" spans="1:5" ht="30" customHeight="1" x14ac:dyDescent="0.15">
      <c r="A4" s="138"/>
      <c r="B4" s="25" t="s">
        <v>41</v>
      </c>
      <c r="C4" s="15">
        <v>1690000</v>
      </c>
      <c r="D4" s="26" t="s">
        <v>42</v>
      </c>
      <c r="E4" s="23">
        <v>1600000</v>
      </c>
    </row>
    <row r="5" spans="1:5" ht="30" customHeight="1" x14ac:dyDescent="0.15">
      <c r="A5" s="138"/>
      <c r="B5" s="25" t="s">
        <v>43</v>
      </c>
      <c r="C5" s="13">
        <f>(+E5/C4)*100%</f>
        <v>0.94674556213017746</v>
      </c>
      <c r="D5" s="26" t="s">
        <v>18</v>
      </c>
      <c r="E5" s="23">
        <v>1600000</v>
      </c>
    </row>
    <row r="6" spans="1:5" ht="30" customHeight="1" x14ac:dyDescent="0.15">
      <c r="A6" s="138"/>
      <c r="B6" s="25" t="s">
        <v>17</v>
      </c>
      <c r="C6" s="14" t="s">
        <v>209</v>
      </c>
      <c r="D6" s="26" t="s">
        <v>68</v>
      </c>
      <c r="E6" s="19" t="s">
        <v>216</v>
      </c>
    </row>
    <row r="7" spans="1:5" ht="30" customHeight="1" x14ac:dyDescent="0.15">
      <c r="A7" s="138"/>
      <c r="B7" s="25" t="s">
        <v>44</v>
      </c>
      <c r="C7" s="27" t="s">
        <v>87</v>
      </c>
      <c r="D7" s="26" t="s">
        <v>45</v>
      </c>
      <c r="E7" s="19" t="s">
        <v>217</v>
      </c>
    </row>
    <row r="8" spans="1:5" ht="30" customHeight="1" x14ac:dyDescent="0.15">
      <c r="A8" s="138"/>
      <c r="B8" s="25" t="s">
        <v>46</v>
      </c>
      <c r="C8" s="27" t="s">
        <v>60</v>
      </c>
      <c r="D8" s="26" t="s">
        <v>20</v>
      </c>
      <c r="E8" s="28" t="s">
        <v>213</v>
      </c>
    </row>
    <row r="9" spans="1:5" ht="30" customHeight="1" thickBot="1" x14ac:dyDescent="0.2">
      <c r="A9" s="139"/>
      <c r="B9" s="29" t="s">
        <v>47</v>
      </c>
      <c r="C9" s="30" t="s">
        <v>88</v>
      </c>
      <c r="D9" s="31" t="s">
        <v>48</v>
      </c>
      <c r="E9" s="32" t="s">
        <v>215</v>
      </c>
    </row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D18" sqref="D18"/>
    </sheetView>
  </sheetViews>
  <sheetFormatPr defaultRowHeight="13.5" x14ac:dyDescent="0.15"/>
  <cols>
    <col min="1" max="1" width="17.109375" style="2" customWidth="1"/>
    <col min="2" max="2" width="20.44140625" style="8" customWidth="1"/>
    <col min="3" max="3" width="23.33203125" style="8" customWidth="1"/>
    <col min="4" max="4" width="15.5546875" style="8" customWidth="1"/>
    <col min="5" max="6" width="15.5546875" style="2" customWidth="1"/>
  </cols>
  <sheetData>
    <row r="1" spans="1:6" ht="49.5" customHeight="1" x14ac:dyDescent="0.15">
      <c r="A1" s="133" t="s">
        <v>13</v>
      </c>
      <c r="B1" s="133"/>
      <c r="C1" s="133"/>
      <c r="D1" s="133"/>
      <c r="E1" s="133"/>
      <c r="F1" s="133"/>
    </row>
    <row r="2" spans="1:6" ht="26.25" thickBot="1" x14ac:dyDescent="0.2">
      <c r="A2" s="3" t="s">
        <v>86</v>
      </c>
      <c r="B2" s="6"/>
      <c r="C2" s="7"/>
      <c r="D2" s="7"/>
      <c r="E2" s="1"/>
      <c r="F2" s="53" t="s">
        <v>37</v>
      </c>
    </row>
    <row r="3" spans="1:6" s="18" customFormat="1" ht="25.5" customHeight="1" thickTop="1" x14ac:dyDescent="0.15">
      <c r="A3" s="33" t="s">
        <v>16</v>
      </c>
      <c r="B3" s="143" t="str">
        <f>계약현황공개!C3</f>
        <v>천장부 누수 정비</v>
      </c>
      <c r="C3" s="144"/>
      <c r="D3" s="144"/>
      <c r="E3" s="144"/>
      <c r="F3" s="145"/>
    </row>
    <row r="4" spans="1:6" s="18" customFormat="1" ht="25.5" customHeight="1" x14ac:dyDescent="0.15">
      <c r="A4" s="146" t="s">
        <v>24</v>
      </c>
      <c r="B4" s="149" t="s">
        <v>17</v>
      </c>
      <c r="C4" s="149" t="s">
        <v>68</v>
      </c>
      <c r="D4" s="80" t="s">
        <v>25</v>
      </c>
      <c r="E4" s="80" t="s">
        <v>18</v>
      </c>
      <c r="F4" s="83" t="s">
        <v>90</v>
      </c>
    </row>
    <row r="5" spans="1:6" s="18" customFormat="1" ht="25.5" customHeight="1" x14ac:dyDescent="0.15">
      <c r="A5" s="147"/>
      <c r="B5" s="150"/>
      <c r="C5" s="150"/>
      <c r="D5" s="80" t="s">
        <v>26</v>
      </c>
      <c r="E5" s="80" t="s">
        <v>19</v>
      </c>
      <c r="F5" s="83" t="s">
        <v>27</v>
      </c>
    </row>
    <row r="6" spans="1:6" s="18" customFormat="1" ht="25.5" customHeight="1" x14ac:dyDescent="0.15">
      <c r="A6" s="147"/>
      <c r="B6" s="151" t="str">
        <f>계약현황공개!C6</f>
        <v>2020.06.02.</v>
      </c>
      <c r="C6" s="153" t="str">
        <f>계약현황공개!E6</f>
        <v>2020.06.02.~2020.06.08.</v>
      </c>
      <c r="D6" s="155">
        <f>계약현황공개!C4</f>
        <v>1690000</v>
      </c>
      <c r="E6" s="155">
        <f>계약현황공개!E5</f>
        <v>1600000</v>
      </c>
      <c r="F6" s="157">
        <f>E6/D6</f>
        <v>0.94674556213017746</v>
      </c>
    </row>
    <row r="7" spans="1:6" s="18" customFormat="1" ht="25.5" customHeight="1" x14ac:dyDescent="0.15">
      <c r="A7" s="148"/>
      <c r="B7" s="152"/>
      <c r="C7" s="154"/>
      <c r="D7" s="156"/>
      <c r="E7" s="156"/>
      <c r="F7" s="158"/>
    </row>
    <row r="8" spans="1:6" s="18" customFormat="1" ht="25.5" customHeight="1" x14ac:dyDescent="0.15">
      <c r="A8" s="159" t="s">
        <v>20</v>
      </c>
      <c r="B8" s="81" t="s">
        <v>21</v>
      </c>
      <c r="C8" s="81" t="s">
        <v>30</v>
      </c>
      <c r="D8" s="170" t="s">
        <v>22</v>
      </c>
      <c r="E8" s="171"/>
      <c r="F8" s="172"/>
    </row>
    <row r="9" spans="1:6" s="18" customFormat="1" ht="25.5" customHeight="1" x14ac:dyDescent="0.15">
      <c r="A9" s="160"/>
      <c r="B9" s="35" t="str">
        <f>계약현황공개!E8</f>
        <v>진양종합건재</v>
      </c>
      <c r="C9" s="35" t="s">
        <v>218</v>
      </c>
      <c r="D9" s="173" t="str">
        <f>계약현황공개!E9</f>
        <v>성남시 수정구 사송동 517-32</v>
      </c>
      <c r="E9" s="174"/>
      <c r="F9" s="175"/>
    </row>
    <row r="10" spans="1:6" s="18" customFormat="1" ht="25.5" customHeight="1" x14ac:dyDescent="0.15">
      <c r="A10" s="82" t="s">
        <v>29</v>
      </c>
      <c r="B10" s="161" t="s">
        <v>89</v>
      </c>
      <c r="C10" s="162"/>
      <c r="D10" s="162"/>
      <c r="E10" s="162"/>
      <c r="F10" s="163"/>
    </row>
    <row r="11" spans="1:6" s="18" customFormat="1" ht="25.5" customHeight="1" x14ac:dyDescent="0.15">
      <c r="A11" s="82" t="s">
        <v>28</v>
      </c>
      <c r="B11" s="164" t="s">
        <v>86</v>
      </c>
      <c r="C11" s="165"/>
      <c r="D11" s="165"/>
      <c r="E11" s="165"/>
      <c r="F11" s="166"/>
    </row>
    <row r="12" spans="1:6" s="18" customFormat="1" ht="25.5" customHeight="1" thickBot="1" x14ac:dyDescent="0.2">
      <c r="A12" s="34" t="s">
        <v>23</v>
      </c>
      <c r="B12" s="167"/>
      <c r="C12" s="168"/>
      <c r="D12" s="168"/>
      <c r="E12" s="168"/>
      <c r="F12" s="169"/>
    </row>
    <row r="13" spans="1:6" ht="14.25" thickTop="1" x14ac:dyDescent="0.15"/>
  </sheetData>
  <mergeCells count="16"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2020-07-10T06:30:02Z</dcterms:modified>
</cp:coreProperties>
</file>