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2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5" i="8"/>
  <c r="E110" i="8"/>
  <c r="E156" i="9" s="1"/>
  <c r="C110" i="8"/>
  <c r="F156" i="9" s="1"/>
  <c r="E103" i="8"/>
  <c r="E146" i="9" s="1"/>
  <c r="C103" i="8"/>
  <c r="F146" i="9" s="1"/>
  <c r="H17" i="6" l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F116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F16" i="6" l="1"/>
  <c r="H16" i="6" s="1"/>
  <c r="F14" i="6" l="1"/>
  <c r="H15" i="6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2" i="6" l="1"/>
  <c r="H11" i="6"/>
  <c r="H14" i="6" l="1"/>
  <c r="F13" i="6"/>
  <c r="H13" i="6" s="1"/>
  <c r="F6" i="9" l="1"/>
  <c r="H5" i="6" l="1"/>
  <c r="F6" i="6"/>
  <c r="H6" i="6" s="1"/>
  <c r="F7" i="6"/>
  <c r="H7" i="6" s="1"/>
  <c r="F8" i="6"/>
  <c r="H8" i="6" s="1"/>
  <c r="F9" i="6"/>
  <c r="H9" i="6" s="1"/>
  <c r="F10" i="6"/>
  <c r="H10" i="6" s="1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<sst xmlns="http://schemas.openxmlformats.org/spreadsheetml/2006/main" count="1116" uniqueCount="351">
  <si>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</si>
  <si>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</si>
  <si>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</si>
  <si>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</si>
  <si>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</si>
  <si>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</si>
  <si>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</si>
  <si>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</si>
  <si>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</si>
  <si>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</si>
  <si>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</si>
  <si>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</si>
  <si>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</si>
  <si>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</si>
  <si>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</si>
  <si>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</si>
  <si>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</si>
  <si>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</si>
  <si>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</si>
  <si>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</si>
  <si>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</si>
  <si>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</si>
  <si>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</si>
  <si>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</si>
  <si>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</si>
  <si>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</si>
  <si>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</si>
  <si>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</si>
  <si>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</si>
  <si>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</si>
  <si>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</si>
  <si>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</si>
  <si>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</si>
  <si>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</si>
  <si>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</si>
  <si>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</si>
  <si>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</si>
  <si>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</si>
  <si>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</si>
  <si>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</si>
  <si>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</si>
  <si>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</si>
  <si>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</si>
  <si>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</si>
  <si>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</si>
  <si>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</si>
  <si>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</si>
  <si>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</si>
  <si>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</si>
  <si>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</si>
  <si>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</si>
  <si>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</si>
  <si>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</si>
  <si>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</si>
  <si>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</si>
  <si>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</si>
  <si>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</si>
  <si>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</si>
  <si>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</si>
  <si>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</si>
  <si>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</si>
  <si>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</si>
  <si>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</si>
  <si>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</si>
  <si>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</si>
  <si>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</si>
  <si>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</si>
  <si>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</si>
  <si>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</si>
  <si>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</si>
  <si>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</si>
  <si>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</si>
  <si>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</si>
  <si>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</si>
  <si>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</si>
  <si>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</si>
  <si>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</si>
  <si>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</si>
  <si>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</si>
  <si>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</si>
  <si>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</si>
  <si>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</si>
  <si>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</si>
  <si>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</si>
  <si>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</si>
  <si>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</si>
  <si>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</si>
  <si>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</si>
  <si>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</si>
  <si>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</si>
  <si>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</si>
  <si>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</si>
  <si>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</si>
  <si>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</si>
  <si>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</si>
  <si>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</si>
  <si>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</si>
  <si>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</si>
  <si>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</si>
  <si>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</si>
  <si>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</si>
  <si>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</si>
  <si>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</si>
  <si>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</si>
  <si>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</si>
  <si>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</si>
  <si>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</si>
  <si>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</si>
  <si>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</si>
  <si>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</si>
  <si>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</si>
  <si>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</si>
  <si>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</si>
  <si>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</si>
  <si>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</si>
  <si>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</si>
  <si>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</si>
  <si>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</si>
  <si>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대한민국특수임무유공자회</t>
    <phoneticPr fontId="28" type="noConversion"/>
  </si>
  <si>
    <t>(연중)방역소독</t>
  </si>
  <si>
    <t>㈜블루에스디</t>
  </si>
  <si>
    <t>수의 1인 견적</t>
  </si>
  <si>
    <t>일반</t>
    <phoneticPr fontId="5" type="noConversion"/>
  </si>
  <si>
    <t>소액수의</t>
    <phoneticPr fontId="5" type="noConversion"/>
  </si>
  <si>
    <t xml:space="preserve">(연중)인생네컷 포토부스 렌탈 </t>
    <phoneticPr fontId="5" type="noConversion"/>
  </si>
  <si>
    <t>게임조이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</si>
  <si>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</si>
  <si>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</si>
  <si>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</si>
  <si>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 xml:space="preserve">(연중)인생네컷 포토부스 렌탈 </t>
    <phoneticPr fontId="5" type="noConversion"/>
  </si>
  <si>
    <t>게임조이</t>
    <phoneticPr fontId="5" type="noConversion"/>
  </si>
  <si>
    <t>2021.12.27</t>
    <phoneticPr fontId="5" type="noConversion"/>
  </si>
  <si>
    <t>2021.12.27.</t>
    <phoneticPr fontId="5" type="noConversion"/>
  </si>
  <si>
    <t>2021.12.28.</t>
    <phoneticPr fontId="5" type="noConversion"/>
  </si>
  <si>
    <t>2022.01.01.</t>
    <phoneticPr fontId="5" type="noConversion"/>
  </si>
  <si>
    <t>2022.01.01</t>
    <phoneticPr fontId="5" type="noConversion"/>
  </si>
  <si>
    <t>2022.12.31</t>
    <phoneticPr fontId="5" type="noConversion"/>
  </si>
  <si>
    <t>(연중)업무용 복합기 임대</t>
    <phoneticPr fontId="5" type="noConversion"/>
  </si>
  <si>
    <t>2021.12.31.</t>
    <phoneticPr fontId="5" type="noConversion"/>
  </si>
  <si>
    <t>김종훈</t>
    <phoneticPr fontId="5" type="noConversion"/>
  </si>
  <si>
    <t>2022.02.21.</t>
    <phoneticPr fontId="5" type="noConversion"/>
  </si>
  <si>
    <t>2022.03.01.</t>
    <phoneticPr fontId="5" type="noConversion"/>
  </si>
  <si>
    <t>(연중)2022년 작은도서관 프린터기 임차 계약</t>
    <phoneticPr fontId="5" type="noConversion"/>
  </si>
  <si>
    <t>전략사업팀</t>
    <phoneticPr fontId="5" type="noConversion"/>
  </si>
  <si>
    <t>대</t>
    <phoneticPr fontId="5" type="noConversion"/>
  </si>
  <si>
    <t>㈜행복도시락 성남점</t>
    <phoneticPr fontId="5" type="noConversion"/>
  </si>
  <si>
    <t>4차산업 체험 랩 공간 조성</t>
    <phoneticPr fontId="5" type="noConversion"/>
  </si>
  <si>
    <t>031-729-9452</t>
    <phoneticPr fontId="5" type="noConversion"/>
  </si>
  <si>
    <t>수의계약</t>
    <phoneticPr fontId="5" type="noConversion"/>
  </si>
  <si>
    <t>건축사사무소 에이엠</t>
  </si>
  <si>
    <t>커넥티움</t>
  </si>
  <si>
    <t>마케팅스토리</t>
  </si>
  <si>
    <t>(연중)2022년 청소년방과후아마데미 급식비</t>
  </si>
  <si>
    <t>㈜행복도시락 성남점</t>
  </si>
  <si>
    <t>박태형</t>
    <phoneticPr fontId="5" type="noConversion"/>
  </si>
  <si>
    <t>수의계약</t>
    <phoneticPr fontId="5" type="noConversion"/>
  </si>
  <si>
    <t>기획운영팀</t>
    <phoneticPr fontId="5" type="noConversion"/>
  </si>
  <si>
    <t>윤재옥</t>
    <phoneticPr fontId="5" type="noConversion"/>
  </si>
  <si>
    <t>AP230RSPDHH1</t>
  </si>
  <si>
    <t>임흥국</t>
    <phoneticPr fontId="5" type="noConversion"/>
  </si>
  <si>
    <t>나라장터</t>
    <phoneticPr fontId="5" type="noConversion"/>
  </si>
  <si>
    <t>식</t>
    <phoneticPr fontId="5" type="noConversion"/>
  </si>
  <si>
    <t>031-729-9416</t>
    <phoneticPr fontId="5" type="noConversion"/>
  </si>
  <si>
    <t>외벽 보수 및 샷시 교체공사</t>
    <phoneticPr fontId="5" type="noConversion"/>
  </si>
  <si>
    <t>건축</t>
  </si>
  <si>
    <t>㈜행복도시락 성남점</t>
    <phoneticPr fontId="28" type="noConversion"/>
  </si>
  <si>
    <t>2021.07.13.</t>
    <phoneticPr fontId="5" type="noConversion"/>
  </si>
  <si>
    <t>2022.07.18</t>
    <phoneticPr fontId="5" type="noConversion"/>
  </si>
  <si>
    <t>2022.12.30.</t>
    <phoneticPr fontId="5" type="noConversion"/>
  </si>
  <si>
    <t>2022.09.30.</t>
    <phoneticPr fontId="5" type="noConversion"/>
  </si>
  <si>
    <t>2022.09.23.</t>
    <phoneticPr fontId="5" type="noConversion"/>
  </si>
  <si>
    <t>2022.08.25.</t>
    <phoneticPr fontId="5" type="noConversion"/>
  </si>
  <si>
    <t>2022.09.06.</t>
    <phoneticPr fontId="5" type="noConversion"/>
  </si>
  <si>
    <t>KSR 코딩엔로봇학원</t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</si>
  <si>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</si>
  <si>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</si>
  <si>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</si>
  <si>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</si>
  <si>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</si>
  <si>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2022.10.27.</t>
    <phoneticPr fontId="5" type="noConversion"/>
  </si>
  <si>
    <t>2022.09.21.</t>
    <phoneticPr fontId="5" type="noConversion"/>
  </si>
  <si>
    <t>2022.09.23.</t>
    <phoneticPr fontId="5" type="noConversion"/>
  </si>
  <si>
    <t>외벽 보수 및 샷시 교체공사 설계용역</t>
    <phoneticPr fontId="5" type="noConversion"/>
  </si>
  <si>
    <t>2022.09.23.~10.07.</t>
    <phoneticPr fontId="5" type="noConversion"/>
  </si>
  <si>
    <t>경기도 성남시 수정구 위례서일로 22, 102호(창곡동, 이너매스우남)</t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</si>
  <si>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</si>
  <si>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</si>
  <si>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</si>
  <si>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</si>
  <si>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</si>
  <si>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</si>
  <si>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</si>
  <si>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</si>
  <si>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</si>
  <si>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</si>
  <si>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</si>
  <si>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</si>
  <si>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</si>
  <si>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</si>
  <si>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 xml:space="preserve">교육공동체사업 학교 맞춤형 교육 </t>
    <phoneticPr fontId="5" type="noConversion"/>
  </si>
  <si>
    <t>김종훈</t>
    <phoneticPr fontId="5" type="noConversion"/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</si>
  <si>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</si>
  <si>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</si>
  <si>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</si>
  <si>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</si>
  <si>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</si>
  <si>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</si>
  <si>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</si>
  <si>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</si>
  <si>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</si>
  <si>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</si>
  <si>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</si>
  <si>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2022.10.05.~11.18.</t>
    <phoneticPr fontId="5" type="noConversion"/>
  </si>
  <si>
    <t>성남시 분당구 서현로 170, T동 1907호</t>
    <phoneticPr fontId="5" type="noConversion"/>
  </si>
  <si>
    <t>사단법인 한국청소년지원협회</t>
    <phoneticPr fontId="5" type="noConversion"/>
  </si>
  <si>
    <t>박채경</t>
    <phoneticPr fontId="5" type="noConversion"/>
  </si>
  <si>
    <t>물품 발주계획(11월)</t>
    <phoneticPr fontId="5" type="noConversion"/>
  </si>
  <si>
    <t>용역 발주계획(11월)</t>
    <phoneticPr fontId="5" type="noConversion"/>
  </si>
  <si>
    <t>공사 발주계획(11월)</t>
    <phoneticPr fontId="5" type="noConversion"/>
  </si>
  <si>
    <t>11월</t>
    <phoneticPr fontId="5" type="noConversion"/>
  </si>
  <si>
    <t>10월 3차 전기자재 구입</t>
    <phoneticPr fontId="5" type="noConversion"/>
  </si>
  <si>
    <t xml:space="preserve">타이머 등 </t>
    <phoneticPr fontId="5" type="noConversion"/>
  </si>
  <si>
    <t>개</t>
    <phoneticPr fontId="5" type="noConversion"/>
  </si>
  <si>
    <t>031-729-9412</t>
    <phoneticPr fontId="5" type="noConversion"/>
  </si>
  <si>
    <t>하반기 위험성평가</t>
    <phoneticPr fontId="5" type="noConversion"/>
  </si>
  <si>
    <t>수의계약</t>
    <phoneticPr fontId="5" type="noConversion"/>
  </si>
  <si>
    <t>기획운영팀</t>
    <phoneticPr fontId="5" type="noConversion"/>
  </si>
  <si>
    <t>윤재옥</t>
    <phoneticPr fontId="5" type="noConversion"/>
  </si>
  <si>
    <t>작은도서관 청소 및 집기류 소독</t>
    <phoneticPr fontId="5" type="noConversion"/>
  </si>
  <si>
    <t>수의계약</t>
    <phoneticPr fontId="5" type="noConversion"/>
  </si>
  <si>
    <t>김영미</t>
    <phoneticPr fontId="5" type="noConversion"/>
  </si>
  <si>
    <t>031-729-9470</t>
    <phoneticPr fontId="5" type="noConversion"/>
  </si>
  <si>
    <t>11월</t>
    <phoneticPr fontId="5" type="noConversion"/>
  </si>
  <si>
    <t>고3 수험생 프로그램 퍼스널컬러</t>
    <phoneticPr fontId="5" type="noConversion"/>
  </si>
  <si>
    <t>청소년활동팀</t>
    <phoneticPr fontId="5" type="noConversion"/>
  </si>
  <si>
    <t>박영석</t>
    <phoneticPr fontId="5" type="noConversion"/>
  </si>
  <si>
    <t>031-729-9436</t>
    <phoneticPr fontId="5" type="noConversion"/>
  </si>
  <si>
    <t>11월</t>
    <phoneticPr fontId="5" type="noConversion"/>
  </si>
  <si>
    <t>pc</t>
    <phoneticPr fontId="5" type="noConversion"/>
  </si>
  <si>
    <t>나라장터 쇼필몰</t>
    <phoneticPr fontId="5" type="noConversion"/>
  </si>
  <si>
    <t>4차 산업 체험 랩 상상+ VR체험존 구축</t>
    <phoneticPr fontId="5" type="noConversion"/>
  </si>
  <si>
    <t>제안경쟁</t>
    <phoneticPr fontId="5" type="noConversion"/>
  </si>
  <si>
    <t>본부계약</t>
    <phoneticPr fontId="5" type="noConversion"/>
  </si>
  <si>
    <t>도전터 냉난방기 구입</t>
    <phoneticPr fontId="5" type="noConversion"/>
  </si>
  <si>
    <t>입찰</t>
    <phoneticPr fontId="5" type="noConversion"/>
  </si>
  <si>
    <t>본부계약</t>
    <phoneticPr fontId="5" type="noConversion"/>
  </si>
  <si>
    <t>2022.10.31.</t>
    <phoneticPr fontId="5" type="noConversion"/>
  </si>
  <si>
    <t>지하 공연연습실 냉난방기 구입</t>
    <phoneticPr fontId="5" type="noConversion"/>
  </si>
  <si>
    <t>서울지방조달청</t>
  </si>
  <si>
    <t>서울지방조달청</t>
    <phoneticPr fontId="5" type="noConversion"/>
  </si>
  <si>
    <t>2022.08.25.</t>
    <phoneticPr fontId="5" type="noConversion"/>
  </si>
  <si>
    <t>2022.10.24.</t>
    <phoneticPr fontId="5" type="noConversion"/>
  </si>
  <si>
    <t>2022.10.11.</t>
    <phoneticPr fontId="5" type="noConversion"/>
  </si>
  <si>
    <t>2022. 공감동감 성인지 장인 프로젝트 『공동성장』영상 제작</t>
    <phoneticPr fontId="5" type="noConversion"/>
  </si>
  <si>
    <t>필름번</t>
    <phoneticPr fontId="5" type="noConversion"/>
  </si>
  <si>
    <t>2022.09.06.</t>
    <phoneticPr fontId="5" type="noConversion"/>
  </si>
  <si>
    <t>2022.10.31.</t>
    <phoneticPr fontId="5" type="noConversion"/>
  </si>
  <si>
    <t>2022. 경기도 청소년 전통무예체험 『국궁』 장비 임대</t>
    <phoneticPr fontId="5" type="noConversion"/>
  </si>
  <si>
    <t>사단법인 대한본국무예협회</t>
    <phoneticPr fontId="5" type="noConversion"/>
  </si>
  <si>
    <t>2022.09.07.</t>
  </si>
  <si>
    <t>2022.10.17.</t>
    <phoneticPr fontId="5" type="noConversion"/>
  </si>
  <si>
    <t>2022.10.27.</t>
    <phoneticPr fontId="5" type="noConversion"/>
  </si>
  <si>
    <t>외벽 보수 및 샷시 교체공사 설계용역</t>
  </si>
  <si>
    <t>외벽 보수 및 샷시 교체공사 설계용역</t>
    <phoneticPr fontId="5" type="noConversion"/>
  </si>
  <si>
    <t>건축사사무소 에이엠</t>
    <phoneticPr fontId="5" type="noConversion"/>
  </si>
  <si>
    <t>2022.09.21.</t>
    <phoneticPr fontId="5" type="noConversion"/>
  </si>
  <si>
    <t>2022.09.23.</t>
    <phoneticPr fontId="5" type="noConversion"/>
  </si>
  <si>
    <t>2022.10.07.</t>
    <phoneticPr fontId="5" type="noConversion"/>
  </si>
  <si>
    <t>강의실 의자 구입</t>
    <phoneticPr fontId="5" type="noConversion"/>
  </si>
  <si>
    <t>강의실 책상 구입</t>
  </si>
  <si>
    <t>2022. 하반기 시설물 정기안전점검 실시</t>
  </si>
  <si>
    <t>2022. 하반기 시설물 정기안전점검 실시</t>
    <phoneticPr fontId="5" type="noConversion"/>
  </si>
  <si>
    <t>시설물안전연구원㈜</t>
    <phoneticPr fontId="5" type="noConversion"/>
  </si>
  <si>
    <t>2022.09.29.</t>
    <phoneticPr fontId="5" type="noConversion"/>
  </si>
  <si>
    <t>2022.10.28.</t>
    <phoneticPr fontId="5" type="noConversion"/>
  </si>
  <si>
    <t>2022.10.21.</t>
    <phoneticPr fontId="5" type="noConversion"/>
  </si>
  <si>
    <t>공연연습실 물받이 드레인 설치</t>
  </si>
  <si>
    <t>공연연습실 물받이 드레인 설치</t>
    <phoneticPr fontId="5" type="noConversion"/>
  </si>
  <si>
    <t>주식회사 상림원</t>
  </si>
  <si>
    <t>주식회사 상림원</t>
    <phoneticPr fontId="5" type="noConversion"/>
  </si>
  <si>
    <t>2022.10.06.</t>
    <phoneticPr fontId="5" type="noConversion"/>
  </si>
  <si>
    <t>제본천공기 구입</t>
  </si>
  <si>
    <t>제본천공기 구입</t>
    <phoneticPr fontId="5" type="noConversion"/>
  </si>
  <si>
    <t>문서세단기 구입</t>
  </si>
  <si>
    <t>2022.10.26.</t>
    <phoneticPr fontId="5" type="noConversion"/>
  </si>
  <si>
    <t>2022.10.12.</t>
    <phoneticPr fontId="5" type="noConversion"/>
  </si>
  <si>
    <t>2022.10.25.</t>
    <phoneticPr fontId="5" type="noConversion"/>
  </si>
  <si>
    <t>2022.10.25.</t>
    <phoneticPr fontId="5" type="noConversion"/>
  </si>
  <si>
    <t>2022. 성남시청소년어울림마당 부스 설치 및 행사물품 대여</t>
  </si>
  <si>
    <t>마케팅스토리</t>
    <phoneticPr fontId="5" type="noConversion"/>
  </si>
  <si>
    <t>2022.10.13.</t>
    <phoneticPr fontId="5" type="noConversion"/>
  </si>
  <si>
    <t>2022.10.23.</t>
    <phoneticPr fontId="5" type="noConversion"/>
  </si>
  <si>
    <t>4차산업 체험랩 상상플러스공간구성 기자재(3D프린터)구입</t>
    <phoneticPr fontId="5" type="noConversion"/>
  </si>
  <si>
    <t>2022.10.17.</t>
    <phoneticPr fontId="5" type="noConversion"/>
  </si>
  <si>
    <t>2022.11.17.</t>
    <phoneticPr fontId="5" type="noConversion"/>
  </si>
  <si>
    <t>2022.10.27.</t>
    <phoneticPr fontId="5" type="noConversion"/>
  </si>
  <si>
    <t>2022. 성남시청소년어울림마당 특강 계약</t>
    <phoneticPr fontId="5" type="noConversion"/>
  </si>
  <si>
    <t>위드 애니멀</t>
  </si>
  <si>
    <t>위드 애니멀</t>
    <phoneticPr fontId="5" type="noConversion"/>
  </si>
  <si>
    <t>2022.10.18.</t>
  </si>
  <si>
    <t>제13회 성남시청소년창의과학축제 온라인 과학특강 및 영상제작</t>
    <phoneticPr fontId="5" type="noConversion"/>
  </si>
  <si>
    <t>지하 공연연습실 전기공사</t>
  </si>
  <si>
    <t>경일전기소방 주식회사</t>
  </si>
  <si>
    <t>제13회 성남시청소년창의과학축제 (로봇)프로그램 운영</t>
  </si>
  <si>
    <t>강의실 의자 구입</t>
    <phoneticPr fontId="5" type="noConversion"/>
  </si>
  <si>
    <t>2022. 성남시청소년어울림마당 부스 설치 및 행사물품 대여</t>
    <phoneticPr fontId="5" type="noConversion"/>
  </si>
  <si>
    <t>4차산업 체험랩 상상플러스공간구성 기자재(3D프린터)구입</t>
    <phoneticPr fontId="5" type="noConversion"/>
  </si>
  <si>
    <t>공연연습실 물받이 드레인 설치</t>
    <phoneticPr fontId="5" type="noConversion"/>
  </si>
  <si>
    <t>2022.10.07.~10.07.</t>
    <phoneticPr fontId="5" type="noConversion"/>
  </si>
  <si>
    <t>2022.10.07.</t>
    <phoneticPr fontId="5" type="noConversion"/>
  </si>
  <si>
    <t>성남시 분당구 서현로 170, T동 1907호</t>
  </si>
  <si>
    <t>제본천공기 구입</t>
    <phoneticPr fontId="5" type="noConversion"/>
  </si>
  <si>
    <t>2022.10.07.</t>
    <phoneticPr fontId="5" type="noConversion"/>
  </si>
  <si>
    <t>2022.10.07.~10.26.</t>
    <phoneticPr fontId="5" type="noConversion"/>
  </si>
  <si>
    <t>2022.10.25.</t>
    <phoneticPr fontId="5" type="noConversion"/>
  </si>
  <si>
    <t>서울 서초구 반포대로 217(반포동 520-3)</t>
  </si>
  <si>
    <t>문서세단기 구입</t>
    <phoneticPr fontId="5" type="noConversion"/>
  </si>
  <si>
    <t>2022.10.12.</t>
    <phoneticPr fontId="5" type="noConversion"/>
  </si>
  <si>
    <t>전기설비 보수공사</t>
    <phoneticPr fontId="5" type="noConversion"/>
  </si>
  <si>
    <t>2022.10.12.</t>
    <phoneticPr fontId="5" type="noConversion"/>
  </si>
  <si>
    <t>2022.10.17.~11.04.</t>
    <phoneticPr fontId="5" type="noConversion"/>
  </si>
  <si>
    <t>-</t>
    <phoneticPr fontId="5" type="noConversion"/>
  </si>
  <si>
    <t>덕산전기㈜</t>
  </si>
  <si>
    <t>성남시 수정구 공원로421번길 9(태평동)</t>
  </si>
  <si>
    <t>1층 화장실 및 지하1층 전기공사</t>
    <phoneticPr fontId="5" type="noConversion"/>
  </si>
  <si>
    <t>2022.10.13.~11.07.</t>
    <phoneticPr fontId="5" type="noConversion"/>
  </si>
  <si>
    <t>-</t>
    <phoneticPr fontId="5" type="noConversion"/>
  </si>
  <si>
    <t>성남시 분당구 판교로 610번길 18</t>
  </si>
  <si>
    <t>2022. 성남시청소년어울림마당 부스 설치 및 행사물품 대여</t>
    <phoneticPr fontId="5" type="noConversion"/>
  </si>
  <si>
    <t>2022.10.13.</t>
    <phoneticPr fontId="5" type="noConversion"/>
  </si>
  <si>
    <t>2022.10.23.</t>
    <phoneticPr fontId="5" type="noConversion"/>
  </si>
  <si>
    <t>성남시 중원구 든촌대로171번길 6, 101동 903호(성남동, 성남동어울림아파트)</t>
  </si>
  <si>
    <t>4차산업 체험랩 상상플러스공간구성 기자재(3D프린터)구입</t>
    <phoneticPr fontId="5" type="noConversion"/>
  </si>
  <si>
    <t>2022.10.17.</t>
    <phoneticPr fontId="5" type="noConversion"/>
  </si>
  <si>
    <t>2022.10.17.~11.17.</t>
    <phoneticPr fontId="5" type="noConversion"/>
  </si>
  <si>
    <t>2022. 성남시청소년어울림마당 특강 계약</t>
    <phoneticPr fontId="5" type="noConversion"/>
  </si>
  <si>
    <t>2022.10.18.</t>
    <phoneticPr fontId="5" type="noConversion"/>
  </si>
  <si>
    <t>성남시 분당구 판교역로192번길 16, 8충 808호</t>
  </si>
  <si>
    <t>4차 산업 체험 랩 공간 조성 디자인 가구 제작</t>
    <phoneticPr fontId="5" type="noConversion"/>
  </si>
  <si>
    <t>2022.10.25.</t>
    <phoneticPr fontId="5" type="noConversion"/>
  </si>
  <si>
    <t>2022.10.25.~11.04.</t>
    <phoneticPr fontId="5" type="noConversion"/>
  </si>
  <si>
    <t>한샘리하우스 서현대리점</t>
  </si>
  <si>
    <t>성남시 분당구 중앙공원로39번길 7, 2층 205호(서현동, 삼성 한신근린상가)</t>
  </si>
  <si>
    <t>권태근</t>
    <phoneticPr fontId="5" type="noConversion"/>
  </si>
  <si>
    <t>서울지방조달청장</t>
  </si>
  <si>
    <t>서울지방조달청장</t>
    <phoneticPr fontId="5" type="noConversion"/>
  </si>
  <si>
    <t>임동훈</t>
    <phoneticPr fontId="5" type="noConversion"/>
  </si>
  <si>
    <t>이종희</t>
    <phoneticPr fontId="5" type="noConversion"/>
  </si>
  <si>
    <t>강석훈</t>
    <phoneticPr fontId="5" type="noConversion"/>
  </si>
  <si>
    <t>고영두</t>
    <phoneticPr fontId="5" type="noConversion"/>
  </si>
  <si>
    <t>이재웅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</si>
</sst>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71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2" xfId="0" applyNumberFormat="1" applyFont="1" applyFill="1" applyBorder="1" applyAlignment="1">
      <alignment horizontal="center" vertical="center" shrinkToFit="1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180" fontId="30" fillId="4" borderId="30" xfId="0" applyNumberFormat="1" applyFont="1" applyFill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0" fontId="9" fillId="4" borderId="49" xfId="0" applyNumberFormat="1" applyFont="1" applyFill="1" applyBorder="1" applyAlignment="1" applyProtection="1">
      <alignment horizontal="center" vertical="center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2" fillId="0" borderId="0" xfId="0" applyNumberFormat="1" applyFont="1"/>
    <xf numFmtId="177" fontId="9" fillId="4" borderId="31" xfId="0" applyNumberFormat="1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right" vertical="center" shrinkToFit="1"/>
    </xf>
    <xf numFmtId="0" fontId="18" fillId="0" borderId="65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33" fillId="4" borderId="65" xfId="12" applyFont="1" applyFill="1" applyBorder="1" applyAlignment="1">
      <alignment horizontal="center" vertical="center"/>
    </xf>
    <xf numFmtId="0" fontId="33" fillId="4" borderId="67" xfId="12" applyFont="1" applyFill="1" applyBorder="1" applyAlignment="1">
      <alignment horizontal="center" vertical="center" shrinkToFit="1"/>
    </xf>
    <xf numFmtId="0" fontId="33" fillId="4" borderId="67" xfId="12" applyFont="1" applyFill="1" applyBorder="1" applyAlignment="1">
      <alignment horizontal="left" vertical="center" shrinkToFit="1"/>
    </xf>
    <xf numFmtId="177" fontId="9" fillId="0" borderId="68" xfId="0" applyNumberFormat="1" applyFont="1" applyFill="1" applyBorder="1" applyAlignment="1">
      <alignment horizontal="left" vertical="center" shrinkToFit="1"/>
    </xf>
    <xf numFmtId="0" fontId="9" fillId="4" borderId="69" xfId="0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/>
    <xf numFmtId="177" fontId="9" fillId="0" borderId="63" xfId="0" applyNumberFormat="1" applyFont="1" applyFill="1" applyBorder="1" applyAlignment="1">
      <alignment horizontal="left" vertical="center" shrinkToFit="1"/>
    </xf>
    <xf numFmtId="0" fontId="10" fillId="0" borderId="32" xfId="0" applyNumberFormat="1" applyFont="1" applyFill="1" applyBorder="1" applyAlignment="1" applyProtection="1"/>
    <xf numFmtId="0" fontId="30" fillId="4" borderId="70" xfId="0" applyFont="1" applyFill="1" applyBorder="1" applyAlignment="1">
      <alignment horizontal="center" vertical="center" shrinkToFit="1"/>
    </xf>
    <xf numFmtId="0" fontId="31" fillId="0" borderId="71" xfId="0" applyNumberFormat="1" applyFont="1" applyBorder="1" applyAlignment="1">
      <alignment horizontal="center" vertical="center" shrinkToFit="1"/>
    </xf>
    <xf numFmtId="0" fontId="30" fillId="4" borderId="71" xfId="0" applyFont="1" applyFill="1" applyBorder="1" applyAlignment="1">
      <alignment horizontal="center" vertical="center" shrinkToFit="1"/>
    </xf>
    <xf numFmtId="0" fontId="9" fillId="4" borderId="73" xfId="0" applyNumberFormat="1" applyFont="1" applyFill="1" applyBorder="1" applyAlignment="1" applyProtection="1">
      <alignment horizontal="center" vertical="center"/>
    </xf>
    <xf numFmtId="0" fontId="33" fillId="4" borderId="66" xfId="11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9" fillId="4" borderId="74" xfId="0" applyNumberFormat="1" applyFont="1" applyFill="1" applyBorder="1" applyAlignment="1" applyProtection="1">
      <alignment horizontal="center" vertical="center"/>
    </xf>
    <xf numFmtId="177" fontId="9" fillId="0" borderId="75" xfId="0" applyNumberFormat="1" applyFont="1" applyFill="1" applyBorder="1" applyAlignment="1">
      <alignment horizontal="left" vertical="center" shrinkToFit="1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34" xfId="0" applyNumberFormat="1" applyFont="1" applyFill="1" applyBorder="1" applyAlignment="1" applyProtection="1"/>
    <xf numFmtId="177" fontId="9" fillId="0" borderId="33" xfId="0" applyNumberFormat="1" applyFont="1" applyFill="1" applyBorder="1" applyAlignment="1">
      <alignment horizontal="left" vertical="center" shrinkToFit="1"/>
    </xf>
    <xf numFmtId="178" fontId="9" fillId="0" borderId="34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left" vertical="center" shrinkToFi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177" fontId="9" fillId="0" borderId="72" xfId="0" applyNumberFormat="1" applyFont="1" applyFill="1" applyBorder="1" applyAlignment="1">
      <alignment horizontal="left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41" fontId="9" fillId="4" borderId="30" xfId="11536" applyFont="1" applyFill="1" applyBorder="1" applyAlignment="1" applyProtection="1">
      <alignment horizontal="center" vertical="center"/>
    </xf>
    <xf numFmtId="0" fontId="25" fillId="0" borderId="30" xfId="11546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177" fontId="9" fillId="0" borderId="31" xfId="0" applyNumberFormat="1" applyFont="1" applyFill="1" applyBorder="1" applyAlignment="1">
      <alignment horizontal="left" vertical="center" shrinkToFit="1"/>
    </xf>
    <xf numFmtId="0" fontId="30" fillId="4" borderId="33" xfId="0" applyFont="1" applyFill="1" applyBorder="1" applyAlignment="1">
      <alignment horizontal="center" vertical="center" shrinkToFit="1"/>
    </xf>
    <xf numFmtId="180" fontId="30" fillId="4" borderId="34" xfId="0" applyNumberFormat="1" applyFont="1" applyFill="1" applyBorder="1" applyAlignment="1">
      <alignment horizontal="center" vertical="center" shrinkToFit="1"/>
    </xf>
    <xf numFmtId="0" fontId="30" fillId="4" borderId="34" xfId="0" applyFont="1" applyFill="1" applyBorder="1" applyAlignment="1">
      <alignment horizontal="center" vertical="center" shrinkToFit="1"/>
    </xf>
    <xf numFmtId="0" fontId="30" fillId="4" borderId="34" xfId="0" quotePrefix="1" applyFont="1" applyFill="1" applyBorder="1" applyAlignment="1">
      <alignment horizontal="center" vertical="center" shrinkToFit="1"/>
    </xf>
    <xf numFmtId="41" fontId="30" fillId="4" borderId="34" xfId="5952" applyFont="1" applyFill="1" applyBorder="1" applyAlignment="1">
      <alignment horizontal="center" vertical="center" shrinkToFit="1"/>
    </xf>
    <xf numFmtId="0" fontId="30" fillId="4" borderId="35" xfId="0" applyFont="1" applyFill="1" applyBorder="1" applyAlignment="1">
      <alignment horizontal="center" vertical="center" shrinkToFit="1"/>
    </xf>
    <xf numFmtId="177" fontId="9" fillId="0" borderId="78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14" fontId="35" fillId="0" borderId="4" xfId="0" applyNumberFormat="1" applyFont="1" applyBorder="1" applyAlignment="1">
      <alignment horizontal="center" vertical="center" shrinkToFit="1"/>
    </xf>
    <xf numFmtId="0" fontId="36" fillId="2" borderId="4" xfId="0" applyFont="1" applyFill="1" applyBorder="1" applyAlignment="1">
      <alignment horizontal="center" vertical="center" shrinkToFit="1"/>
    </xf>
    <xf numFmtId="0" fontId="35" fillId="0" borderId="65" xfId="0" applyFont="1" applyBorder="1" applyAlignment="1">
      <alignment horizontal="center" vertical="center" shrinkToFit="1"/>
    </xf>
    <xf numFmtId="49" fontId="37" fillId="0" borderId="0" xfId="0" applyNumberFormat="1" applyFont="1"/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wrapText="1"/>
    </xf>
    <xf numFmtId="0" fontId="30" fillId="4" borderId="49" xfId="0" applyFont="1" applyFill="1" applyBorder="1" applyAlignment="1">
      <alignment horizontal="center" vertical="center" shrinkToFit="1"/>
    </xf>
    <xf numFmtId="180" fontId="30" fillId="4" borderId="50" xfId="0" applyNumberFormat="1" applyFont="1" applyFill="1" applyBorder="1" applyAlignment="1">
      <alignment horizontal="center" vertical="center" shrinkToFit="1"/>
    </xf>
    <xf numFmtId="0" fontId="31" fillId="0" borderId="50" xfId="0" applyNumberFormat="1" applyFont="1" applyBorder="1" applyAlignment="1">
      <alignment horizontal="center" vertical="center" shrinkToFit="1"/>
    </xf>
    <xf numFmtId="0" fontId="30" fillId="4" borderId="50" xfId="0" applyFont="1" applyFill="1" applyBorder="1" applyAlignment="1">
      <alignment horizontal="center" vertical="center" shrinkToFit="1"/>
    </xf>
    <xf numFmtId="38" fontId="30" fillId="4" borderId="50" xfId="5776" applyNumberFormat="1" applyFont="1" applyFill="1" applyBorder="1" applyAlignment="1">
      <alignment horizontal="center" vertical="center" shrinkToFit="1"/>
    </xf>
    <xf numFmtId="0" fontId="30" fillId="4" borderId="50" xfId="0" quotePrefix="1" applyFont="1" applyFill="1" applyBorder="1" applyAlignment="1">
      <alignment horizontal="center" vertical="center" shrinkToFit="1"/>
    </xf>
    <xf numFmtId="41" fontId="30" fillId="4" borderId="50" xfId="5952" applyFont="1" applyFill="1" applyBorder="1" applyAlignment="1">
      <alignment horizontal="center" vertical="center" shrinkToFit="1"/>
    </xf>
    <xf numFmtId="0" fontId="30" fillId="4" borderId="51" xfId="0" applyFont="1" applyFill="1" applyBorder="1" applyAlignment="1">
      <alignment horizontal="center" vertical="center" shrinkToFit="1"/>
    </xf>
    <xf numFmtId="0" fontId="4" fillId="4" borderId="79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21" fillId="4" borderId="76" xfId="0" applyFont="1" applyFill="1" applyBorder="1" applyAlignment="1">
      <alignment horizontal="center" vertical="center"/>
    </xf>
    <xf numFmtId="176" fontId="21" fillId="4" borderId="76" xfId="0" applyNumberFormat="1" applyFont="1" applyFill="1" applyBorder="1" applyAlignment="1">
      <alignment horizontal="right" vertical="center" wrapText="1"/>
    </xf>
    <xf numFmtId="0" fontId="21" fillId="4" borderId="76" xfId="0" applyFont="1" applyFill="1" applyBorder="1" applyAlignment="1">
      <alignment horizontal="center" vertical="center" shrinkToFit="1"/>
    </xf>
    <xf numFmtId="0" fontId="21" fillId="4" borderId="77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10" fillId="0" borderId="81" xfId="0" quotePrefix="1" applyNumberFormat="1" applyFont="1" applyFill="1" applyBorder="1" applyAlignment="1" applyProtection="1">
      <alignment horizontal="center" vertical="center"/>
    </xf>
    <xf numFmtId="0" fontId="21" fillId="4" borderId="34" xfId="0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0" fontId="21" fillId="4" borderId="34" xfId="0" applyFont="1" applyFill="1" applyBorder="1" applyAlignment="1">
      <alignment horizontal="center" vertical="center" shrinkToFit="1"/>
    </xf>
    <xf numFmtId="0" fontId="21" fillId="4" borderId="35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10" fillId="0" borderId="82" xfId="0" quotePrefix="1" applyNumberFormat="1" applyFont="1" applyFill="1" applyBorder="1" applyAlignment="1" applyProtection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176" fontId="21" fillId="4" borderId="30" xfId="0" applyNumberFormat="1" applyFont="1" applyFill="1" applyBorder="1" applyAlignment="1">
      <alignment horizontal="right" vertical="center" wrapText="1"/>
    </xf>
    <xf numFmtId="0" fontId="21" fillId="4" borderId="30" xfId="0" applyFont="1" applyFill="1" applyBorder="1" applyAlignment="1">
      <alignment horizontal="center" vertical="center" shrinkToFit="1"/>
    </xf>
    <xf numFmtId="0" fontId="21" fillId="4" borderId="32" xfId="0" applyFont="1" applyFill="1" applyBorder="1" applyAlignment="1">
      <alignment horizontal="center" vertical="center"/>
    </xf>
    <xf numFmtId="38" fontId="30" fillId="4" borderId="71" xfId="5776" applyNumberFormat="1" applyFont="1" applyFill="1" applyBorder="1" applyAlignment="1">
      <alignment horizontal="center" vertical="center" shrinkToFit="1"/>
    </xf>
    <xf numFmtId="0" fontId="30" fillId="4" borderId="71" xfId="0" quotePrefix="1" applyFont="1" applyFill="1" applyBorder="1" applyAlignment="1">
      <alignment horizontal="center" vertical="center" shrinkToFit="1"/>
    </xf>
    <xf numFmtId="41" fontId="30" fillId="4" borderId="71" xfId="5952" applyFont="1" applyFill="1" applyBorder="1" applyAlignment="1">
      <alignment horizontal="center" vertical="center" shrinkToFit="1"/>
    </xf>
    <xf numFmtId="0" fontId="30" fillId="4" borderId="72" xfId="0" applyFont="1" applyFill="1" applyBorder="1" applyAlignment="1">
      <alignment horizontal="center" vertical="center" shrinkToFit="1"/>
    </xf>
    <xf numFmtId="0" fontId="4" fillId="4" borderId="0" xfId="0" applyFont="1" applyFill="1"/>
    <xf numFmtId="0" fontId="4" fillId="0" borderId="80" xfId="0" quotePrefix="1" applyNumberFormat="1" applyFont="1" applyFill="1" applyBorder="1" applyAlignment="1" applyProtection="1">
      <alignment horizontal="center" vertical="center"/>
    </xf>
    <xf numFmtId="0" fontId="31" fillId="0" borderId="34" xfId="0" applyNumberFormat="1" applyFont="1" applyBorder="1" applyAlignment="1">
      <alignment horizontal="center" vertical="center" shrinkToFit="1"/>
    </xf>
    <xf numFmtId="38" fontId="30" fillId="4" borderId="34" xfId="5776" applyNumberFormat="1" applyFont="1" applyFill="1" applyBorder="1" applyAlignment="1">
      <alignment horizontal="center" vertical="center" shrinkToFit="1"/>
    </xf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10" fillId="0" borderId="29" xfId="0" quotePrefix="1" applyNumberFormat="1" applyFont="1" applyFill="1" applyBorder="1" applyAlignment="1" applyProtection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176" fontId="30" fillId="4" borderId="29" xfId="11485" quotePrefix="1" applyNumberFormat="1" applyFont="1" applyFill="1" applyBorder="1" applyAlignment="1">
      <alignment horizontal="right" vertical="center" shrinkToFit="1"/>
    </xf>
    <xf numFmtId="176" fontId="30" fillId="4" borderId="29" xfId="11485" applyNumberFormat="1" applyFont="1" applyFill="1" applyBorder="1" applyAlignment="1">
      <alignment horizontal="center" vertical="center" shrinkToFit="1"/>
    </xf>
    <xf numFmtId="176" fontId="30" fillId="4" borderId="29" xfId="11485" quotePrefix="1" applyNumberFormat="1" applyFont="1" applyFill="1" applyBorder="1" applyAlignment="1">
      <alignment horizontal="right" vertical="center" wrapText="1" shrinkToFit="1"/>
    </xf>
    <xf numFmtId="176" fontId="21" fillId="0" borderId="29" xfId="0" applyNumberFormat="1" applyFont="1" applyFill="1" applyBorder="1" applyAlignment="1">
      <alignment horizontal="center" vertical="center" shrinkToFit="1"/>
    </xf>
    <xf numFmtId="176" fontId="21" fillId="0" borderId="29" xfId="0" applyNumberFormat="1" applyFont="1" applyFill="1" applyBorder="1" applyAlignment="1">
      <alignment horizontal="center" vertical="center"/>
    </xf>
    <xf numFmtId="176" fontId="30" fillId="4" borderId="15" xfId="11532" applyNumberFormat="1" applyFont="1" applyFill="1" applyBorder="1" applyAlignment="1">
      <alignment horizontal="center" vertical="center" shrinkToFit="1"/>
    </xf>
    <xf numFmtId="0" fontId="9" fillId="4" borderId="83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/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218" t="s">
        <v>216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7" customFormat="1" ht="24.95" customHeight="1" thickTop="1" x14ac:dyDescent="0.15">
      <c r="A3" s="170">
        <v>2022</v>
      </c>
      <c r="B3" s="171" t="s">
        <v>219</v>
      </c>
      <c r="C3" s="172" t="s">
        <v>220</v>
      </c>
      <c r="D3" s="173" t="s">
        <v>155</v>
      </c>
      <c r="E3" s="174" t="s">
        <v>221</v>
      </c>
      <c r="F3" s="175">
        <v>14</v>
      </c>
      <c r="G3" s="173" t="s">
        <v>222</v>
      </c>
      <c r="H3" s="176">
        <v>693</v>
      </c>
      <c r="I3" s="173" t="s">
        <v>156</v>
      </c>
      <c r="J3" s="173" t="s">
        <v>157</v>
      </c>
      <c r="K3" s="173" t="s">
        <v>223</v>
      </c>
      <c r="L3" s="177"/>
    </row>
    <row r="4" spans="1:12" s="97" customFormat="1" ht="24.95" customHeight="1" x14ac:dyDescent="0.15">
      <c r="A4" s="131">
        <v>2022</v>
      </c>
      <c r="B4" s="94">
        <v>11</v>
      </c>
      <c r="C4" s="132" t="s">
        <v>146</v>
      </c>
      <c r="D4" s="133" t="s">
        <v>148</v>
      </c>
      <c r="E4" s="198" t="s">
        <v>238</v>
      </c>
      <c r="F4" s="199">
        <v>2</v>
      </c>
      <c r="G4" s="133" t="s">
        <v>144</v>
      </c>
      <c r="H4" s="200">
        <v>7000</v>
      </c>
      <c r="I4" s="133" t="s">
        <v>143</v>
      </c>
      <c r="J4" s="133" t="s">
        <v>154</v>
      </c>
      <c r="K4" s="133" t="s">
        <v>147</v>
      </c>
      <c r="L4" s="201" t="s">
        <v>239</v>
      </c>
    </row>
    <row r="5" spans="1:12" s="97" customFormat="1" ht="24.95" customHeight="1" thickBot="1" x14ac:dyDescent="0.2">
      <c r="A5" s="155">
        <v>2022</v>
      </c>
      <c r="B5" s="156" t="s">
        <v>219</v>
      </c>
      <c r="C5" s="204" t="s">
        <v>243</v>
      </c>
      <c r="D5" s="157" t="s">
        <v>160</v>
      </c>
      <c r="E5" s="205" t="s">
        <v>158</v>
      </c>
      <c r="F5" s="158">
        <v>1</v>
      </c>
      <c r="G5" s="157" t="s">
        <v>161</v>
      </c>
      <c r="H5" s="159">
        <v>6000</v>
      </c>
      <c r="I5" s="157" t="s">
        <v>156</v>
      </c>
      <c r="J5" s="157" t="s">
        <v>159</v>
      </c>
      <c r="K5" s="157" t="s">
        <v>162</v>
      </c>
      <c r="L5" s="160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219" t="s">
        <v>90</v>
      </c>
      <c r="B1" s="219"/>
      <c r="C1" s="219"/>
      <c r="D1" s="219"/>
      <c r="E1" s="219"/>
      <c r="F1" s="219"/>
      <c r="G1" s="219"/>
      <c r="H1" s="219"/>
      <c r="I1" s="219"/>
    </row>
    <row r="2" spans="1:9" ht="26.25" thickBot="1" x14ac:dyDescent="0.2">
      <c r="A2" s="220"/>
      <c r="B2" s="220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69" t="s">
        <v>4</v>
      </c>
      <c r="B3" s="267" t="s">
        <v>5</v>
      </c>
      <c r="C3" s="267" t="s">
        <v>76</v>
      </c>
      <c r="D3" s="267" t="s">
        <v>92</v>
      </c>
      <c r="E3" s="263" t="s">
        <v>95</v>
      </c>
      <c r="F3" s="264"/>
      <c r="G3" s="263" t="s">
        <v>96</v>
      </c>
      <c r="H3" s="264"/>
      <c r="I3" s="265" t="s">
        <v>91</v>
      </c>
    </row>
    <row r="4" spans="1:9" ht="28.5" customHeight="1" thickBot="1" x14ac:dyDescent="0.2">
      <c r="A4" s="270"/>
      <c r="B4" s="268"/>
      <c r="C4" s="268"/>
      <c r="D4" s="268"/>
      <c r="E4" s="28" t="s">
        <v>93</v>
      </c>
      <c r="F4" s="28" t="s">
        <v>94</v>
      </c>
      <c r="G4" s="28" t="s">
        <v>93</v>
      </c>
      <c r="H4" s="28" t="s">
        <v>94</v>
      </c>
      <c r="I4" s="266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90" zoomScaleNormal="90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1" customWidth="1"/>
    <col min="6" max="6" width="12.44140625" style="82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218" t="s">
        <v>217</v>
      </c>
      <c r="B1" s="218"/>
      <c r="C1" s="218"/>
      <c r="D1" s="218"/>
      <c r="E1" s="218"/>
      <c r="F1" s="218"/>
      <c r="G1" s="218"/>
      <c r="H1" s="218"/>
      <c r="I1" s="218"/>
    </row>
    <row r="2" spans="1:12" s="97" customFormat="1" ht="25.5" customHeight="1" thickBot="1" x14ac:dyDescent="0.2">
      <c r="A2" s="85" t="s">
        <v>67</v>
      </c>
      <c r="B2" s="84" t="s">
        <v>48</v>
      </c>
      <c r="C2" s="83" t="s">
        <v>64</v>
      </c>
      <c r="D2" s="83" t="s">
        <v>0</v>
      </c>
      <c r="E2" s="109" t="s">
        <v>65</v>
      </c>
      <c r="F2" s="87" t="s">
        <v>49</v>
      </c>
      <c r="G2" s="83" t="s">
        <v>50</v>
      </c>
      <c r="H2" s="83" t="s">
        <v>128</v>
      </c>
      <c r="I2" s="86" t="s">
        <v>1</v>
      </c>
      <c r="J2" s="8"/>
      <c r="K2" s="9"/>
      <c r="L2" s="8"/>
    </row>
    <row r="3" spans="1:12" s="202" customFormat="1" ht="24.95" customHeight="1" thickTop="1" x14ac:dyDescent="0.15">
      <c r="A3" s="178">
        <v>2022</v>
      </c>
      <c r="B3" s="179" t="s">
        <v>219</v>
      </c>
      <c r="C3" s="203" t="s">
        <v>240</v>
      </c>
      <c r="D3" s="180" t="s">
        <v>241</v>
      </c>
      <c r="E3" s="181">
        <v>77550</v>
      </c>
      <c r="F3" s="182" t="s">
        <v>143</v>
      </c>
      <c r="G3" s="180" t="s">
        <v>154</v>
      </c>
      <c r="H3" s="180" t="s">
        <v>147</v>
      </c>
      <c r="I3" s="183" t="s">
        <v>242</v>
      </c>
      <c r="J3" s="78"/>
      <c r="K3" s="79"/>
      <c r="L3" s="78"/>
    </row>
    <row r="4" spans="1:12" s="80" customFormat="1" ht="24.95" customHeight="1" x14ac:dyDescent="0.15">
      <c r="A4" s="191">
        <v>2022</v>
      </c>
      <c r="B4" s="192" t="s">
        <v>232</v>
      </c>
      <c r="C4" s="193" t="s">
        <v>224</v>
      </c>
      <c r="D4" s="194" t="s">
        <v>225</v>
      </c>
      <c r="E4" s="195">
        <v>2090</v>
      </c>
      <c r="F4" s="196" t="s">
        <v>226</v>
      </c>
      <c r="G4" s="194" t="s">
        <v>227</v>
      </c>
      <c r="H4" s="194" t="s">
        <v>223</v>
      </c>
      <c r="I4" s="197"/>
      <c r="J4" s="78"/>
      <c r="K4" s="79"/>
      <c r="L4" s="78"/>
    </row>
    <row r="5" spans="1:12" s="80" customFormat="1" ht="24.95" customHeight="1" x14ac:dyDescent="0.15">
      <c r="A5" s="191">
        <v>2022</v>
      </c>
      <c r="B5" s="192" t="s">
        <v>237</v>
      </c>
      <c r="C5" s="193" t="s">
        <v>233</v>
      </c>
      <c r="D5" s="194" t="s">
        <v>148</v>
      </c>
      <c r="E5" s="195">
        <v>1160</v>
      </c>
      <c r="F5" s="196" t="s">
        <v>234</v>
      </c>
      <c r="G5" s="194" t="s">
        <v>235</v>
      </c>
      <c r="H5" s="194" t="s">
        <v>236</v>
      </c>
      <c r="I5" s="197"/>
      <c r="J5" s="78"/>
      <c r="K5" s="79"/>
      <c r="L5" s="78"/>
    </row>
    <row r="6" spans="1:12" s="80" customFormat="1" ht="24.95" customHeight="1" thickBot="1" x14ac:dyDescent="0.2">
      <c r="A6" s="184">
        <v>2022</v>
      </c>
      <c r="B6" s="185" t="s">
        <v>219</v>
      </c>
      <c r="C6" s="186" t="s">
        <v>228</v>
      </c>
      <c r="D6" s="187" t="s">
        <v>229</v>
      </c>
      <c r="E6" s="188">
        <v>2200</v>
      </c>
      <c r="F6" s="189" t="s">
        <v>143</v>
      </c>
      <c r="G6" s="187" t="s">
        <v>230</v>
      </c>
      <c r="H6" s="187" t="s">
        <v>231</v>
      </c>
      <c r="I6" s="190"/>
      <c r="J6" s="78"/>
      <c r="K6" s="79"/>
      <c r="L6" s="7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H15" sqref="H1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4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218" t="s">
        <v>218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ht="27" customHeight="1" thickBot="1" x14ac:dyDescent="0.2">
      <c r="A2" s="85" t="s">
        <v>47</v>
      </c>
      <c r="B2" s="84" t="s">
        <v>48</v>
      </c>
      <c r="C2" s="83" t="s">
        <v>88</v>
      </c>
      <c r="D2" s="83" t="s">
        <v>87</v>
      </c>
      <c r="E2" s="83" t="s">
        <v>0</v>
      </c>
      <c r="F2" s="84" t="s">
        <v>97</v>
      </c>
      <c r="G2" s="84" t="s">
        <v>86</v>
      </c>
      <c r="H2" s="84" t="s">
        <v>85</v>
      </c>
      <c r="I2" s="84" t="s">
        <v>84</v>
      </c>
      <c r="J2" s="87" t="s">
        <v>49</v>
      </c>
      <c r="K2" s="83" t="s">
        <v>50</v>
      </c>
      <c r="L2" s="83" t="s">
        <v>51</v>
      </c>
      <c r="M2" s="86" t="s">
        <v>1</v>
      </c>
    </row>
    <row r="3" spans="1:13" s="97" customFormat="1" ht="27" customHeight="1" thickTop="1" thickBot="1" x14ac:dyDescent="0.2">
      <c r="A3" s="206">
        <v>2022</v>
      </c>
      <c r="B3" s="207">
        <v>11</v>
      </c>
      <c r="C3" s="208" t="s">
        <v>163</v>
      </c>
      <c r="D3" s="206" t="s">
        <v>164</v>
      </c>
      <c r="E3" s="209" t="s">
        <v>244</v>
      </c>
      <c r="F3" s="210">
        <v>60000</v>
      </c>
      <c r="G3" s="211"/>
      <c r="H3" s="211"/>
      <c r="I3" s="212"/>
      <c r="J3" s="213" t="s">
        <v>156</v>
      </c>
      <c r="K3" s="214" t="s">
        <v>159</v>
      </c>
      <c r="L3" s="214" t="s">
        <v>162</v>
      </c>
      <c r="M3" s="215" t="s">
        <v>245</v>
      </c>
    </row>
  </sheetData>
  <mergeCells count="1">
    <mergeCell ref="A1:M1"/>
  </mergeCells>
  <phoneticPr fontId="5" type="noConversion"/>
  <dataValidations count="1"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219" t="s">
        <v>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26.25" thickBot="1" x14ac:dyDescent="0.2">
      <c r="A2" s="220"/>
      <c r="B2" s="220"/>
      <c r="C2" s="22"/>
      <c r="D2" s="22"/>
      <c r="E2" s="22"/>
      <c r="F2" s="35"/>
      <c r="G2" s="35"/>
      <c r="H2" s="35"/>
      <c r="I2" s="35"/>
      <c r="J2" s="221" t="s">
        <v>3</v>
      </c>
      <c r="K2" s="221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219" t="s">
        <v>23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26.25" thickBot="1" x14ac:dyDescent="0.2">
      <c r="A2" s="220"/>
      <c r="B2" s="220"/>
      <c r="C2" s="22"/>
      <c r="D2" s="22"/>
      <c r="E2" s="22"/>
      <c r="F2" s="35"/>
      <c r="G2" s="35"/>
      <c r="H2" s="35"/>
      <c r="I2" s="35"/>
      <c r="J2" s="221" t="s">
        <v>3</v>
      </c>
      <c r="K2" s="221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219" t="s">
        <v>13</v>
      </c>
      <c r="B1" s="219"/>
      <c r="C1" s="219"/>
      <c r="D1" s="219"/>
      <c r="E1" s="219"/>
      <c r="F1" s="219"/>
      <c r="G1" s="219"/>
      <c r="H1" s="219"/>
      <c r="I1" s="219"/>
    </row>
    <row r="2" spans="1:9" ht="26.25" thickBot="1" x14ac:dyDescent="0.2">
      <c r="A2" s="24"/>
      <c r="B2" s="24"/>
      <c r="C2" s="22"/>
      <c r="D2" s="22"/>
      <c r="E2" s="22"/>
      <c r="F2" s="35"/>
      <c r="G2" s="35"/>
      <c r="H2" s="221" t="s">
        <v>3</v>
      </c>
      <c r="I2" s="221"/>
    </row>
    <row r="3" spans="1:9" ht="29.25" customHeight="1" thickBot="1" x14ac:dyDescent="0.2">
      <c r="A3" s="74" t="s">
        <v>5</v>
      </c>
      <c r="B3" s="75" t="s">
        <v>30</v>
      </c>
      <c r="C3" s="75" t="s">
        <v>14</v>
      </c>
      <c r="D3" s="75" t="s">
        <v>15</v>
      </c>
      <c r="E3" s="75" t="s">
        <v>16</v>
      </c>
      <c r="F3" s="75" t="s">
        <v>17</v>
      </c>
      <c r="G3" s="76" t="s">
        <v>66</v>
      </c>
      <c r="H3" s="75" t="s">
        <v>29</v>
      </c>
      <c r="I3" s="77" t="s">
        <v>18</v>
      </c>
    </row>
    <row r="4" spans="1:9" ht="30" customHeight="1" thickTop="1" x14ac:dyDescent="0.15">
      <c r="A4" s="98" t="s">
        <v>115</v>
      </c>
      <c r="B4" s="99" t="s">
        <v>111</v>
      </c>
      <c r="C4" s="100">
        <v>7101600</v>
      </c>
      <c r="D4" s="101" t="s">
        <v>132</v>
      </c>
      <c r="E4" s="102" t="s">
        <v>134</v>
      </c>
      <c r="F4" s="103" t="s">
        <v>136</v>
      </c>
      <c r="G4" s="102" t="s">
        <v>246</v>
      </c>
      <c r="H4" s="102" t="s">
        <v>246</v>
      </c>
      <c r="I4" s="104"/>
    </row>
    <row r="5" spans="1:9" ht="30" customHeight="1" x14ac:dyDescent="0.15">
      <c r="A5" s="69" t="s">
        <v>116</v>
      </c>
      <c r="B5" s="65" t="s">
        <v>111</v>
      </c>
      <c r="C5" s="66">
        <v>2631000</v>
      </c>
      <c r="D5" s="67" t="s">
        <v>131</v>
      </c>
      <c r="E5" s="89" t="s">
        <v>135</v>
      </c>
      <c r="F5" s="90" t="s">
        <v>136</v>
      </c>
      <c r="G5" s="89" t="s">
        <v>246</v>
      </c>
      <c r="H5" s="89" t="s">
        <v>246</v>
      </c>
      <c r="I5" s="70"/>
    </row>
    <row r="6" spans="1:9" ht="30" customHeight="1" x14ac:dyDescent="0.15">
      <c r="A6" s="69" t="s">
        <v>110</v>
      </c>
      <c r="B6" s="110" t="s">
        <v>117</v>
      </c>
      <c r="C6" s="66">
        <v>2640000</v>
      </c>
      <c r="D6" s="67" t="s">
        <v>133</v>
      </c>
      <c r="E6" s="89" t="s">
        <v>135</v>
      </c>
      <c r="F6" s="90" t="s">
        <v>136</v>
      </c>
      <c r="G6" s="89" t="s">
        <v>246</v>
      </c>
      <c r="H6" s="89" t="s">
        <v>246</v>
      </c>
      <c r="I6" s="70"/>
    </row>
    <row r="7" spans="1:9" ht="30" customHeight="1" x14ac:dyDescent="0.15">
      <c r="A7" s="69" t="s">
        <v>98</v>
      </c>
      <c r="B7" s="110" t="s">
        <v>103</v>
      </c>
      <c r="C7" s="66">
        <v>3366000</v>
      </c>
      <c r="D7" s="67" t="s">
        <v>133</v>
      </c>
      <c r="E7" s="89" t="s">
        <v>135</v>
      </c>
      <c r="F7" s="90" t="s">
        <v>136</v>
      </c>
      <c r="G7" s="89" t="s">
        <v>246</v>
      </c>
      <c r="H7" s="89" t="s">
        <v>246</v>
      </c>
      <c r="I7" s="70"/>
    </row>
    <row r="8" spans="1:9" ht="30" customHeight="1" x14ac:dyDescent="0.15">
      <c r="A8" s="69" t="s">
        <v>102</v>
      </c>
      <c r="B8" s="110" t="s">
        <v>104</v>
      </c>
      <c r="C8" s="66">
        <v>3498000</v>
      </c>
      <c r="D8" s="67" t="s">
        <v>133</v>
      </c>
      <c r="E8" s="89" t="s">
        <v>135</v>
      </c>
      <c r="F8" s="90" t="s">
        <v>136</v>
      </c>
      <c r="G8" s="89" t="s">
        <v>246</v>
      </c>
      <c r="H8" s="89" t="s">
        <v>246</v>
      </c>
      <c r="I8" s="70"/>
    </row>
    <row r="9" spans="1:9" ht="30" customHeight="1" x14ac:dyDescent="0.15">
      <c r="A9" s="69" t="s">
        <v>108</v>
      </c>
      <c r="B9" s="110" t="s">
        <v>105</v>
      </c>
      <c r="C9" s="66">
        <v>10002720</v>
      </c>
      <c r="D9" s="67" t="s">
        <v>133</v>
      </c>
      <c r="E9" s="89" t="s">
        <v>135</v>
      </c>
      <c r="F9" s="90" t="s">
        <v>136</v>
      </c>
      <c r="G9" s="89" t="s">
        <v>246</v>
      </c>
      <c r="H9" s="89" t="s">
        <v>246</v>
      </c>
      <c r="I9" s="70"/>
    </row>
    <row r="10" spans="1:9" ht="30" customHeight="1" x14ac:dyDescent="0.15">
      <c r="A10" s="69" t="s">
        <v>109</v>
      </c>
      <c r="B10" s="65" t="s">
        <v>106</v>
      </c>
      <c r="C10" s="66">
        <v>1200000</v>
      </c>
      <c r="D10" s="67" t="s">
        <v>133</v>
      </c>
      <c r="E10" s="89" t="s">
        <v>135</v>
      </c>
      <c r="F10" s="90" t="s">
        <v>136</v>
      </c>
      <c r="G10" s="89" t="s">
        <v>246</v>
      </c>
      <c r="H10" s="89" t="s">
        <v>246</v>
      </c>
      <c r="I10" s="71"/>
    </row>
    <row r="11" spans="1:9" ht="30" customHeight="1" x14ac:dyDescent="0.15">
      <c r="A11" s="73" t="s">
        <v>99</v>
      </c>
      <c r="B11" s="65" t="s">
        <v>118</v>
      </c>
      <c r="C11" s="66">
        <v>311484000</v>
      </c>
      <c r="D11" s="68" t="s">
        <v>133</v>
      </c>
      <c r="E11" s="89" t="s">
        <v>135</v>
      </c>
      <c r="F11" s="90" t="s">
        <v>136</v>
      </c>
      <c r="G11" s="89" t="s">
        <v>246</v>
      </c>
      <c r="H11" s="89" t="s">
        <v>246</v>
      </c>
      <c r="I11" s="70"/>
    </row>
    <row r="12" spans="1:9" ht="30" customHeight="1" x14ac:dyDescent="0.15">
      <c r="A12" s="69" t="s">
        <v>137</v>
      </c>
      <c r="B12" s="65" t="s">
        <v>106</v>
      </c>
      <c r="C12" s="66">
        <v>3240000</v>
      </c>
      <c r="D12" s="68" t="s">
        <v>133</v>
      </c>
      <c r="E12" s="89" t="s">
        <v>135</v>
      </c>
      <c r="F12" s="90" t="s">
        <v>136</v>
      </c>
      <c r="G12" s="89" t="s">
        <v>246</v>
      </c>
      <c r="H12" s="89" t="s">
        <v>246</v>
      </c>
      <c r="I12" s="70"/>
    </row>
    <row r="13" spans="1:9" s="88" customFormat="1" ht="30" customHeight="1" x14ac:dyDescent="0.15">
      <c r="A13" s="69" t="s">
        <v>119</v>
      </c>
      <c r="B13" s="65" t="s">
        <v>120</v>
      </c>
      <c r="C13" s="66">
        <v>2040000</v>
      </c>
      <c r="D13" s="68" t="s">
        <v>138</v>
      </c>
      <c r="E13" s="89" t="s">
        <v>135</v>
      </c>
      <c r="F13" s="90" t="s">
        <v>136</v>
      </c>
      <c r="G13" s="89" t="s">
        <v>246</v>
      </c>
      <c r="H13" s="89" t="s">
        <v>246</v>
      </c>
      <c r="I13" s="70"/>
    </row>
    <row r="14" spans="1:9" s="97" customFormat="1" ht="30" customHeight="1" x14ac:dyDescent="0.15">
      <c r="A14" s="69" t="s">
        <v>129</v>
      </c>
      <c r="B14" s="65" t="s">
        <v>130</v>
      </c>
      <c r="C14" s="66">
        <v>4792000</v>
      </c>
      <c r="D14" s="68" t="s">
        <v>133</v>
      </c>
      <c r="E14" s="89" t="s">
        <v>135</v>
      </c>
      <c r="F14" s="90" t="s">
        <v>136</v>
      </c>
      <c r="G14" s="89" t="s">
        <v>246</v>
      </c>
      <c r="H14" s="89" t="s">
        <v>246</v>
      </c>
      <c r="I14" s="70"/>
    </row>
    <row r="15" spans="1:9" s="97" customFormat="1" ht="30" customHeight="1" x14ac:dyDescent="0.15">
      <c r="A15" s="69" t="s">
        <v>142</v>
      </c>
      <c r="B15" s="65" t="s">
        <v>106</v>
      </c>
      <c r="C15" s="66">
        <v>500000</v>
      </c>
      <c r="D15" s="68" t="s">
        <v>140</v>
      </c>
      <c r="E15" s="68" t="s">
        <v>141</v>
      </c>
      <c r="F15" s="90" t="s">
        <v>168</v>
      </c>
      <c r="G15" s="89" t="s">
        <v>246</v>
      </c>
      <c r="H15" s="89" t="s">
        <v>246</v>
      </c>
      <c r="I15" s="70"/>
    </row>
    <row r="16" spans="1:9" ht="30" customHeight="1" x14ac:dyDescent="0.15">
      <c r="A16" s="69" t="s">
        <v>107</v>
      </c>
      <c r="B16" s="65" t="s">
        <v>165</v>
      </c>
      <c r="C16" s="66">
        <v>19768500</v>
      </c>
      <c r="D16" s="67" t="s">
        <v>166</v>
      </c>
      <c r="E16" s="89" t="s">
        <v>167</v>
      </c>
      <c r="F16" s="90" t="s">
        <v>136</v>
      </c>
      <c r="G16" s="89" t="s">
        <v>246</v>
      </c>
      <c r="H16" s="89" t="s">
        <v>246</v>
      </c>
      <c r="I16" s="72"/>
    </row>
    <row r="17" spans="1:9" s="97" customFormat="1" ht="30" customHeight="1" x14ac:dyDescent="0.15">
      <c r="A17" s="126" t="s">
        <v>247</v>
      </c>
      <c r="B17" s="65" t="s">
        <v>249</v>
      </c>
      <c r="C17" s="153">
        <v>4923900</v>
      </c>
      <c r="D17" s="68" t="s">
        <v>250</v>
      </c>
      <c r="E17" s="68" t="s">
        <v>171</v>
      </c>
      <c r="F17" s="68" t="s">
        <v>251</v>
      </c>
      <c r="G17" s="68" t="s">
        <v>252</v>
      </c>
      <c r="H17" s="68" t="s">
        <v>252</v>
      </c>
      <c r="I17" s="70"/>
    </row>
    <row r="18" spans="1:9" ht="30" customHeight="1" x14ac:dyDescent="0.15">
      <c r="A18" s="154" t="s">
        <v>253</v>
      </c>
      <c r="B18" s="65" t="s">
        <v>254</v>
      </c>
      <c r="C18" s="153">
        <v>6650000</v>
      </c>
      <c r="D18" s="68" t="s">
        <v>255</v>
      </c>
      <c r="E18" s="68" t="s">
        <v>172</v>
      </c>
      <c r="F18" s="68" t="s">
        <v>256</v>
      </c>
      <c r="G18" s="68" t="s">
        <v>246</v>
      </c>
      <c r="H18" s="68" t="s">
        <v>246</v>
      </c>
      <c r="I18" s="70"/>
    </row>
    <row r="19" spans="1:9" ht="30" customHeight="1" x14ac:dyDescent="0.15">
      <c r="A19" s="126" t="s">
        <v>257</v>
      </c>
      <c r="B19" s="65" t="s">
        <v>258</v>
      </c>
      <c r="C19" s="153">
        <v>7928000</v>
      </c>
      <c r="D19" s="68" t="s">
        <v>259</v>
      </c>
      <c r="E19" s="68" t="s">
        <v>260</v>
      </c>
      <c r="F19" s="68" t="s">
        <v>261</v>
      </c>
      <c r="G19" s="68" t="s">
        <v>261</v>
      </c>
      <c r="H19" s="68" t="s">
        <v>261</v>
      </c>
      <c r="I19" s="70"/>
    </row>
    <row r="20" spans="1:9" ht="30" customHeight="1" x14ac:dyDescent="0.15">
      <c r="A20" s="69" t="s">
        <v>263</v>
      </c>
      <c r="B20" s="65" t="s">
        <v>264</v>
      </c>
      <c r="C20" s="153">
        <v>5300000</v>
      </c>
      <c r="D20" s="68" t="s">
        <v>265</v>
      </c>
      <c r="E20" s="68" t="s">
        <v>266</v>
      </c>
      <c r="F20" s="68" t="s">
        <v>267</v>
      </c>
      <c r="G20" s="68" t="s">
        <v>267</v>
      </c>
      <c r="H20" s="68" t="s">
        <v>267</v>
      </c>
      <c r="I20" s="70"/>
    </row>
    <row r="21" spans="1:9" s="97" customFormat="1" ht="30" customHeight="1" x14ac:dyDescent="0.15">
      <c r="A21" s="126" t="s">
        <v>268</v>
      </c>
      <c r="B21" s="65" t="s">
        <v>193</v>
      </c>
      <c r="C21" s="153">
        <v>2695000</v>
      </c>
      <c r="D21" s="68" t="s">
        <v>266</v>
      </c>
      <c r="E21" s="68" t="s">
        <v>266</v>
      </c>
      <c r="F21" s="68" t="s">
        <v>267</v>
      </c>
      <c r="G21" s="68" t="s">
        <v>206</v>
      </c>
      <c r="H21" s="68" t="s">
        <v>206</v>
      </c>
      <c r="I21" s="70"/>
    </row>
    <row r="22" spans="1:9" ht="30" customHeight="1" x14ac:dyDescent="0.15">
      <c r="A22" s="126" t="s">
        <v>269</v>
      </c>
      <c r="B22" s="65" t="s">
        <v>193</v>
      </c>
      <c r="C22" s="153">
        <v>2316000</v>
      </c>
      <c r="D22" s="68" t="s">
        <v>266</v>
      </c>
      <c r="E22" s="68" t="s">
        <v>266</v>
      </c>
      <c r="F22" s="68" t="s">
        <v>267</v>
      </c>
      <c r="G22" s="68" t="s">
        <v>206</v>
      </c>
      <c r="H22" s="68" t="s">
        <v>206</v>
      </c>
      <c r="I22" s="70"/>
    </row>
    <row r="23" spans="1:9" s="97" customFormat="1" ht="30" customHeight="1" x14ac:dyDescent="0.15">
      <c r="A23" s="126" t="s">
        <v>271</v>
      </c>
      <c r="B23" s="65" t="s">
        <v>272</v>
      </c>
      <c r="C23" s="153">
        <v>1683000</v>
      </c>
      <c r="D23" s="68" t="s">
        <v>273</v>
      </c>
      <c r="E23" s="68" t="s">
        <v>273</v>
      </c>
      <c r="F23" s="68" t="s">
        <v>274</v>
      </c>
      <c r="G23" s="68" t="s">
        <v>275</v>
      </c>
      <c r="H23" s="68" t="s">
        <v>275</v>
      </c>
      <c r="I23" s="70"/>
    </row>
    <row r="24" spans="1:9" ht="30" customHeight="1" x14ac:dyDescent="0.15">
      <c r="A24" s="69" t="s">
        <v>277</v>
      </c>
      <c r="B24" s="65" t="s">
        <v>279</v>
      </c>
      <c r="C24" s="153">
        <v>1650000</v>
      </c>
      <c r="D24" s="68" t="s">
        <v>280</v>
      </c>
      <c r="E24" s="68" t="s">
        <v>267</v>
      </c>
      <c r="F24" s="68" t="s">
        <v>267</v>
      </c>
      <c r="G24" s="68" t="s">
        <v>267</v>
      </c>
      <c r="H24" s="68" t="s">
        <v>267</v>
      </c>
      <c r="I24" s="70"/>
    </row>
    <row r="25" spans="1:9" s="97" customFormat="1" ht="30" customHeight="1" x14ac:dyDescent="0.15">
      <c r="A25" s="126" t="s">
        <v>282</v>
      </c>
      <c r="B25" s="65" t="s">
        <v>249</v>
      </c>
      <c r="C25" s="153">
        <v>4423760</v>
      </c>
      <c r="D25" s="68" t="s">
        <v>267</v>
      </c>
      <c r="E25" s="68" t="s">
        <v>267</v>
      </c>
      <c r="F25" s="68" t="s">
        <v>284</v>
      </c>
      <c r="G25" s="68" t="s">
        <v>286</v>
      </c>
      <c r="H25" s="68" t="s">
        <v>287</v>
      </c>
      <c r="I25" s="70"/>
    </row>
    <row r="26" spans="1:9" s="97" customFormat="1" ht="30" customHeight="1" x14ac:dyDescent="0.15">
      <c r="A26" s="126" t="s">
        <v>283</v>
      </c>
      <c r="B26" s="65" t="s">
        <v>248</v>
      </c>
      <c r="C26" s="153">
        <v>1196420</v>
      </c>
      <c r="D26" s="68" t="s">
        <v>267</v>
      </c>
      <c r="E26" s="68" t="s">
        <v>267</v>
      </c>
      <c r="F26" s="68" t="s">
        <v>284</v>
      </c>
      <c r="G26" s="68" t="s">
        <v>285</v>
      </c>
      <c r="H26" s="68" t="s">
        <v>285</v>
      </c>
      <c r="I26" s="70"/>
    </row>
    <row r="27" spans="1:9" ht="30" customHeight="1" x14ac:dyDescent="0.15">
      <c r="A27" s="126" t="s">
        <v>288</v>
      </c>
      <c r="B27" s="65" t="s">
        <v>289</v>
      </c>
      <c r="C27" s="153">
        <v>5731000</v>
      </c>
      <c r="D27" s="68" t="s">
        <v>290</v>
      </c>
      <c r="E27" s="68" t="s">
        <v>291</v>
      </c>
      <c r="F27" s="68" t="s">
        <v>291</v>
      </c>
      <c r="G27" s="68" t="s">
        <v>291</v>
      </c>
      <c r="H27" s="68" t="s">
        <v>291</v>
      </c>
      <c r="I27" s="70"/>
    </row>
    <row r="28" spans="1:9" s="97" customFormat="1" ht="30" customHeight="1" x14ac:dyDescent="0.15">
      <c r="A28" s="161" t="s">
        <v>292</v>
      </c>
      <c r="B28" s="145" t="s">
        <v>248</v>
      </c>
      <c r="C28" s="146">
        <v>9953460</v>
      </c>
      <c r="D28" s="68" t="s">
        <v>293</v>
      </c>
      <c r="E28" s="68" t="s">
        <v>293</v>
      </c>
      <c r="F28" s="68" t="s">
        <v>294</v>
      </c>
      <c r="G28" s="68" t="s">
        <v>295</v>
      </c>
      <c r="H28" s="68" t="s">
        <v>295</v>
      </c>
      <c r="I28" s="147"/>
    </row>
    <row r="29" spans="1:9" ht="30" customHeight="1" thickBot="1" x14ac:dyDescent="0.2">
      <c r="A29" s="142" t="s">
        <v>296</v>
      </c>
      <c r="B29" s="139" t="s">
        <v>298</v>
      </c>
      <c r="C29" s="140">
        <v>500000</v>
      </c>
      <c r="D29" s="143" t="s">
        <v>299</v>
      </c>
      <c r="E29" s="143" t="s">
        <v>291</v>
      </c>
      <c r="F29" s="143" t="s">
        <v>291</v>
      </c>
      <c r="G29" s="143" t="s">
        <v>291</v>
      </c>
      <c r="H29" s="143" t="s">
        <v>291</v>
      </c>
      <c r="I29" s="144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2" customWidth="1"/>
    <col min="3" max="3" width="11.77734375" style="62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8.88671875" style="162"/>
  </cols>
  <sheetData>
    <row r="1" spans="1:11" ht="25.5" x14ac:dyDescent="0.15">
      <c r="A1" s="219" t="s">
        <v>19</v>
      </c>
      <c r="B1" s="219"/>
      <c r="C1" s="219"/>
      <c r="D1" s="219"/>
      <c r="E1" s="219"/>
      <c r="F1" s="219"/>
      <c r="G1" s="219"/>
      <c r="H1" s="219"/>
      <c r="I1" s="219"/>
    </row>
    <row r="2" spans="1:11" ht="26.25" thickBot="1" x14ac:dyDescent="0.2">
      <c r="A2" s="220"/>
      <c r="B2" s="220"/>
      <c r="C2" s="60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2" t="s">
        <v>4</v>
      </c>
      <c r="B3" s="61" t="s">
        <v>5</v>
      </c>
      <c r="C3" s="61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 x14ac:dyDescent="0.15">
      <c r="A4" s="105" t="s">
        <v>113</v>
      </c>
      <c r="B4" s="98" t="s">
        <v>115</v>
      </c>
      <c r="C4" s="99" t="s">
        <v>111</v>
      </c>
      <c r="D4" s="100">
        <v>7101600</v>
      </c>
      <c r="E4" s="107"/>
      <c r="F4" s="106">
        <v>642130</v>
      </c>
      <c r="G4" s="107"/>
      <c r="H4" s="106">
        <f>F4</f>
        <v>642130</v>
      </c>
      <c r="I4" s="108"/>
    </row>
    <row r="5" spans="1:11" ht="26.25" customHeight="1" x14ac:dyDescent="0.15">
      <c r="A5" s="58" t="s">
        <v>112</v>
      </c>
      <c r="B5" s="69" t="s">
        <v>116</v>
      </c>
      <c r="C5" s="65" t="s">
        <v>111</v>
      </c>
      <c r="D5" s="66">
        <v>2631000</v>
      </c>
      <c r="E5" s="57"/>
      <c r="F5" s="63">
        <v>213930</v>
      </c>
      <c r="G5" s="57"/>
      <c r="H5" s="63">
        <f t="shared" ref="H5:H7" si="0">F5</f>
        <v>213930</v>
      </c>
      <c r="I5" s="59"/>
      <c r="K5" s="162" t="s">
        <v>178</v>
      </c>
    </row>
    <row r="6" spans="1:11" ht="26.25" customHeight="1" x14ac:dyDescent="0.15">
      <c r="A6" s="58" t="s">
        <v>112</v>
      </c>
      <c r="B6" s="114" t="s">
        <v>110</v>
      </c>
      <c r="C6" s="110" t="s">
        <v>117</v>
      </c>
      <c r="D6" s="66">
        <v>2640000</v>
      </c>
      <c r="E6" s="57"/>
      <c r="F6" s="63">
        <f t="shared" ref="F6:F13" si="1">D6/12</f>
        <v>220000</v>
      </c>
      <c r="G6" s="57"/>
      <c r="H6" s="63">
        <f t="shared" si="0"/>
        <v>220000</v>
      </c>
      <c r="I6" s="59"/>
    </row>
    <row r="7" spans="1:11" ht="26.25" customHeight="1" x14ac:dyDescent="0.15">
      <c r="A7" s="58" t="s">
        <v>112</v>
      </c>
      <c r="B7" s="69" t="s">
        <v>98</v>
      </c>
      <c r="C7" s="110" t="s">
        <v>103</v>
      </c>
      <c r="D7" s="66">
        <v>3366000</v>
      </c>
      <c r="E7" s="57"/>
      <c r="F7" s="63">
        <f t="shared" si="1"/>
        <v>280500</v>
      </c>
      <c r="G7" s="57"/>
      <c r="H7" s="63">
        <f t="shared" si="0"/>
        <v>280500</v>
      </c>
      <c r="I7" s="59"/>
    </row>
    <row r="8" spans="1:11" ht="26.25" customHeight="1" x14ac:dyDescent="0.15">
      <c r="A8" s="58" t="s">
        <v>112</v>
      </c>
      <c r="B8" s="69" t="s">
        <v>102</v>
      </c>
      <c r="C8" s="110" t="s">
        <v>104</v>
      </c>
      <c r="D8" s="66">
        <v>3498000</v>
      </c>
      <c r="E8" s="57"/>
      <c r="F8" s="63">
        <f t="shared" si="1"/>
        <v>291500</v>
      </c>
      <c r="G8" s="57"/>
      <c r="H8" s="63">
        <f t="shared" ref="H8:H13" si="2">F8</f>
        <v>291500</v>
      </c>
      <c r="I8" s="59"/>
    </row>
    <row r="9" spans="1:11" ht="26.25" customHeight="1" x14ac:dyDescent="0.15">
      <c r="A9" s="58" t="s">
        <v>112</v>
      </c>
      <c r="B9" s="69" t="s">
        <v>108</v>
      </c>
      <c r="C9" s="110" t="s">
        <v>105</v>
      </c>
      <c r="D9" s="66">
        <v>10002720</v>
      </c>
      <c r="E9" s="57"/>
      <c r="F9" s="63">
        <f t="shared" si="1"/>
        <v>833560</v>
      </c>
      <c r="G9" s="57"/>
      <c r="H9" s="63">
        <f t="shared" si="2"/>
        <v>833560</v>
      </c>
      <c r="I9" s="59"/>
    </row>
    <row r="10" spans="1:11" ht="26.25" customHeight="1" x14ac:dyDescent="0.15">
      <c r="A10" s="58" t="s">
        <v>112</v>
      </c>
      <c r="B10" s="69" t="s">
        <v>109</v>
      </c>
      <c r="C10" s="65" t="s">
        <v>106</v>
      </c>
      <c r="D10" s="66">
        <v>1200000</v>
      </c>
      <c r="E10" s="57"/>
      <c r="F10" s="63">
        <f t="shared" si="1"/>
        <v>100000</v>
      </c>
      <c r="G10" s="57"/>
      <c r="H10" s="63">
        <f t="shared" si="2"/>
        <v>100000</v>
      </c>
      <c r="I10" s="59"/>
    </row>
    <row r="11" spans="1:11" ht="26.25" hidden="1" customHeight="1" x14ac:dyDescent="0.15">
      <c r="A11" s="58" t="s">
        <v>112</v>
      </c>
      <c r="B11" s="69" t="s">
        <v>107</v>
      </c>
      <c r="C11" s="65" t="s">
        <v>145</v>
      </c>
      <c r="D11" s="66">
        <v>19768500</v>
      </c>
      <c r="E11" s="136"/>
      <c r="F11" s="63"/>
      <c r="G11" s="57"/>
      <c r="H11" s="63">
        <f t="shared" si="2"/>
        <v>0</v>
      </c>
      <c r="I11" s="59"/>
    </row>
    <row r="12" spans="1:11" ht="26.25" customHeight="1" x14ac:dyDescent="0.15">
      <c r="A12" s="58" t="s">
        <v>112</v>
      </c>
      <c r="B12" s="73" t="s">
        <v>99</v>
      </c>
      <c r="C12" s="65" t="s">
        <v>118</v>
      </c>
      <c r="D12" s="66">
        <v>325486000</v>
      </c>
      <c r="E12" s="57"/>
      <c r="F12" s="63">
        <v>22715000</v>
      </c>
      <c r="G12" s="57"/>
      <c r="H12" s="63">
        <f t="shared" si="2"/>
        <v>22715000</v>
      </c>
      <c r="I12" s="59"/>
      <c r="K12" s="162" t="s">
        <v>177</v>
      </c>
    </row>
    <row r="13" spans="1:11" ht="26.25" customHeight="1" x14ac:dyDescent="0.15">
      <c r="A13" s="58" t="s">
        <v>112</v>
      </c>
      <c r="B13" s="69" t="s">
        <v>137</v>
      </c>
      <c r="C13" s="65" t="s">
        <v>106</v>
      </c>
      <c r="D13" s="66">
        <v>3240000</v>
      </c>
      <c r="E13" s="57"/>
      <c r="F13" s="63">
        <f t="shared" si="1"/>
        <v>270000</v>
      </c>
      <c r="G13" s="57"/>
      <c r="H13" s="63">
        <f t="shared" si="2"/>
        <v>270000</v>
      </c>
      <c r="I13" s="59"/>
    </row>
    <row r="14" spans="1:11" s="88" customFormat="1" ht="26.25" customHeight="1" x14ac:dyDescent="0.15">
      <c r="A14" s="58" t="s">
        <v>112</v>
      </c>
      <c r="B14" s="69" t="s">
        <v>119</v>
      </c>
      <c r="C14" s="65" t="s">
        <v>120</v>
      </c>
      <c r="D14" s="66">
        <v>2040000</v>
      </c>
      <c r="E14" s="57"/>
      <c r="F14" s="63">
        <f>D14/12</f>
        <v>170000</v>
      </c>
      <c r="G14" s="57"/>
      <c r="H14" s="63">
        <f t="shared" ref="H14" si="3">F14</f>
        <v>170000</v>
      </c>
      <c r="I14" s="59"/>
      <c r="K14" s="162"/>
    </row>
    <row r="15" spans="1:11" s="97" customFormat="1" ht="26.25" customHeight="1" x14ac:dyDescent="0.15">
      <c r="A15" s="58" t="s">
        <v>112</v>
      </c>
      <c r="B15" s="69" t="s">
        <v>124</v>
      </c>
      <c r="C15" s="65" t="s">
        <v>125</v>
      </c>
      <c r="D15" s="66">
        <v>4792000</v>
      </c>
      <c r="E15" s="57"/>
      <c r="F15" s="63">
        <v>399300</v>
      </c>
      <c r="G15" s="57"/>
      <c r="H15" s="63">
        <f>F15</f>
        <v>399300</v>
      </c>
      <c r="I15" s="59"/>
      <c r="K15" s="162"/>
    </row>
    <row r="16" spans="1:11" s="97" customFormat="1" ht="26.25" customHeight="1" x14ac:dyDescent="0.15">
      <c r="A16" s="58" t="s">
        <v>112</v>
      </c>
      <c r="B16" s="69" t="s">
        <v>142</v>
      </c>
      <c r="C16" s="65" t="s">
        <v>106</v>
      </c>
      <c r="D16" s="66">
        <v>500000</v>
      </c>
      <c r="E16" s="57"/>
      <c r="F16" s="63">
        <f>D16/10</f>
        <v>50000</v>
      </c>
      <c r="G16" s="57"/>
      <c r="H16" s="63">
        <f>F16</f>
        <v>50000</v>
      </c>
      <c r="I16" s="59"/>
      <c r="K16" s="162"/>
    </row>
    <row r="17" spans="1:11" s="97" customFormat="1" ht="26.25" customHeight="1" x14ac:dyDescent="0.15">
      <c r="A17" s="149" t="s">
        <v>112</v>
      </c>
      <c r="B17" s="154" t="s">
        <v>152</v>
      </c>
      <c r="C17" s="152" t="s">
        <v>153</v>
      </c>
      <c r="D17" s="153">
        <v>19768500</v>
      </c>
      <c r="E17" s="148"/>
      <c r="F17" s="151">
        <v>2710290</v>
      </c>
      <c r="G17" s="148"/>
      <c r="H17" s="63">
        <f>F17</f>
        <v>2710290</v>
      </c>
      <c r="I17" s="150"/>
      <c r="K17" s="162" t="s">
        <v>177</v>
      </c>
    </row>
    <row r="18" spans="1:11" ht="26.25" customHeight="1" x14ac:dyDescent="0.15">
      <c r="A18" s="127" t="s">
        <v>112</v>
      </c>
      <c r="B18" s="129" t="s">
        <v>300</v>
      </c>
      <c r="C18" s="65" t="s">
        <v>150</v>
      </c>
      <c r="D18" s="153">
        <v>5390000</v>
      </c>
      <c r="E18" s="128"/>
      <c r="F18" s="153">
        <v>5390000</v>
      </c>
      <c r="G18" s="128"/>
      <c r="H18" s="153">
        <v>5390000</v>
      </c>
      <c r="I18" s="130"/>
    </row>
    <row r="19" spans="1:11" s="97" customFormat="1" ht="26.25" customHeight="1" x14ac:dyDescent="0.15">
      <c r="A19" s="127" t="s">
        <v>112</v>
      </c>
      <c r="B19" s="129" t="s">
        <v>301</v>
      </c>
      <c r="C19" s="65" t="s">
        <v>302</v>
      </c>
      <c r="D19" s="153">
        <v>7490000</v>
      </c>
      <c r="E19" s="128"/>
      <c r="F19" s="153">
        <v>7490000</v>
      </c>
      <c r="G19" s="128"/>
      <c r="H19" s="153">
        <v>7490000</v>
      </c>
      <c r="I19" s="130"/>
      <c r="K19" s="162"/>
    </row>
    <row r="20" spans="1:11" s="97" customFormat="1" ht="26.25" customHeight="1" x14ac:dyDescent="0.15">
      <c r="A20" s="127" t="s">
        <v>112</v>
      </c>
      <c r="B20" s="129" t="s">
        <v>303</v>
      </c>
      <c r="C20" s="65" t="s">
        <v>173</v>
      </c>
      <c r="D20" s="153">
        <v>1500000</v>
      </c>
      <c r="E20" s="128"/>
      <c r="F20" s="153">
        <v>1500000</v>
      </c>
      <c r="G20" s="128"/>
      <c r="H20" s="153">
        <v>1500000</v>
      </c>
      <c r="I20" s="130"/>
      <c r="K20" s="162"/>
    </row>
    <row r="21" spans="1:11" s="97" customFormat="1" ht="26.25" customHeight="1" x14ac:dyDescent="0.15">
      <c r="A21" s="127" t="s">
        <v>112</v>
      </c>
      <c r="B21" s="129" t="s">
        <v>262</v>
      </c>
      <c r="C21" s="65" t="s">
        <v>149</v>
      </c>
      <c r="D21" s="153">
        <v>5300000</v>
      </c>
      <c r="E21" s="128"/>
      <c r="F21" s="153">
        <v>5300000</v>
      </c>
      <c r="G21" s="128"/>
      <c r="H21" s="153">
        <v>5300000</v>
      </c>
      <c r="I21" s="130"/>
      <c r="K21" s="162"/>
    </row>
    <row r="22" spans="1:11" s="97" customFormat="1" ht="26.25" customHeight="1" x14ac:dyDescent="0.15">
      <c r="A22" s="127" t="s">
        <v>112</v>
      </c>
      <c r="B22" s="129" t="s">
        <v>304</v>
      </c>
      <c r="C22" s="65" t="s">
        <v>193</v>
      </c>
      <c r="D22" s="153">
        <v>2695000</v>
      </c>
      <c r="E22" s="128"/>
      <c r="F22" s="153">
        <v>2695000</v>
      </c>
      <c r="G22" s="128"/>
      <c r="H22" s="153">
        <v>2695000</v>
      </c>
      <c r="I22" s="130"/>
      <c r="K22" s="162"/>
    </row>
    <row r="23" spans="1:11" s="97" customFormat="1" ht="26.25" customHeight="1" x14ac:dyDescent="0.15">
      <c r="A23" s="127" t="s">
        <v>112</v>
      </c>
      <c r="B23" s="129" t="s">
        <v>269</v>
      </c>
      <c r="C23" s="65" t="s">
        <v>193</v>
      </c>
      <c r="D23" s="153">
        <v>2316000</v>
      </c>
      <c r="E23" s="128"/>
      <c r="F23" s="153">
        <v>2316000</v>
      </c>
      <c r="G23" s="128"/>
      <c r="H23" s="153">
        <v>2316000</v>
      </c>
      <c r="I23" s="130"/>
      <c r="K23" s="162"/>
    </row>
    <row r="24" spans="1:11" s="97" customFormat="1" ht="26.25" customHeight="1" x14ac:dyDescent="0.15">
      <c r="A24" s="127" t="s">
        <v>112</v>
      </c>
      <c r="B24" s="129" t="s">
        <v>270</v>
      </c>
      <c r="C24" s="65" t="s">
        <v>198</v>
      </c>
      <c r="D24" s="153">
        <v>1683000</v>
      </c>
      <c r="E24" s="128"/>
      <c r="F24" s="153">
        <v>1683000</v>
      </c>
      <c r="G24" s="128"/>
      <c r="H24" s="153">
        <v>1683000</v>
      </c>
      <c r="I24" s="130"/>
      <c r="K24" s="162"/>
    </row>
    <row r="25" spans="1:11" s="97" customFormat="1" ht="26.25" customHeight="1" x14ac:dyDescent="0.15">
      <c r="A25" s="127" t="s">
        <v>112</v>
      </c>
      <c r="B25" s="129" t="s">
        <v>276</v>
      </c>
      <c r="C25" s="65" t="s">
        <v>278</v>
      </c>
      <c r="D25" s="153">
        <v>1650000</v>
      </c>
      <c r="E25" s="128"/>
      <c r="F25" s="153">
        <v>1650000</v>
      </c>
      <c r="G25" s="128"/>
      <c r="H25" s="153">
        <v>1650000</v>
      </c>
      <c r="I25" s="130"/>
      <c r="K25" s="162"/>
    </row>
    <row r="26" spans="1:11" s="97" customFormat="1" ht="26.25" customHeight="1" x14ac:dyDescent="0.15">
      <c r="A26" s="127" t="s">
        <v>112</v>
      </c>
      <c r="B26" s="129" t="s">
        <v>281</v>
      </c>
      <c r="C26" s="65" t="s">
        <v>248</v>
      </c>
      <c r="D26" s="153">
        <v>4423760</v>
      </c>
      <c r="E26" s="128"/>
      <c r="F26" s="153">
        <v>4423760</v>
      </c>
      <c r="G26" s="128"/>
      <c r="H26" s="153">
        <v>4423760</v>
      </c>
      <c r="I26" s="130"/>
      <c r="K26" s="162"/>
    </row>
    <row r="27" spans="1:11" s="97" customFormat="1" ht="26.25" customHeight="1" x14ac:dyDescent="0.15">
      <c r="A27" s="127" t="s">
        <v>112</v>
      </c>
      <c r="B27" s="129" t="s">
        <v>283</v>
      </c>
      <c r="C27" s="65" t="s">
        <v>248</v>
      </c>
      <c r="D27" s="153">
        <v>1196420</v>
      </c>
      <c r="E27" s="128"/>
      <c r="F27" s="153">
        <v>1196420</v>
      </c>
      <c r="G27" s="128"/>
      <c r="H27" s="153">
        <v>1196420</v>
      </c>
      <c r="I27" s="130"/>
      <c r="K27" s="162"/>
    </row>
    <row r="28" spans="1:11" ht="26.25" customHeight="1" x14ac:dyDescent="0.15">
      <c r="A28" s="134" t="s">
        <v>112</v>
      </c>
      <c r="B28" s="129" t="s">
        <v>305</v>
      </c>
      <c r="C28" s="65" t="s">
        <v>151</v>
      </c>
      <c r="D28" s="153">
        <v>5731000</v>
      </c>
      <c r="E28" s="128"/>
      <c r="F28" s="153">
        <v>5731000</v>
      </c>
      <c r="G28" s="128"/>
      <c r="H28" s="153">
        <v>5731000</v>
      </c>
      <c r="I28" s="216"/>
    </row>
    <row r="29" spans="1:11" ht="26.25" customHeight="1" thickBot="1" x14ac:dyDescent="0.2">
      <c r="A29" s="137" t="s">
        <v>112</v>
      </c>
      <c r="B29" s="138" t="s">
        <v>306</v>
      </c>
      <c r="C29" s="139" t="s">
        <v>248</v>
      </c>
      <c r="D29" s="140">
        <v>9953460</v>
      </c>
      <c r="E29" s="141"/>
      <c r="F29" s="140">
        <v>9953460</v>
      </c>
      <c r="G29" s="141"/>
      <c r="H29" s="140">
        <v>9953460</v>
      </c>
      <c r="I29" s="217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4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13"/>
  </cols>
  <sheetData>
    <row r="1" spans="1:6" ht="25.5" x14ac:dyDescent="0.15">
      <c r="A1" s="219" t="s">
        <v>21</v>
      </c>
      <c r="B1" s="219"/>
      <c r="C1" s="219"/>
      <c r="D1" s="219"/>
      <c r="E1" s="219"/>
    </row>
    <row r="2" spans="1:6" ht="26.25" thickBot="1" x14ac:dyDescent="0.2">
      <c r="A2" s="92"/>
      <c r="B2" s="92"/>
      <c r="C2" s="91"/>
      <c r="D2" s="91"/>
      <c r="E2" s="93" t="s">
        <v>53</v>
      </c>
    </row>
    <row r="3" spans="1:6" ht="18.75" customHeight="1" x14ac:dyDescent="0.15">
      <c r="A3" s="222" t="s">
        <v>54</v>
      </c>
      <c r="B3" s="96" t="s">
        <v>55</v>
      </c>
      <c r="C3" s="225" t="s">
        <v>307</v>
      </c>
      <c r="D3" s="226"/>
      <c r="E3" s="227"/>
    </row>
    <row r="4" spans="1:6" ht="18.75" customHeight="1" x14ac:dyDescent="0.15">
      <c r="A4" s="223"/>
      <c r="B4" s="14" t="s">
        <v>56</v>
      </c>
      <c r="C4" s="20">
        <v>1770000</v>
      </c>
      <c r="D4" s="16" t="s">
        <v>57</v>
      </c>
      <c r="E4" s="119">
        <v>1650000</v>
      </c>
    </row>
    <row r="5" spans="1:6" ht="18.75" customHeight="1" x14ac:dyDescent="0.15">
      <c r="A5" s="223"/>
      <c r="B5" s="14" t="s">
        <v>58</v>
      </c>
      <c r="C5" s="17">
        <f>E4/C4</f>
        <v>0.93220338983050843</v>
      </c>
      <c r="D5" s="16" t="s">
        <v>33</v>
      </c>
      <c r="E5" s="119">
        <f>E4</f>
        <v>1650000</v>
      </c>
    </row>
    <row r="6" spans="1:6" ht="18.75" customHeight="1" x14ac:dyDescent="0.15">
      <c r="A6" s="223"/>
      <c r="B6" s="14" t="s">
        <v>32</v>
      </c>
      <c r="C6" s="18" t="s">
        <v>280</v>
      </c>
      <c r="D6" s="16" t="s">
        <v>83</v>
      </c>
      <c r="E6" s="120" t="s">
        <v>308</v>
      </c>
    </row>
    <row r="7" spans="1:6" ht="18.75" customHeight="1" x14ac:dyDescent="0.15">
      <c r="A7" s="223"/>
      <c r="B7" s="14" t="s">
        <v>59</v>
      </c>
      <c r="C7" s="19" t="s">
        <v>121</v>
      </c>
      <c r="D7" s="16" t="s">
        <v>60</v>
      </c>
      <c r="E7" s="120" t="s">
        <v>309</v>
      </c>
    </row>
    <row r="8" spans="1:6" ht="18.75" customHeight="1" x14ac:dyDescent="0.15">
      <c r="A8" s="223"/>
      <c r="B8" s="14" t="s">
        <v>61</v>
      </c>
      <c r="C8" s="19" t="s">
        <v>122</v>
      </c>
      <c r="D8" s="16" t="s">
        <v>35</v>
      </c>
      <c r="E8" s="121" t="s">
        <v>278</v>
      </c>
      <c r="F8" s="113" t="s">
        <v>139</v>
      </c>
    </row>
    <row r="9" spans="1:6" ht="18.75" customHeight="1" thickBot="1" x14ac:dyDescent="0.2">
      <c r="A9" s="224"/>
      <c r="B9" s="95" t="s">
        <v>62</v>
      </c>
      <c r="C9" s="111" t="s">
        <v>123</v>
      </c>
      <c r="D9" s="112" t="s">
        <v>63</v>
      </c>
      <c r="E9" s="135" t="s">
        <v>310</v>
      </c>
    </row>
    <row r="10" spans="1:6" s="97" customFormat="1" ht="18.75" customHeight="1" x14ac:dyDescent="0.15">
      <c r="A10" s="222" t="s">
        <v>54</v>
      </c>
      <c r="B10" s="96" t="s">
        <v>55</v>
      </c>
      <c r="C10" s="225" t="s">
        <v>311</v>
      </c>
      <c r="D10" s="226"/>
      <c r="E10" s="227"/>
      <c r="F10" s="113"/>
    </row>
    <row r="11" spans="1:6" s="97" customFormat="1" ht="18.75" customHeight="1" x14ac:dyDescent="0.15">
      <c r="A11" s="223"/>
      <c r="B11" s="14" t="s">
        <v>56</v>
      </c>
      <c r="C11" s="20">
        <v>4480000</v>
      </c>
      <c r="D11" s="16" t="s">
        <v>57</v>
      </c>
      <c r="E11" s="119">
        <v>4423760</v>
      </c>
      <c r="F11" s="113"/>
    </row>
    <row r="12" spans="1:6" s="97" customFormat="1" ht="18.75" customHeight="1" x14ac:dyDescent="0.15">
      <c r="A12" s="223"/>
      <c r="B12" s="14" t="s">
        <v>58</v>
      </c>
      <c r="C12" s="17">
        <f>E11/C11</f>
        <v>0.98744642857142861</v>
      </c>
      <c r="D12" s="16" t="s">
        <v>33</v>
      </c>
      <c r="E12" s="119">
        <f>E11</f>
        <v>4423760</v>
      </c>
      <c r="F12" s="113"/>
    </row>
    <row r="13" spans="1:6" s="97" customFormat="1" ht="18.75" customHeight="1" x14ac:dyDescent="0.15">
      <c r="A13" s="223"/>
      <c r="B13" s="14" t="s">
        <v>32</v>
      </c>
      <c r="C13" s="18" t="s">
        <v>312</v>
      </c>
      <c r="D13" s="16" t="s">
        <v>83</v>
      </c>
      <c r="E13" s="120" t="s">
        <v>313</v>
      </c>
      <c r="F13" s="113"/>
    </row>
    <row r="14" spans="1:6" s="97" customFormat="1" ht="18.75" customHeight="1" x14ac:dyDescent="0.15">
      <c r="A14" s="223"/>
      <c r="B14" s="14" t="s">
        <v>59</v>
      </c>
      <c r="C14" s="19" t="s">
        <v>121</v>
      </c>
      <c r="D14" s="16" t="s">
        <v>60</v>
      </c>
      <c r="E14" s="120" t="s">
        <v>314</v>
      </c>
      <c r="F14" s="113"/>
    </row>
    <row r="15" spans="1:6" s="97" customFormat="1" ht="18.75" customHeight="1" x14ac:dyDescent="0.15">
      <c r="A15" s="223"/>
      <c r="B15" s="14" t="s">
        <v>61</v>
      </c>
      <c r="C15" s="19" t="s">
        <v>122</v>
      </c>
      <c r="D15" s="16" t="s">
        <v>35</v>
      </c>
      <c r="E15" s="121" t="s">
        <v>248</v>
      </c>
      <c r="F15" s="113" t="s">
        <v>139</v>
      </c>
    </row>
    <row r="16" spans="1:6" s="97" customFormat="1" ht="18.75" customHeight="1" thickBot="1" x14ac:dyDescent="0.2">
      <c r="A16" s="224"/>
      <c r="B16" s="95" t="s">
        <v>62</v>
      </c>
      <c r="C16" s="111" t="s">
        <v>123</v>
      </c>
      <c r="D16" s="112" t="s">
        <v>63</v>
      </c>
      <c r="E16" s="135" t="s">
        <v>315</v>
      </c>
      <c r="F16" s="113"/>
    </row>
    <row r="17" spans="1:5" ht="16.5" x14ac:dyDescent="0.15">
      <c r="A17" s="222" t="s">
        <v>54</v>
      </c>
      <c r="B17" s="96" t="s">
        <v>55</v>
      </c>
      <c r="C17" s="225" t="s">
        <v>316</v>
      </c>
      <c r="D17" s="226"/>
      <c r="E17" s="227"/>
    </row>
    <row r="18" spans="1:5" ht="16.5" x14ac:dyDescent="0.15">
      <c r="A18" s="223"/>
      <c r="B18" s="14" t="s">
        <v>56</v>
      </c>
      <c r="C18" s="20">
        <v>1259000</v>
      </c>
      <c r="D18" s="16" t="s">
        <v>57</v>
      </c>
      <c r="E18" s="119">
        <v>1196420</v>
      </c>
    </row>
    <row r="19" spans="1:5" ht="16.5" x14ac:dyDescent="0.15">
      <c r="A19" s="223"/>
      <c r="B19" s="14" t="s">
        <v>58</v>
      </c>
      <c r="C19" s="17">
        <f>E18/C18</f>
        <v>0.95029388403494841</v>
      </c>
      <c r="D19" s="16" t="s">
        <v>33</v>
      </c>
      <c r="E19" s="119">
        <f>E18</f>
        <v>1196420</v>
      </c>
    </row>
    <row r="20" spans="1:5" ht="16.5" x14ac:dyDescent="0.15">
      <c r="A20" s="223"/>
      <c r="B20" s="14" t="s">
        <v>32</v>
      </c>
      <c r="C20" s="18" t="s">
        <v>312</v>
      </c>
      <c r="D20" s="16" t="s">
        <v>83</v>
      </c>
      <c r="E20" s="120" t="s">
        <v>313</v>
      </c>
    </row>
    <row r="21" spans="1:5" ht="16.5" x14ac:dyDescent="0.15">
      <c r="A21" s="223"/>
      <c r="B21" s="14" t="s">
        <v>59</v>
      </c>
      <c r="C21" s="19" t="s">
        <v>121</v>
      </c>
      <c r="D21" s="16" t="s">
        <v>60</v>
      </c>
      <c r="E21" s="120" t="s">
        <v>317</v>
      </c>
    </row>
    <row r="22" spans="1:5" ht="16.5" x14ac:dyDescent="0.15">
      <c r="A22" s="223"/>
      <c r="B22" s="14" t="s">
        <v>61</v>
      </c>
      <c r="C22" s="19" t="s">
        <v>122</v>
      </c>
      <c r="D22" s="16" t="s">
        <v>35</v>
      </c>
      <c r="E22" s="123" t="s">
        <v>248</v>
      </c>
    </row>
    <row r="23" spans="1:5" ht="17.25" thickBot="1" x14ac:dyDescent="0.2">
      <c r="A23" s="224"/>
      <c r="B23" s="95" t="s">
        <v>62</v>
      </c>
      <c r="C23" s="111" t="s">
        <v>123</v>
      </c>
      <c r="D23" s="112" t="s">
        <v>63</v>
      </c>
      <c r="E23" s="124" t="s">
        <v>315</v>
      </c>
    </row>
    <row r="24" spans="1:5" ht="16.5" x14ac:dyDescent="0.15">
      <c r="A24" s="222" t="s">
        <v>54</v>
      </c>
      <c r="B24" s="96" t="s">
        <v>55</v>
      </c>
      <c r="C24" s="225" t="s">
        <v>318</v>
      </c>
      <c r="D24" s="226"/>
      <c r="E24" s="227"/>
    </row>
    <row r="25" spans="1:5" ht="16.5" x14ac:dyDescent="0.15">
      <c r="A25" s="223"/>
      <c r="B25" s="14" t="s">
        <v>56</v>
      </c>
      <c r="C25" s="20">
        <v>13900700</v>
      </c>
      <c r="D25" s="16" t="s">
        <v>57</v>
      </c>
      <c r="E25" s="119">
        <v>13035000</v>
      </c>
    </row>
    <row r="26" spans="1:5" ht="16.5" x14ac:dyDescent="0.15">
      <c r="A26" s="223"/>
      <c r="B26" s="14" t="s">
        <v>58</v>
      </c>
      <c r="C26" s="17">
        <f>E25/C25</f>
        <v>0.93772256073435156</v>
      </c>
      <c r="D26" s="16" t="s">
        <v>33</v>
      </c>
      <c r="E26" s="119">
        <f>E25</f>
        <v>13035000</v>
      </c>
    </row>
    <row r="27" spans="1:5" ht="16.5" x14ac:dyDescent="0.15">
      <c r="A27" s="223"/>
      <c r="B27" s="14" t="s">
        <v>32</v>
      </c>
      <c r="C27" s="18" t="s">
        <v>319</v>
      </c>
      <c r="D27" s="16" t="s">
        <v>83</v>
      </c>
      <c r="E27" s="120" t="s">
        <v>320</v>
      </c>
    </row>
    <row r="28" spans="1:5" ht="16.5" x14ac:dyDescent="0.15">
      <c r="A28" s="223"/>
      <c r="B28" s="14" t="s">
        <v>59</v>
      </c>
      <c r="C28" s="19" t="s">
        <v>121</v>
      </c>
      <c r="D28" s="16" t="s">
        <v>60</v>
      </c>
      <c r="E28" s="120" t="s">
        <v>321</v>
      </c>
    </row>
    <row r="29" spans="1:5" ht="16.5" x14ac:dyDescent="0.15">
      <c r="A29" s="223"/>
      <c r="B29" s="14" t="s">
        <v>61</v>
      </c>
      <c r="C29" s="19" t="s">
        <v>122</v>
      </c>
      <c r="D29" s="16" t="s">
        <v>35</v>
      </c>
      <c r="E29" s="123" t="s">
        <v>322</v>
      </c>
    </row>
    <row r="30" spans="1:5" ht="18" customHeight="1" thickBot="1" x14ac:dyDescent="0.2">
      <c r="A30" s="224"/>
      <c r="B30" s="95" t="s">
        <v>62</v>
      </c>
      <c r="C30" s="111" t="s">
        <v>123</v>
      </c>
      <c r="D30" s="112" t="s">
        <v>63</v>
      </c>
      <c r="E30" s="125" t="s">
        <v>323</v>
      </c>
    </row>
    <row r="31" spans="1:5" ht="16.5" x14ac:dyDescent="0.15">
      <c r="A31" s="222" t="s">
        <v>54</v>
      </c>
      <c r="B31" s="96" t="s">
        <v>55</v>
      </c>
      <c r="C31" s="225" t="s">
        <v>324</v>
      </c>
      <c r="D31" s="226"/>
      <c r="E31" s="227"/>
    </row>
    <row r="32" spans="1:5" ht="16.5" x14ac:dyDescent="0.15">
      <c r="A32" s="223"/>
      <c r="B32" s="14" t="s">
        <v>56</v>
      </c>
      <c r="C32" s="20">
        <v>4870000</v>
      </c>
      <c r="D32" s="16" t="s">
        <v>57</v>
      </c>
      <c r="E32" s="119">
        <v>4620000</v>
      </c>
    </row>
    <row r="33" spans="1:6" ht="16.5" x14ac:dyDescent="0.15">
      <c r="A33" s="223"/>
      <c r="B33" s="14" t="s">
        <v>58</v>
      </c>
      <c r="C33" s="17">
        <f>E32/C32</f>
        <v>0.94866529774127306</v>
      </c>
      <c r="D33" s="16" t="s">
        <v>33</v>
      </c>
      <c r="E33" s="119">
        <f>E32</f>
        <v>4620000</v>
      </c>
    </row>
    <row r="34" spans="1:6" ht="16.5" x14ac:dyDescent="0.15">
      <c r="A34" s="223"/>
      <c r="B34" s="14" t="s">
        <v>32</v>
      </c>
      <c r="C34" s="18" t="s">
        <v>319</v>
      </c>
      <c r="D34" s="16" t="s">
        <v>83</v>
      </c>
      <c r="E34" s="120" t="s">
        <v>325</v>
      </c>
    </row>
    <row r="35" spans="1:6" ht="16.5" x14ac:dyDescent="0.15">
      <c r="A35" s="223"/>
      <c r="B35" s="14" t="s">
        <v>59</v>
      </c>
      <c r="C35" s="19" t="s">
        <v>121</v>
      </c>
      <c r="D35" s="16" t="s">
        <v>60</v>
      </c>
      <c r="E35" s="18" t="s">
        <v>326</v>
      </c>
    </row>
    <row r="36" spans="1:6" ht="16.5" x14ac:dyDescent="0.15">
      <c r="A36" s="223"/>
      <c r="B36" s="14" t="s">
        <v>61</v>
      </c>
      <c r="C36" s="19" t="s">
        <v>122</v>
      </c>
      <c r="D36" s="16" t="s">
        <v>35</v>
      </c>
      <c r="E36" s="121" t="s">
        <v>302</v>
      </c>
    </row>
    <row r="37" spans="1:6" ht="17.25" thickBot="1" x14ac:dyDescent="0.2">
      <c r="A37" s="224"/>
      <c r="B37" s="95" t="s">
        <v>62</v>
      </c>
      <c r="C37" s="111" t="s">
        <v>123</v>
      </c>
      <c r="D37" s="112" t="s">
        <v>63</v>
      </c>
      <c r="E37" s="122" t="s">
        <v>327</v>
      </c>
    </row>
    <row r="38" spans="1:6" s="97" customFormat="1" ht="16.5" x14ac:dyDescent="0.15">
      <c r="A38" s="222" t="s">
        <v>54</v>
      </c>
      <c r="B38" s="96" t="s">
        <v>55</v>
      </c>
      <c r="C38" s="225" t="s">
        <v>328</v>
      </c>
      <c r="D38" s="226"/>
      <c r="E38" s="227"/>
      <c r="F38" s="113"/>
    </row>
    <row r="39" spans="1:6" s="97" customFormat="1" ht="16.5" x14ac:dyDescent="0.15">
      <c r="A39" s="223"/>
      <c r="B39" s="14" t="s">
        <v>56</v>
      </c>
      <c r="C39" s="20">
        <v>6050000</v>
      </c>
      <c r="D39" s="16" t="s">
        <v>57</v>
      </c>
      <c r="E39" s="119">
        <v>5731000</v>
      </c>
      <c r="F39" s="113"/>
    </row>
    <row r="40" spans="1:6" s="97" customFormat="1" ht="16.5" x14ac:dyDescent="0.15">
      <c r="A40" s="223"/>
      <c r="B40" s="14" t="s">
        <v>58</v>
      </c>
      <c r="C40" s="17">
        <f>E39/C39</f>
        <v>0.94727272727272727</v>
      </c>
      <c r="D40" s="16" t="s">
        <v>33</v>
      </c>
      <c r="E40" s="119">
        <f>E39</f>
        <v>5731000</v>
      </c>
      <c r="F40" s="113"/>
    </row>
    <row r="41" spans="1:6" s="97" customFormat="1" ht="16.5" x14ac:dyDescent="0.15">
      <c r="A41" s="223"/>
      <c r="B41" s="14" t="s">
        <v>32</v>
      </c>
      <c r="C41" s="18" t="s">
        <v>329</v>
      </c>
      <c r="D41" s="16" t="s">
        <v>83</v>
      </c>
      <c r="E41" s="18" t="s">
        <v>330</v>
      </c>
      <c r="F41" s="113"/>
    </row>
    <row r="42" spans="1:6" s="97" customFormat="1" ht="16.5" x14ac:dyDescent="0.15">
      <c r="A42" s="223"/>
      <c r="B42" s="14" t="s">
        <v>59</v>
      </c>
      <c r="C42" s="19" t="s">
        <v>121</v>
      </c>
      <c r="D42" s="16" t="s">
        <v>60</v>
      </c>
      <c r="E42" s="18" t="s">
        <v>330</v>
      </c>
      <c r="F42" s="113"/>
    </row>
    <row r="43" spans="1:6" s="97" customFormat="1" ht="16.5" x14ac:dyDescent="0.15">
      <c r="A43" s="223"/>
      <c r="B43" s="14" t="s">
        <v>61</v>
      </c>
      <c r="C43" s="19" t="s">
        <v>122</v>
      </c>
      <c r="D43" s="16" t="s">
        <v>35</v>
      </c>
      <c r="E43" s="121" t="s">
        <v>151</v>
      </c>
      <c r="F43" s="113"/>
    </row>
    <row r="44" spans="1:6" s="97" customFormat="1" ht="17.25" thickBot="1" x14ac:dyDescent="0.2">
      <c r="A44" s="224"/>
      <c r="B44" s="95" t="s">
        <v>62</v>
      </c>
      <c r="C44" s="111" t="s">
        <v>123</v>
      </c>
      <c r="D44" s="112" t="s">
        <v>63</v>
      </c>
      <c r="E44" s="122" t="s">
        <v>331</v>
      </c>
      <c r="F44" s="113"/>
    </row>
    <row r="45" spans="1:6" s="97" customFormat="1" ht="16.5" x14ac:dyDescent="0.15">
      <c r="A45" s="222" t="s">
        <v>54</v>
      </c>
      <c r="B45" s="96" t="s">
        <v>55</v>
      </c>
      <c r="C45" s="225" t="s">
        <v>332</v>
      </c>
      <c r="D45" s="226"/>
      <c r="E45" s="227"/>
      <c r="F45" s="113"/>
    </row>
    <row r="46" spans="1:6" s="97" customFormat="1" ht="16.5" x14ac:dyDescent="0.15">
      <c r="A46" s="223"/>
      <c r="B46" s="14" t="s">
        <v>56</v>
      </c>
      <c r="C46" s="20">
        <v>10000000</v>
      </c>
      <c r="D46" s="16" t="s">
        <v>57</v>
      </c>
      <c r="E46" s="119">
        <v>9953460</v>
      </c>
      <c r="F46" s="113"/>
    </row>
    <row r="47" spans="1:6" s="97" customFormat="1" ht="16.5" x14ac:dyDescent="0.15">
      <c r="A47" s="223"/>
      <c r="B47" s="14" t="s">
        <v>58</v>
      </c>
      <c r="C47" s="17">
        <f>E46/C46</f>
        <v>0.99534599999999995</v>
      </c>
      <c r="D47" s="16" t="s">
        <v>33</v>
      </c>
      <c r="E47" s="119">
        <f>E46</f>
        <v>9953460</v>
      </c>
      <c r="F47" s="113"/>
    </row>
    <row r="48" spans="1:6" s="97" customFormat="1" ht="16.5" x14ac:dyDescent="0.15">
      <c r="A48" s="223"/>
      <c r="B48" s="14" t="s">
        <v>32</v>
      </c>
      <c r="C48" s="18" t="s">
        <v>333</v>
      </c>
      <c r="D48" s="16" t="s">
        <v>83</v>
      </c>
      <c r="E48" s="120" t="s">
        <v>334</v>
      </c>
      <c r="F48" s="113"/>
    </row>
    <row r="49" spans="1:6" s="97" customFormat="1" ht="16.5" x14ac:dyDescent="0.15">
      <c r="A49" s="223"/>
      <c r="B49" s="14" t="s">
        <v>59</v>
      </c>
      <c r="C49" s="19" t="s">
        <v>121</v>
      </c>
      <c r="D49" s="16" t="s">
        <v>60</v>
      </c>
      <c r="E49" s="18" t="s">
        <v>179</v>
      </c>
      <c r="F49" s="113"/>
    </row>
    <row r="50" spans="1:6" s="97" customFormat="1" ht="16.5" x14ac:dyDescent="0.15">
      <c r="A50" s="223"/>
      <c r="B50" s="14" t="s">
        <v>61</v>
      </c>
      <c r="C50" s="19" t="s">
        <v>122</v>
      </c>
      <c r="D50" s="16" t="s">
        <v>35</v>
      </c>
      <c r="E50" s="121" t="s">
        <v>248</v>
      </c>
      <c r="F50" s="113"/>
    </row>
    <row r="51" spans="1:6" s="97" customFormat="1" ht="17.25" thickBot="1" x14ac:dyDescent="0.2">
      <c r="A51" s="224"/>
      <c r="B51" s="95" t="s">
        <v>62</v>
      </c>
      <c r="C51" s="111" t="s">
        <v>123</v>
      </c>
      <c r="D51" s="112" t="s">
        <v>63</v>
      </c>
      <c r="E51" s="122" t="s">
        <v>315</v>
      </c>
      <c r="F51" s="113"/>
    </row>
    <row r="52" spans="1:6" s="97" customFormat="1" ht="16.5" x14ac:dyDescent="0.15">
      <c r="A52" s="222" t="s">
        <v>54</v>
      </c>
      <c r="B52" s="96" t="s">
        <v>55</v>
      </c>
      <c r="C52" s="225" t="s">
        <v>335</v>
      </c>
      <c r="D52" s="226"/>
      <c r="E52" s="227"/>
      <c r="F52" s="113"/>
    </row>
    <row r="53" spans="1:6" s="97" customFormat="1" ht="16.5" x14ac:dyDescent="0.15">
      <c r="A53" s="223"/>
      <c r="B53" s="14" t="s">
        <v>56</v>
      </c>
      <c r="C53" s="20">
        <v>525000</v>
      </c>
      <c r="D53" s="16" t="s">
        <v>57</v>
      </c>
      <c r="E53" s="119">
        <v>500000</v>
      </c>
      <c r="F53" s="113"/>
    </row>
    <row r="54" spans="1:6" s="97" customFormat="1" ht="16.5" x14ac:dyDescent="0.15">
      <c r="A54" s="223"/>
      <c r="B54" s="14" t="s">
        <v>58</v>
      </c>
      <c r="C54" s="17">
        <f>E53/C53</f>
        <v>0.95238095238095233</v>
      </c>
      <c r="D54" s="16" t="s">
        <v>33</v>
      </c>
      <c r="E54" s="119">
        <f>E53</f>
        <v>500000</v>
      </c>
      <c r="F54" s="113"/>
    </row>
    <row r="55" spans="1:6" s="97" customFormat="1" ht="16.5" x14ac:dyDescent="0.15">
      <c r="A55" s="223"/>
      <c r="B55" s="14" t="s">
        <v>32</v>
      </c>
      <c r="C55" s="18" t="s">
        <v>336</v>
      </c>
      <c r="D55" s="16" t="s">
        <v>83</v>
      </c>
      <c r="E55" s="120" t="s">
        <v>330</v>
      </c>
      <c r="F55" s="113"/>
    </row>
    <row r="56" spans="1:6" s="97" customFormat="1" ht="16.5" x14ac:dyDescent="0.15">
      <c r="A56" s="223"/>
      <c r="B56" s="14" t="s">
        <v>59</v>
      </c>
      <c r="C56" s="19" t="s">
        <v>121</v>
      </c>
      <c r="D56" s="16" t="s">
        <v>60</v>
      </c>
      <c r="E56" s="120" t="s">
        <v>330</v>
      </c>
      <c r="F56" s="113"/>
    </row>
    <row r="57" spans="1:6" s="97" customFormat="1" ht="16.5" x14ac:dyDescent="0.15">
      <c r="A57" s="223"/>
      <c r="B57" s="14" t="s">
        <v>61</v>
      </c>
      <c r="C57" s="19" t="s">
        <v>122</v>
      </c>
      <c r="D57" s="16" t="s">
        <v>35</v>
      </c>
      <c r="E57" s="121" t="s">
        <v>297</v>
      </c>
      <c r="F57" s="113"/>
    </row>
    <row r="58" spans="1:6" s="97" customFormat="1" ht="17.25" thickBot="1" x14ac:dyDescent="0.2">
      <c r="A58" s="224"/>
      <c r="B58" s="95" t="s">
        <v>62</v>
      </c>
      <c r="C58" s="111" t="s">
        <v>123</v>
      </c>
      <c r="D58" s="112" t="s">
        <v>63</v>
      </c>
      <c r="E58" s="122" t="s">
        <v>337</v>
      </c>
      <c r="F58" s="113"/>
    </row>
    <row r="59" spans="1:6" s="97" customFormat="1" ht="16.5" x14ac:dyDescent="0.15">
      <c r="A59" s="222" t="s">
        <v>54</v>
      </c>
      <c r="B59" s="96" t="s">
        <v>55</v>
      </c>
      <c r="C59" s="225" t="s">
        <v>338</v>
      </c>
      <c r="D59" s="226"/>
      <c r="E59" s="227"/>
      <c r="F59" s="113"/>
    </row>
    <row r="60" spans="1:6" s="97" customFormat="1" ht="16.5" x14ac:dyDescent="0.15">
      <c r="A60" s="223"/>
      <c r="B60" s="14" t="s">
        <v>56</v>
      </c>
      <c r="C60" s="20">
        <v>6955000</v>
      </c>
      <c r="D60" s="16" t="s">
        <v>57</v>
      </c>
      <c r="E60" s="119">
        <v>6600000</v>
      </c>
      <c r="F60" s="113"/>
    </row>
    <row r="61" spans="1:6" s="97" customFormat="1" ht="16.5" x14ac:dyDescent="0.15">
      <c r="A61" s="223"/>
      <c r="B61" s="14" t="s">
        <v>58</v>
      </c>
      <c r="C61" s="17">
        <f>E60/C60</f>
        <v>0.94895758447160317</v>
      </c>
      <c r="D61" s="16" t="s">
        <v>33</v>
      </c>
      <c r="E61" s="119">
        <f>E60</f>
        <v>6600000</v>
      </c>
      <c r="F61" s="113"/>
    </row>
    <row r="62" spans="1:6" s="97" customFormat="1" ht="16.5" x14ac:dyDescent="0.15">
      <c r="A62" s="223"/>
      <c r="B62" s="14" t="s">
        <v>32</v>
      </c>
      <c r="C62" s="18" t="s">
        <v>339</v>
      </c>
      <c r="D62" s="16" t="s">
        <v>83</v>
      </c>
      <c r="E62" s="120" t="s">
        <v>340</v>
      </c>
      <c r="F62" s="113"/>
    </row>
    <row r="63" spans="1:6" s="97" customFormat="1" ht="16.5" x14ac:dyDescent="0.15">
      <c r="A63" s="223"/>
      <c r="B63" s="14" t="s">
        <v>59</v>
      </c>
      <c r="C63" s="19" t="s">
        <v>121</v>
      </c>
      <c r="D63" s="16" t="s">
        <v>60</v>
      </c>
      <c r="E63" s="120" t="s">
        <v>177</v>
      </c>
      <c r="F63" s="113"/>
    </row>
    <row r="64" spans="1:6" s="97" customFormat="1" ht="16.5" x14ac:dyDescent="0.15">
      <c r="A64" s="223"/>
      <c r="B64" s="14" t="s">
        <v>61</v>
      </c>
      <c r="C64" s="19" t="s">
        <v>122</v>
      </c>
      <c r="D64" s="16" t="s">
        <v>35</v>
      </c>
      <c r="E64" s="121" t="s">
        <v>341</v>
      </c>
      <c r="F64" s="113"/>
    </row>
    <row r="65" spans="1:6" s="97" customFormat="1" ht="17.25" thickBot="1" x14ac:dyDescent="0.2">
      <c r="A65" s="224"/>
      <c r="B65" s="95" t="s">
        <v>62</v>
      </c>
      <c r="C65" s="111" t="s">
        <v>123</v>
      </c>
      <c r="D65" s="112" t="s">
        <v>63</v>
      </c>
      <c r="E65" s="122" t="s">
        <v>342</v>
      </c>
      <c r="F65" s="113"/>
    </row>
    <row r="66" spans="1:6" s="97" customFormat="1" ht="16.5" hidden="1" x14ac:dyDescent="0.15">
      <c r="A66" s="222" t="s">
        <v>54</v>
      </c>
      <c r="B66" s="96" t="s">
        <v>55</v>
      </c>
      <c r="C66" s="225" t="s">
        <v>182</v>
      </c>
      <c r="D66" s="226"/>
      <c r="E66" s="227"/>
      <c r="F66" s="113"/>
    </row>
    <row r="67" spans="1:6" s="97" customFormat="1" ht="16.5" hidden="1" x14ac:dyDescent="0.15">
      <c r="A67" s="223"/>
      <c r="B67" s="14" t="s">
        <v>56</v>
      </c>
      <c r="C67" s="20">
        <v>5979150</v>
      </c>
      <c r="D67" s="16" t="s">
        <v>57</v>
      </c>
      <c r="E67" s="119">
        <v>5300000</v>
      </c>
      <c r="F67" s="113"/>
    </row>
    <row r="68" spans="1:6" s="97" customFormat="1" ht="16.5" hidden="1" x14ac:dyDescent="0.15">
      <c r="A68" s="223"/>
      <c r="B68" s="14" t="s">
        <v>58</v>
      </c>
      <c r="C68" s="17">
        <f>E67/C67</f>
        <v>0.88641362066514473</v>
      </c>
      <c r="D68" s="16" t="s">
        <v>33</v>
      </c>
      <c r="E68" s="119">
        <f>E67</f>
        <v>5300000</v>
      </c>
      <c r="F68" s="113"/>
    </row>
    <row r="69" spans="1:6" s="97" customFormat="1" ht="16.5" hidden="1" x14ac:dyDescent="0.15">
      <c r="A69" s="223"/>
      <c r="B69" s="14" t="s">
        <v>32</v>
      </c>
      <c r="C69" s="18" t="s">
        <v>180</v>
      </c>
      <c r="D69" s="16" t="s">
        <v>83</v>
      </c>
      <c r="E69" s="120" t="s">
        <v>183</v>
      </c>
      <c r="F69" s="113"/>
    </row>
    <row r="70" spans="1:6" s="97" customFormat="1" ht="16.5" hidden="1" x14ac:dyDescent="0.15">
      <c r="A70" s="223"/>
      <c r="B70" s="14" t="s">
        <v>59</v>
      </c>
      <c r="C70" s="19" t="s">
        <v>121</v>
      </c>
      <c r="D70" s="16" t="s">
        <v>60</v>
      </c>
      <c r="E70" s="18"/>
      <c r="F70" s="113"/>
    </row>
    <row r="71" spans="1:6" s="97" customFormat="1" ht="16.5" hidden="1" x14ac:dyDescent="0.15">
      <c r="A71" s="223"/>
      <c r="B71" s="14" t="s">
        <v>61</v>
      </c>
      <c r="C71" s="19" t="s">
        <v>122</v>
      </c>
      <c r="D71" s="16" t="s">
        <v>35</v>
      </c>
      <c r="E71" s="121" t="s">
        <v>149</v>
      </c>
      <c r="F71" s="113"/>
    </row>
    <row r="72" spans="1:6" s="97" customFormat="1" ht="17.25" hidden="1" thickBot="1" x14ac:dyDescent="0.2">
      <c r="A72" s="224"/>
      <c r="B72" s="95" t="s">
        <v>62</v>
      </c>
      <c r="C72" s="111" t="s">
        <v>123</v>
      </c>
      <c r="D72" s="112" t="s">
        <v>63</v>
      </c>
      <c r="E72" s="122" t="s">
        <v>184</v>
      </c>
      <c r="F72" s="113"/>
    </row>
    <row r="73" spans="1:6" s="97" customFormat="1" ht="16.5" hidden="1" x14ac:dyDescent="0.15">
      <c r="A73" s="222" t="s">
        <v>54</v>
      </c>
      <c r="B73" s="96" t="s">
        <v>55</v>
      </c>
      <c r="C73" s="225" t="s">
        <v>185</v>
      </c>
      <c r="D73" s="226"/>
      <c r="E73" s="227"/>
      <c r="F73" s="113"/>
    </row>
    <row r="74" spans="1:6" s="97" customFormat="1" ht="16.5" hidden="1" x14ac:dyDescent="0.15">
      <c r="A74" s="223"/>
      <c r="B74" s="14" t="s">
        <v>56</v>
      </c>
      <c r="C74" s="20">
        <v>8300000</v>
      </c>
      <c r="D74" s="16" t="s">
        <v>57</v>
      </c>
      <c r="E74" s="119">
        <v>7260000</v>
      </c>
      <c r="F74" s="113"/>
    </row>
    <row r="75" spans="1:6" s="97" customFormat="1" ht="16.5" hidden="1" x14ac:dyDescent="0.15">
      <c r="A75" s="223"/>
      <c r="B75" s="14" t="s">
        <v>58</v>
      </c>
      <c r="C75" s="17">
        <f>E74/C74</f>
        <v>0.87469879518072291</v>
      </c>
      <c r="D75" s="16" t="s">
        <v>33</v>
      </c>
      <c r="E75" s="119">
        <f>E74</f>
        <v>7260000</v>
      </c>
      <c r="F75" s="113"/>
    </row>
    <row r="76" spans="1:6" s="97" customFormat="1" ht="16.5" hidden="1" x14ac:dyDescent="0.15">
      <c r="A76" s="223"/>
      <c r="B76" s="14" t="s">
        <v>32</v>
      </c>
      <c r="C76" s="18" t="s">
        <v>180</v>
      </c>
      <c r="D76" s="16" t="s">
        <v>83</v>
      </c>
      <c r="E76" s="120" t="s">
        <v>186</v>
      </c>
      <c r="F76" s="113"/>
    </row>
    <row r="77" spans="1:6" s="97" customFormat="1" ht="16.5" hidden="1" x14ac:dyDescent="0.15">
      <c r="A77" s="223"/>
      <c r="B77" s="14" t="s">
        <v>59</v>
      </c>
      <c r="C77" s="19" t="s">
        <v>121</v>
      </c>
      <c r="D77" s="16" t="s">
        <v>60</v>
      </c>
      <c r="E77" s="120" t="s">
        <v>175</v>
      </c>
      <c r="F77" s="113"/>
    </row>
    <row r="78" spans="1:6" s="97" customFormat="1" ht="16.5" hidden="1" x14ac:dyDescent="0.15">
      <c r="A78" s="223"/>
      <c r="B78" s="14" t="s">
        <v>61</v>
      </c>
      <c r="C78" s="19" t="s">
        <v>122</v>
      </c>
      <c r="D78" s="16" t="s">
        <v>35</v>
      </c>
      <c r="E78" s="121" t="s">
        <v>174</v>
      </c>
      <c r="F78" s="113"/>
    </row>
    <row r="79" spans="1:6" s="97" customFormat="1" ht="17.25" hidden="1" thickBot="1" x14ac:dyDescent="0.2">
      <c r="A79" s="224"/>
      <c r="B79" s="95" t="s">
        <v>62</v>
      </c>
      <c r="C79" s="111" t="s">
        <v>123</v>
      </c>
      <c r="D79" s="112" t="s">
        <v>63</v>
      </c>
      <c r="E79" s="122" t="s">
        <v>187</v>
      </c>
      <c r="F79" s="113"/>
    </row>
    <row r="80" spans="1:6" s="97" customFormat="1" ht="16.5" hidden="1" x14ac:dyDescent="0.15">
      <c r="A80" s="222" t="s">
        <v>54</v>
      </c>
      <c r="B80" s="96" t="s">
        <v>55</v>
      </c>
      <c r="C80" s="225" t="s">
        <v>188</v>
      </c>
      <c r="D80" s="226"/>
      <c r="E80" s="227"/>
      <c r="F80" s="113"/>
    </row>
    <row r="81" spans="1:6" s="97" customFormat="1" ht="16.5" hidden="1" x14ac:dyDescent="0.15">
      <c r="A81" s="223"/>
      <c r="B81" s="14" t="s">
        <v>56</v>
      </c>
      <c r="C81" s="20">
        <v>5632000</v>
      </c>
      <c r="D81" s="16" t="s">
        <v>57</v>
      </c>
      <c r="E81" s="119">
        <v>4910000</v>
      </c>
      <c r="F81" s="113"/>
    </row>
    <row r="82" spans="1:6" s="97" customFormat="1" ht="16.5" hidden="1" x14ac:dyDescent="0.15">
      <c r="A82" s="223"/>
      <c r="B82" s="14" t="s">
        <v>58</v>
      </c>
      <c r="C82" s="17">
        <f>E81/C81</f>
        <v>0.87180397727272729</v>
      </c>
      <c r="D82" s="16" t="s">
        <v>33</v>
      </c>
      <c r="E82" s="119">
        <f>E81</f>
        <v>4910000</v>
      </c>
      <c r="F82" s="113"/>
    </row>
    <row r="83" spans="1:6" s="97" customFormat="1" ht="16.5" hidden="1" x14ac:dyDescent="0.15">
      <c r="A83" s="223"/>
      <c r="B83" s="14" t="s">
        <v>32</v>
      </c>
      <c r="C83" s="18" t="s">
        <v>189</v>
      </c>
      <c r="D83" s="16" t="s">
        <v>83</v>
      </c>
      <c r="E83" s="120" t="s">
        <v>190</v>
      </c>
      <c r="F83" s="113"/>
    </row>
    <row r="84" spans="1:6" s="97" customFormat="1" ht="16.5" hidden="1" x14ac:dyDescent="0.15">
      <c r="A84" s="223"/>
      <c r="B84" s="14" t="s">
        <v>59</v>
      </c>
      <c r="C84" s="19" t="s">
        <v>121</v>
      </c>
      <c r="D84" s="16" t="s">
        <v>60</v>
      </c>
      <c r="E84" s="120" t="s">
        <v>191</v>
      </c>
      <c r="F84" s="113"/>
    </row>
    <row r="85" spans="1:6" s="97" customFormat="1" ht="16.5" hidden="1" x14ac:dyDescent="0.15">
      <c r="A85" s="223"/>
      <c r="B85" s="14" t="s">
        <v>61</v>
      </c>
      <c r="C85" s="19" t="s">
        <v>122</v>
      </c>
      <c r="D85" s="16" t="s">
        <v>35</v>
      </c>
      <c r="E85" s="121" t="s">
        <v>176</v>
      </c>
      <c r="F85" s="113"/>
    </row>
    <row r="86" spans="1:6" s="97" customFormat="1" ht="17.25" hidden="1" thickBot="1" x14ac:dyDescent="0.2">
      <c r="A86" s="224"/>
      <c r="B86" s="95" t="s">
        <v>62</v>
      </c>
      <c r="C86" s="111" t="s">
        <v>123</v>
      </c>
      <c r="D86" s="112" t="s">
        <v>63</v>
      </c>
      <c r="E86" s="122" t="s">
        <v>192</v>
      </c>
      <c r="F86" s="113"/>
    </row>
    <row r="87" spans="1:6" s="97" customFormat="1" ht="16.5" hidden="1" x14ac:dyDescent="0.15">
      <c r="A87" s="222" t="s">
        <v>54</v>
      </c>
      <c r="B87" s="96" t="s">
        <v>55</v>
      </c>
      <c r="C87" s="225" t="s">
        <v>207</v>
      </c>
      <c r="D87" s="226"/>
      <c r="E87" s="227"/>
      <c r="F87" s="113"/>
    </row>
    <row r="88" spans="1:6" s="97" customFormat="1" ht="16.5" hidden="1" x14ac:dyDescent="0.15">
      <c r="A88" s="223"/>
      <c r="B88" s="14" t="s">
        <v>56</v>
      </c>
      <c r="C88" s="20">
        <v>3500000</v>
      </c>
      <c r="D88" s="16" t="s">
        <v>57</v>
      </c>
      <c r="E88" s="119">
        <v>2695000</v>
      </c>
      <c r="F88" s="113"/>
    </row>
    <row r="89" spans="1:6" s="97" customFormat="1" ht="16.5" hidden="1" x14ac:dyDescent="0.15">
      <c r="A89" s="223"/>
      <c r="B89" s="14" t="s">
        <v>58</v>
      </c>
      <c r="C89" s="17">
        <f>E88/C88</f>
        <v>0.77</v>
      </c>
      <c r="D89" s="16" t="s">
        <v>33</v>
      </c>
      <c r="E89" s="119">
        <f>E88</f>
        <v>2695000</v>
      </c>
      <c r="F89" s="113"/>
    </row>
    <row r="90" spans="1:6" s="97" customFormat="1" ht="16.5" hidden="1" x14ac:dyDescent="0.15">
      <c r="A90" s="223"/>
      <c r="B90" s="14" t="s">
        <v>32</v>
      </c>
      <c r="C90" s="18" t="s">
        <v>181</v>
      </c>
      <c r="D90" s="16" t="s">
        <v>83</v>
      </c>
      <c r="E90" s="120" t="s">
        <v>205</v>
      </c>
      <c r="F90" s="113"/>
    </row>
    <row r="91" spans="1:6" s="97" customFormat="1" ht="16.5" hidden="1" x14ac:dyDescent="0.15">
      <c r="A91" s="223"/>
      <c r="B91" s="14" t="s">
        <v>59</v>
      </c>
      <c r="C91" s="19" t="s">
        <v>121</v>
      </c>
      <c r="D91" s="16" t="s">
        <v>60</v>
      </c>
      <c r="E91" s="120" t="s">
        <v>206</v>
      </c>
      <c r="F91" s="113"/>
    </row>
    <row r="92" spans="1:6" s="97" customFormat="1" ht="16.5" hidden="1" x14ac:dyDescent="0.15">
      <c r="A92" s="223"/>
      <c r="B92" s="14" t="s">
        <v>61</v>
      </c>
      <c r="C92" s="19" t="s">
        <v>122</v>
      </c>
      <c r="D92" s="16" t="s">
        <v>35</v>
      </c>
      <c r="E92" s="121" t="s">
        <v>193</v>
      </c>
      <c r="F92" s="113"/>
    </row>
    <row r="93" spans="1:6" s="97" customFormat="1" ht="17.25" hidden="1" thickBot="1" x14ac:dyDescent="0.2">
      <c r="A93" s="224"/>
      <c r="B93" s="95" t="s">
        <v>62</v>
      </c>
      <c r="C93" s="111" t="s">
        <v>123</v>
      </c>
      <c r="D93" s="112" t="s">
        <v>63</v>
      </c>
      <c r="E93" s="122" t="s">
        <v>194</v>
      </c>
      <c r="F93" s="113"/>
    </row>
    <row r="94" spans="1:6" s="97" customFormat="1" ht="16.5" hidden="1" x14ac:dyDescent="0.15">
      <c r="A94" s="222" t="s">
        <v>54</v>
      </c>
      <c r="B94" s="96" t="s">
        <v>55</v>
      </c>
      <c r="C94" s="225" t="s">
        <v>208</v>
      </c>
      <c r="D94" s="226"/>
      <c r="E94" s="227"/>
      <c r="F94" s="113"/>
    </row>
    <row r="95" spans="1:6" s="97" customFormat="1" ht="16.5" hidden="1" x14ac:dyDescent="0.15">
      <c r="A95" s="223"/>
      <c r="B95" s="14" t="s">
        <v>56</v>
      </c>
      <c r="C95" s="20">
        <v>2700000</v>
      </c>
      <c r="D95" s="16" t="s">
        <v>57</v>
      </c>
      <c r="E95" s="119">
        <v>2316000</v>
      </c>
      <c r="F95" s="113"/>
    </row>
    <row r="96" spans="1:6" s="97" customFormat="1" ht="16.5" hidden="1" x14ac:dyDescent="0.15">
      <c r="A96" s="223"/>
      <c r="B96" s="14" t="s">
        <v>58</v>
      </c>
      <c r="C96" s="17">
        <f>E95/C95</f>
        <v>0.85777777777777775</v>
      </c>
      <c r="D96" s="16" t="s">
        <v>33</v>
      </c>
      <c r="E96" s="119">
        <f>E95</f>
        <v>2316000</v>
      </c>
      <c r="F96" s="113"/>
    </row>
    <row r="97" spans="1:6" s="97" customFormat="1" ht="16.5" hidden="1" x14ac:dyDescent="0.15">
      <c r="A97" s="223"/>
      <c r="B97" s="14" t="s">
        <v>32</v>
      </c>
      <c r="C97" s="18" t="s">
        <v>170</v>
      </c>
      <c r="D97" s="16" t="s">
        <v>83</v>
      </c>
      <c r="E97" s="120" t="s">
        <v>205</v>
      </c>
      <c r="F97" s="113"/>
    </row>
    <row r="98" spans="1:6" s="97" customFormat="1" ht="16.5" hidden="1" x14ac:dyDescent="0.15">
      <c r="A98" s="223"/>
      <c r="B98" s="14" t="s">
        <v>59</v>
      </c>
      <c r="C98" s="19" t="s">
        <v>121</v>
      </c>
      <c r="D98" s="16" t="s">
        <v>60</v>
      </c>
      <c r="E98" s="120" t="s">
        <v>206</v>
      </c>
      <c r="F98" s="113"/>
    </row>
    <row r="99" spans="1:6" s="97" customFormat="1" ht="16.5" hidden="1" x14ac:dyDescent="0.15">
      <c r="A99" s="223"/>
      <c r="B99" s="14" t="s">
        <v>61</v>
      </c>
      <c r="C99" s="19" t="s">
        <v>122</v>
      </c>
      <c r="D99" s="16" t="s">
        <v>35</v>
      </c>
      <c r="E99" s="121" t="s">
        <v>193</v>
      </c>
      <c r="F99" s="113"/>
    </row>
    <row r="100" spans="1:6" s="97" customFormat="1" ht="17.25" hidden="1" thickBot="1" x14ac:dyDescent="0.2">
      <c r="A100" s="224"/>
      <c r="B100" s="95" t="s">
        <v>62</v>
      </c>
      <c r="C100" s="111" t="s">
        <v>123</v>
      </c>
      <c r="D100" s="112" t="s">
        <v>63</v>
      </c>
      <c r="E100" s="122" t="s">
        <v>194</v>
      </c>
      <c r="F100" s="113"/>
    </row>
    <row r="101" spans="1:6" s="97" customFormat="1" ht="16.5" hidden="1" x14ac:dyDescent="0.15">
      <c r="A101" s="222" t="s">
        <v>54</v>
      </c>
      <c r="B101" s="96" t="s">
        <v>55</v>
      </c>
      <c r="C101" s="225" t="s">
        <v>195</v>
      </c>
      <c r="D101" s="226"/>
      <c r="E101" s="227"/>
      <c r="F101" s="113"/>
    </row>
    <row r="102" spans="1:6" s="97" customFormat="1" ht="16.5" hidden="1" x14ac:dyDescent="0.15">
      <c r="A102" s="223"/>
      <c r="B102" s="14" t="s">
        <v>56</v>
      </c>
      <c r="C102" s="20">
        <v>1790000</v>
      </c>
      <c r="D102" s="16" t="s">
        <v>57</v>
      </c>
      <c r="E102" s="119">
        <v>1683000</v>
      </c>
      <c r="F102" s="113"/>
    </row>
    <row r="103" spans="1:6" s="97" customFormat="1" ht="16.5" hidden="1" x14ac:dyDescent="0.15">
      <c r="A103" s="223"/>
      <c r="B103" s="14" t="s">
        <v>58</v>
      </c>
      <c r="C103" s="17">
        <f>E102/C102</f>
        <v>0.94022346368715082</v>
      </c>
      <c r="D103" s="16" t="s">
        <v>33</v>
      </c>
      <c r="E103" s="119">
        <f>E102</f>
        <v>1683000</v>
      </c>
      <c r="F103" s="113"/>
    </row>
    <row r="104" spans="1:6" s="97" customFormat="1" ht="16.5" hidden="1" x14ac:dyDescent="0.15">
      <c r="A104" s="223"/>
      <c r="B104" s="14" t="s">
        <v>32</v>
      </c>
      <c r="C104" s="18" t="s">
        <v>196</v>
      </c>
      <c r="D104" s="16" t="s">
        <v>83</v>
      </c>
      <c r="E104" s="120" t="s">
        <v>197</v>
      </c>
      <c r="F104" s="113"/>
    </row>
    <row r="105" spans="1:6" s="97" customFormat="1" ht="16.5" hidden="1" x14ac:dyDescent="0.15">
      <c r="A105" s="223"/>
      <c r="B105" s="14" t="s">
        <v>59</v>
      </c>
      <c r="C105" s="19" t="s">
        <v>121</v>
      </c>
      <c r="D105" s="16" t="s">
        <v>60</v>
      </c>
      <c r="E105" s="120" t="s">
        <v>210</v>
      </c>
      <c r="F105" s="113"/>
    </row>
    <row r="106" spans="1:6" s="97" customFormat="1" ht="16.5" hidden="1" x14ac:dyDescent="0.15">
      <c r="A106" s="223"/>
      <c r="B106" s="14" t="s">
        <v>61</v>
      </c>
      <c r="C106" s="19" t="s">
        <v>122</v>
      </c>
      <c r="D106" s="16" t="s">
        <v>35</v>
      </c>
      <c r="E106" s="121" t="s">
        <v>198</v>
      </c>
      <c r="F106" s="113"/>
    </row>
    <row r="107" spans="1:6" s="97" customFormat="1" ht="17.25" hidden="1" thickBot="1" x14ac:dyDescent="0.2">
      <c r="A107" s="224"/>
      <c r="B107" s="95" t="s">
        <v>62</v>
      </c>
      <c r="C107" s="111" t="s">
        <v>123</v>
      </c>
      <c r="D107" s="112" t="s">
        <v>63</v>
      </c>
      <c r="E107" s="122" t="s">
        <v>211</v>
      </c>
      <c r="F107" s="113"/>
    </row>
    <row r="108" spans="1:6" s="97" customFormat="1" ht="16.5" hidden="1" x14ac:dyDescent="0.15">
      <c r="A108" s="222" t="s">
        <v>54</v>
      </c>
      <c r="B108" s="96" t="s">
        <v>55</v>
      </c>
      <c r="C108" s="225" t="s">
        <v>199</v>
      </c>
      <c r="D108" s="226"/>
      <c r="E108" s="227"/>
      <c r="F108" s="113"/>
    </row>
    <row r="109" spans="1:6" s="97" customFormat="1" ht="16.5" hidden="1" x14ac:dyDescent="0.15">
      <c r="A109" s="223"/>
      <c r="B109" s="14" t="s">
        <v>56</v>
      </c>
      <c r="C109" s="20">
        <v>15632000</v>
      </c>
      <c r="D109" s="16" t="s">
        <v>57</v>
      </c>
      <c r="E109" s="119">
        <v>14402000</v>
      </c>
      <c r="F109" s="113"/>
    </row>
    <row r="110" spans="1:6" s="97" customFormat="1" ht="16.5" hidden="1" x14ac:dyDescent="0.15">
      <c r="A110" s="223"/>
      <c r="B110" s="14" t="s">
        <v>58</v>
      </c>
      <c r="C110" s="17">
        <f>E109/C109</f>
        <v>0.92131525076765608</v>
      </c>
      <c r="D110" s="16" t="s">
        <v>33</v>
      </c>
      <c r="E110" s="119">
        <f>E109</f>
        <v>14402000</v>
      </c>
      <c r="F110" s="113"/>
    </row>
    <row r="111" spans="1:6" s="97" customFormat="1" ht="16.5" hidden="1" x14ac:dyDescent="0.15">
      <c r="A111" s="223"/>
      <c r="B111" s="14" t="s">
        <v>32</v>
      </c>
      <c r="C111" s="164" t="s">
        <v>169</v>
      </c>
      <c r="D111" s="165" t="s">
        <v>83</v>
      </c>
      <c r="E111" s="166" t="s">
        <v>212</v>
      </c>
      <c r="F111" s="167"/>
    </row>
    <row r="112" spans="1:6" s="97" customFormat="1" ht="16.5" hidden="1" x14ac:dyDescent="0.15">
      <c r="A112" s="223"/>
      <c r="B112" s="14" t="s">
        <v>59</v>
      </c>
      <c r="C112" s="168" t="s">
        <v>121</v>
      </c>
      <c r="D112" s="165" t="s">
        <v>60</v>
      </c>
      <c r="E112" s="166" t="s">
        <v>210</v>
      </c>
      <c r="F112" s="167"/>
    </row>
    <row r="113" spans="1:6" s="97" customFormat="1" ht="16.5" hidden="1" x14ac:dyDescent="0.15">
      <c r="A113" s="223"/>
      <c r="B113" s="14" t="s">
        <v>61</v>
      </c>
      <c r="C113" s="19" t="s">
        <v>122</v>
      </c>
      <c r="D113" s="16" t="s">
        <v>35</v>
      </c>
      <c r="E113" s="121" t="s">
        <v>214</v>
      </c>
      <c r="F113" s="113"/>
    </row>
    <row r="114" spans="1:6" s="97" customFormat="1" ht="17.25" hidden="1" thickBot="1" x14ac:dyDescent="0.2">
      <c r="A114" s="224"/>
      <c r="B114" s="95" t="s">
        <v>62</v>
      </c>
      <c r="C114" s="111" t="s">
        <v>123</v>
      </c>
      <c r="D114" s="112" t="s">
        <v>63</v>
      </c>
      <c r="E114" s="122" t="s">
        <v>213</v>
      </c>
      <c r="F114" s="113"/>
    </row>
  </sheetData>
  <mergeCells count="3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219" t="s">
        <v>22</v>
      </c>
      <c r="B1" s="219"/>
      <c r="C1" s="219"/>
      <c r="D1" s="219"/>
      <c r="E1" s="219"/>
      <c r="F1" s="219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7" customFormat="1" ht="22.5" customHeight="1" thickTop="1" x14ac:dyDescent="0.15">
      <c r="A3" s="10" t="s">
        <v>31</v>
      </c>
      <c r="B3" s="256" t="str">
        <f>계약현황공개!C3</f>
        <v>공연연습실 물받이 드레인 설치</v>
      </c>
      <c r="C3" s="257"/>
      <c r="D3" s="257"/>
      <c r="E3" s="257"/>
      <c r="F3" s="258"/>
    </row>
    <row r="4" spans="1:6" s="97" customFormat="1" ht="18.75" customHeight="1" x14ac:dyDescent="0.15">
      <c r="A4" s="228" t="s">
        <v>39</v>
      </c>
      <c r="B4" s="246" t="s">
        <v>32</v>
      </c>
      <c r="C4" s="246" t="s">
        <v>83</v>
      </c>
      <c r="D4" s="116" t="s">
        <v>40</v>
      </c>
      <c r="E4" s="116" t="s">
        <v>33</v>
      </c>
      <c r="F4" s="117" t="s">
        <v>44</v>
      </c>
    </row>
    <row r="5" spans="1:6" s="97" customFormat="1" ht="18.75" customHeight="1" x14ac:dyDescent="0.15">
      <c r="A5" s="245"/>
      <c r="B5" s="247"/>
      <c r="C5" s="247"/>
      <c r="D5" s="12" t="s">
        <v>41</v>
      </c>
      <c r="E5" s="12" t="s">
        <v>34</v>
      </c>
      <c r="F5" s="13" t="s">
        <v>42</v>
      </c>
    </row>
    <row r="6" spans="1:6" s="97" customFormat="1" ht="18.75" customHeight="1" x14ac:dyDescent="0.15">
      <c r="A6" s="245"/>
      <c r="B6" s="248" t="str">
        <f>계약현황공개!C6</f>
        <v>2022.10.06.</v>
      </c>
      <c r="C6" s="250" t="str">
        <f>계약현황공개!E6</f>
        <v>2022.10.07.~10.07.</v>
      </c>
      <c r="D6" s="252">
        <f>계약현황공개!C4</f>
        <v>1770000</v>
      </c>
      <c r="E6" s="252">
        <f>계약현황공개!E4</f>
        <v>1650000</v>
      </c>
      <c r="F6" s="254">
        <f>계약현황공개!C5</f>
        <v>0.93220338983050843</v>
      </c>
    </row>
    <row r="7" spans="1:6" s="97" customFormat="1" ht="18.75" customHeight="1" x14ac:dyDescent="0.15">
      <c r="A7" s="229"/>
      <c r="B7" s="249"/>
      <c r="C7" s="251"/>
      <c r="D7" s="253"/>
      <c r="E7" s="253"/>
      <c r="F7" s="255"/>
    </row>
    <row r="8" spans="1:6" s="97" customFormat="1" ht="18.75" customHeight="1" x14ac:dyDescent="0.15">
      <c r="A8" s="228" t="s">
        <v>35</v>
      </c>
      <c r="B8" s="116" t="s">
        <v>36</v>
      </c>
      <c r="C8" s="116" t="s">
        <v>46</v>
      </c>
      <c r="D8" s="230" t="s">
        <v>37</v>
      </c>
      <c r="E8" s="231"/>
      <c r="F8" s="232"/>
    </row>
    <row r="9" spans="1:6" s="97" customFormat="1" ht="18.75" customHeight="1" x14ac:dyDescent="0.15">
      <c r="A9" s="229"/>
      <c r="B9" s="56" t="str">
        <f>계약현황공개!E8</f>
        <v>주식회사 상림원</v>
      </c>
      <c r="C9" s="118" t="s">
        <v>343</v>
      </c>
      <c r="D9" s="233" t="str">
        <f>계약현황공개!E9</f>
        <v>성남시 분당구 서현로 170, T동 1907호</v>
      </c>
      <c r="E9" s="234"/>
      <c r="F9" s="235"/>
    </row>
    <row r="10" spans="1:6" s="97" customFormat="1" ht="18.75" customHeight="1" x14ac:dyDescent="0.15">
      <c r="A10" s="115" t="s">
        <v>45</v>
      </c>
      <c r="B10" s="236" t="s">
        <v>126</v>
      </c>
      <c r="C10" s="237"/>
      <c r="D10" s="237"/>
      <c r="E10" s="237"/>
      <c r="F10" s="238"/>
    </row>
    <row r="11" spans="1:6" s="97" customFormat="1" ht="18.75" customHeight="1" x14ac:dyDescent="0.15">
      <c r="A11" s="115" t="s">
        <v>43</v>
      </c>
      <c r="B11" s="236" t="s">
        <v>127</v>
      </c>
      <c r="C11" s="237"/>
      <c r="D11" s="237"/>
      <c r="E11" s="237"/>
      <c r="F11" s="238"/>
    </row>
    <row r="12" spans="1:6" s="97" customFormat="1" ht="18.75" customHeight="1" thickBot="1" x14ac:dyDescent="0.2">
      <c r="A12" s="11" t="s">
        <v>38</v>
      </c>
      <c r="B12" s="239"/>
      <c r="C12" s="240"/>
      <c r="D12" s="240"/>
      <c r="E12" s="240"/>
      <c r="F12" s="241"/>
    </row>
    <row r="13" spans="1:6" s="97" customFormat="1" ht="22.5" customHeight="1" thickTop="1" x14ac:dyDescent="0.15">
      <c r="A13" s="10" t="s">
        <v>31</v>
      </c>
      <c r="B13" s="256" t="str">
        <f>계약현황공개!C10</f>
        <v>제본천공기 구입</v>
      </c>
      <c r="C13" s="257"/>
      <c r="D13" s="257"/>
      <c r="E13" s="257"/>
      <c r="F13" s="258"/>
    </row>
    <row r="14" spans="1:6" s="97" customFormat="1" ht="18.75" customHeight="1" x14ac:dyDescent="0.15">
      <c r="A14" s="228" t="s">
        <v>39</v>
      </c>
      <c r="B14" s="246" t="s">
        <v>32</v>
      </c>
      <c r="C14" s="246" t="s">
        <v>83</v>
      </c>
      <c r="D14" s="116" t="s">
        <v>40</v>
      </c>
      <c r="E14" s="116" t="s">
        <v>33</v>
      </c>
      <c r="F14" s="117" t="s">
        <v>44</v>
      </c>
    </row>
    <row r="15" spans="1:6" s="97" customFormat="1" ht="18.75" customHeight="1" x14ac:dyDescent="0.15">
      <c r="A15" s="245"/>
      <c r="B15" s="247"/>
      <c r="C15" s="247"/>
      <c r="D15" s="12" t="s">
        <v>41</v>
      </c>
      <c r="E15" s="12" t="s">
        <v>34</v>
      </c>
      <c r="F15" s="13" t="s">
        <v>42</v>
      </c>
    </row>
    <row r="16" spans="1:6" s="97" customFormat="1" ht="18.75" customHeight="1" x14ac:dyDescent="0.15">
      <c r="A16" s="245"/>
      <c r="B16" s="248" t="str">
        <f>계약현황공개!C13</f>
        <v>2022.10.07.</v>
      </c>
      <c r="C16" s="250" t="str">
        <f>계약현황공개!E13</f>
        <v>2022.10.07.~10.26.</v>
      </c>
      <c r="D16" s="252">
        <f>계약현황공개!C11</f>
        <v>4480000</v>
      </c>
      <c r="E16" s="252">
        <f>계약현황공개!E12</f>
        <v>4423760</v>
      </c>
      <c r="F16" s="254">
        <f>계약현황공개!C12</f>
        <v>0.98744642857142861</v>
      </c>
    </row>
    <row r="17" spans="1:6" s="97" customFormat="1" ht="18.75" customHeight="1" x14ac:dyDescent="0.15">
      <c r="A17" s="229"/>
      <c r="B17" s="249"/>
      <c r="C17" s="251"/>
      <c r="D17" s="253"/>
      <c r="E17" s="253"/>
      <c r="F17" s="255"/>
    </row>
    <row r="18" spans="1:6" s="97" customFormat="1" ht="18.75" customHeight="1" x14ac:dyDescent="0.15">
      <c r="A18" s="228" t="s">
        <v>35</v>
      </c>
      <c r="B18" s="116" t="s">
        <v>36</v>
      </c>
      <c r="C18" s="116" t="s">
        <v>46</v>
      </c>
      <c r="D18" s="230" t="s">
        <v>37</v>
      </c>
      <c r="E18" s="231"/>
      <c r="F18" s="232"/>
    </row>
    <row r="19" spans="1:6" s="97" customFormat="1" ht="18.75" customHeight="1" x14ac:dyDescent="0.15">
      <c r="A19" s="229"/>
      <c r="B19" s="56" t="str">
        <f>계약현황공개!E15</f>
        <v>서울지방조달청</v>
      </c>
      <c r="C19" s="118" t="s">
        <v>344</v>
      </c>
      <c r="D19" s="233" t="str">
        <f>계약현황공개!E16</f>
        <v>서울 서초구 반포대로 217(반포동 520-3)</v>
      </c>
      <c r="E19" s="234"/>
      <c r="F19" s="235"/>
    </row>
    <row r="20" spans="1:6" s="97" customFormat="1" ht="18.75" customHeight="1" x14ac:dyDescent="0.15">
      <c r="A20" s="115" t="s">
        <v>45</v>
      </c>
      <c r="B20" s="236" t="s">
        <v>126</v>
      </c>
      <c r="C20" s="237"/>
      <c r="D20" s="237"/>
      <c r="E20" s="237"/>
      <c r="F20" s="238"/>
    </row>
    <row r="21" spans="1:6" s="97" customFormat="1" ht="18.75" customHeight="1" x14ac:dyDescent="0.15">
      <c r="A21" s="115" t="s">
        <v>43</v>
      </c>
      <c r="B21" s="236" t="s">
        <v>113</v>
      </c>
      <c r="C21" s="237"/>
      <c r="D21" s="237"/>
      <c r="E21" s="237"/>
      <c r="F21" s="238"/>
    </row>
    <row r="22" spans="1:6" s="97" customFormat="1" ht="18.75" customHeight="1" thickBot="1" x14ac:dyDescent="0.2">
      <c r="A22" s="11" t="s">
        <v>38</v>
      </c>
      <c r="B22" s="239"/>
      <c r="C22" s="240"/>
      <c r="D22" s="240"/>
      <c r="E22" s="240"/>
      <c r="F22" s="241"/>
    </row>
    <row r="23" spans="1:6" ht="22.5" customHeight="1" thickTop="1" x14ac:dyDescent="0.15">
      <c r="A23" s="10" t="s">
        <v>31</v>
      </c>
      <c r="B23" s="256" t="str">
        <f>계약현황공개!C17</f>
        <v>문서세단기 구입</v>
      </c>
      <c r="C23" s="257"/>
      <c r="D23" s="257"/>
      <c r="E23" s="257"/>
      <c r="F23" s="258"/>
    </row>
    <row r="24" spans="1:6" ht="15" x14ac:dyDescent="0.15">
      <c r="A24" s="228" t="s">
        <v>39</v>
      </c>
      <c r="B24" s="246" t="s">
        <v>32</v>
      </c>
      <c r="C24" s="246" t="s">
        <v>83</v>
      </c>
      <c r="D24" s="116" t="s">
        <v>40</v>
      </c>
      <c r="E24" s="116" t="s">
        <v>33</v>
      </c>
      <c r="F24" s="117" t="s">
        <v>44</v>
      </c>
    </row>
    <row r="25" spans="1:6" ht="15" x14ac:dyDescent="0.15">
      <c r="A25" s="245"/>
      <c r="B25" s="247"/>
      <c r="C25" s="247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45"/>
      <c r="B26" s="248" t="str">
        <f>계약현황공개!C20</f>
        <v>2022.10.07.</v>
      </c>
      <c r="C26" s="250" t="str">
        <f>계약현황공개!E20</f>
        <v>2022.10.07.~10.26.</v>
      </c>
      <c r="D26" s="252">
        <f>계약현황공개!C18</f>
        <v>1259000</v>
      </c>
      <c r="E26" s="252">
        <f>계약현황공개!E18</f>
        <v>1196420</v>
      </c>
      <c r="F26" s="254">
        <f>계약현황공개!C19</f>
        <v>0.95029388403494841</v>
      </c>
    </row>
    <row r="27" spans="1:6" ht="13.5" customHeight="1" x14ac:dyDescent="0.15">
      <c r="A27" s="229"/>
      <c r="B27" s="249"/>
      <c r="C27" s="251"/>
      <c r="D27" s="253"/>
      <c r="E27" s="253"/>
      <c r="F27" s="255"/>
    </row>
    <row r="28" spans="1:6" ht="14.25" x14ac:dyDescent="0.15">
      <c r="A28" s="228" t="s">
        <v>35</v>
      </c>
      <c r="B28" s="116" t="s">
        <v>36</v>
      </c>
      <c r="C28" s="116" t="s">
        <v>46</v>
      </c>
      <c r="D28" s="230" t="s">
        <v>37</v>
      </c>
      <c r="E28" s="231"/>
      <c r="F28" s="232"/>
    </row>
    <row r="29" spans="1:6" ht="14.25" x14ac:dyDescent="0.15">
      <c r="A29" s="229"/>
      <c r="B29" s="56" t="str">
        <f>계약현황공개!E22</f>
        <v>서울지방조달청</v>
      </c>
      <c r="C29" s="7" t="s">
        <v>345</v>
      </c>
      <c r="D29" s="233" t="str">
        <f>계약현황공개!E23</f>
        <v>서울 서초구 반포대로 217(반포동 520-3)</v>
      </c>
      <c r="E29" s="234"/>
      <c r="F29" s="235"/>
    </row>
    <row r="30" spans="1:6" ht="14.25" customHeight="1" x14ac:dyDescent="0.15">
      <c r="A30" s="115" t="s">
        <v>45</v>
      </c>
      <c r="B30" s="236" t="s">
        <v>126</v>
      </c>
      <c r="C30" s="237"/>
      <c r="D30" s="237"/>
      <c r="E30" s="237"/>
      <c r="F30" s="238"/>
    </row>
    <row r="31" spans="1:6" ht="22.5" customHeight="1" x14ac:dyDescent="0.15">
      <c r="A31" s="115" t="s">
        <v>43</v>
      </c>
      <c r="B31" s="236" t="s">
        <v>113</v>
      </c>
      <c r="C31" s="237"/>
      <c r="D31" s="237"/>
      <c r="E31" s="237"/>
      <c r="F31" s="238"/>
    </row>
    <row r="32" spans="1:6" ht="15.75" thickBot="1" x14ac:dyDescent="0.2">
      <c r="A32" s="11" t="s">
        <v>38</v>
      </c>
      <c r="B32" s="239"/>
      <c r="C32" s="240"/>
      <c r="D32" s="240"/>
      <c r="E32" s="240"/>
      <c r="F32" s="241"/>
    </row>
    <row r="33" spans="1:6" ht="22.5" customHeight="1" thickTop="1" x14ac:dyDescent="0.15">
      <c r="A33" s="10" t="s">
        <v>31</v>
      </c>
      <c r="B33" s="242" t="str">
        <f>계약현황공개!C24</f>
        <v>전기설비 보수공사</v>
      </c>
      <c r="C33" s="243"/>
      <c r="D33" s="243"/>
      <c r="E33" s="243"/>
      <c r="F33" s="244"/>
    </row>
    <row r="34" spans="1:6" ht="15" x14ac:dyDescent="0.15">
      <c r="A34" s="228" t="s">
        <v>39</v>
      </c>
      <c r="B34" s="246" t="s">
        <v>32</v>
      </c>
      <c r="C34" s="246" t="s">
        <v>83</v>
      </c>
      <c r="D34" s="116" t="s">
        <v>40</v>
      </c>
      <c r="E34" s="116" t="s">
        <v>33</v>
      </c>
      <c r="F34" s="117" t="s">
        <v>44</v>
      </c>
    </row>
    <row r="35" spans="1:6" ht="15" x14ac:dyDescent="0.15">
      <c r="A35" s="245"/>
      <c r="B35" s="247"/>
      <c r="C35" s="247"/>
      <c r="D35" s="12" t="s">
        <v>41</v>
      </c>
      <c r="E35" s="12" t="s">
        <v>34</v>
      </c>
      <c r="F35" s="13" t="s">
        <v>42</v>
      </c>
    </row>
    <row r="36" spans="1:6" ht="13.5" customHeight="1" x14ac:dyDescent="0.15">
      <c r="A36" s="245"/>
      <c r="B36" s="248" t="str">
        <f>계약현황공개!C27</f>
        <v>2022.10.12.</v>
      </c>
      <c r="C36" s="250" t="str">
        <f>계약현황공개!E27</f>
        <v>2022.10.17.~11.04.</v>
      </c>
      <c r="D36" s="252">
        <f>계약현황공개!C25</f>
        <v>13900700</v>
      </c>
      <c r="E36" s="252">
        <f>계약현황공개!E26</f>
        <v>13035000</v>
      </c>
      <c r="F36" s="254">
        <f>계약현황공개!C26</f>
        <v>0.93772256073435156</v>
      </c>
    </row>
    <row r="37" spans="1:6" ht="13.5" customHeight="1" x14ac:dyDescent="0.15">
      <c r="A37" s="229"/>
      <c r="B37" s="249"/>
      <c r="C37" s="251"/>
      <c r="D37" s="253"/>
      <c r="E37" s="253"/>
      <c r="F37" s="255"/>
    </row>
    <row r="38" spans="1:6" ht="14.25" x14ac:dyDescent="0.15">
      <c r="A38" s="228" t="s">
        <v>35</v>
      </c>
      <c r="B38" s="116" t="s">
        <v>36</v>
      </c>
      <c r="C38" s="116" t="s">
        <v>46</v>
      </c>
      <c r="D38" s="230" t="s">
        <v>37</v>
      </c>
      <c r="E38" s="231"/>
      <c r="F38" s="232"/>
    </row>
    <row r="39" spans="1:6" ht="14.25" x14ac:dyDescent="0.15">
      <c r="A39" s="229"/>
      <c r="B39" s="56" t="str">
        <f>계약현황공개!E29</f>
        <v>덕산전기㈜</v>
      </c>
      <c r="C39" s="7" t="s">
        <v>346</v>
      </c>
      <c r="D39" s="233" t="str">
        <f>계약현황공개!E30</f>
        <v>성남시 수정구 공원로421번길 9(태평동)</v>
      </c>
      <c r="E39" s="234"/>
      <c r="F39" s="235"/>
    </row>
    <row r="40" spans="1:6" ht="14.25" customHeight="1" x14ac:dyDescent="0.15">
      <c r="A40" s="115" t="s">
        <v>45</v>
      </c>
      <c r="B40" s="236" t="s">
        <v>126</v>
      </c>
      <c r="C40" s="237"/>
      <c r="D40" s="237"/>
      <c r="E40" s="237"/>
      <c r="F40" s="238"/>
    </row>
    <row r="41" spans="1:6" ht="14.25" x14ac:dyDescent="0.15">
      <c r="A41" s="115" t="s">
        <v>43</v>
      </c>
      <c r="B41" s="236" t="s">
        <v>113</v>
      </c>
      <c r="C41" s="237"/>
      <c r="D41" s="237"/>
      <c r="E41" s="237"/>
      <c r="F41" s="238"/>
    </row>
    <row r="42" spans="1:6" ht="15.75" thickBot="1" x14ac:dyDescent="0.2">
      <c r="A42" s="11" t="s">
        <v>38</v>
      </c>
      <c r="B42" s="239"/>
      <c r="C42" s="240"/>
      <c r="D42" s="240"/>
      <c r="E42" s="240"/>
      <c r="F42" s="241"/>
    </row>
    <row r="43" spans="1:6" s="97" customFormat="1" ht="22.5" customHeight="1" thickTop="1" x14ac:dyDescent="0.15">
      <c r="A43" s="10" t="s">
        <v>31</v>
      </c>
      <c r="B43" s="242" t="str">
        <f>계약현황공개!C31</f>
        <v>1층 화장실 및 지하1층 전기공사</v>
      </c>
      <c r="C43" s="243"/>
      <c r="D43" s="243"/>
      <c r="E43" s="243"/>
      <c r="F43" s="244"/>
    </row>
    <row r="44" spans="1:6" s="97" customFormat="1" ht="15" x14ac:dyDescent="0.15">
      <c r="A44" s="228" t="s">
        <v>39</v>
      </c>
      <c r="B44" s="246" t="s">
        <v>32</v>
      </c>
      <c r="C44" s="246" t="s">
        <v>83</v>
      </c>
      <c r="D44" s="116" t="s">
        <v>40</v>
      </c>
      <c r="E44" s="116" t="s">
        <v>33</v>
      </c>
      <c r="F44" s="117" t="s">
        <v>44</v>
      </c>
    </row>
    <row r="45" spans="1:6" s="97" customFormat="1" ht="15" x14ac:dyDescent="0.15">
      <c r="A45" s="245"/>
      <c r="B45" s="247"/>
      <c r="C45" s="247"/>
      <c r="D45" s="12" t="s">
        <v>41</v>
      </c>
      <c r="E45" s="12" t="s">
        <v>34</v>
      </c>
      <c r="F45" s="13" t="s">
        <v>42</v>
      </c>
    </row>
    <row r="46" spans="1:6" s="97" customFormat="1" ht="13.5" customHeight="1" x14ac:dyDescent="0.15">
      <c r="A46" s="245"/>
      <c r="B46" s="248" t="str">
        <f>계약현황공개!C34</f>
        <v>2022.10.12.</v>
      </c>
      <c r="C46" s="250" t="str">
        <f>계약현황공개!E34</f>
        <v>2022.10.13.~11.07.</v>
      </c>
      <c r="D46" s="252">
        <f>계약현황공개!C32</f>
        <v>4870000</v>
      </c>
      <c r="E46" s="252">
        <f>계약현황공개!E33</f>
        <v>4620000</v>
      </c>
      <c r="F46" s="254">
        <f>계약현황공개!C33</f>
        <v>0.94866529774127306</v>
      </c>
    </row>
    <row r="47" spans="1:6" s="97" customFormat="1" ht="13.5" customHeight="1" x14ac:dyDescent="0.15">
      <c r="A47" s="229"/>
      <c r="B47" s="249"/>
      <c r="C47" s="251"/>
      <c r="D47" s="253"/>
      <c r="E47" s="253"/>
      <c r="F47" s="255"/>
    </row>
    <row r="48" spans="1:6" s="97" customFormat="1" ht="14.25" x14ac:dyDescent="0.15">
      <c r="A48" s="228" t="s">
        <v>35</v>
      </c>
      <c r="B48" s="116" t="s">
        <v>36</v>
      </c>
      <c r="C48" s="116" t="s">
        <v>46</v>
      </c>
      <c r="D48" s="230" t="s">
        <v>37</v>
      </c>
      <c r="E48" s="231"/>
      <c r="F48" s="232"/>
    </row>
    <row r="49" spans="1:6" s="97" customFormat="1" ht="14.25" x14ac:dyDescent="0.15">
      <c r="A49" s="229"/>
      <c r="B49" s="56" t="str">
        <f>계약현황공개!E36</f>
        <v>경일전기소방 주식회사</v>
      </c>
      <c r="C49" s="7" t="s">
        <v>347</v>
      </c>
      <c r="D49" s="233" t="str">
        <f>계약현황공개!E37</f>
        <v>성남시 분당구 판교로 610번길 18</v>
      </c>
      <c r="E49" s="234"/>
      <c r="F49" s="235"/>
    </row>
    <row r="50" spans="1:6" s="97" customFormat="1" ht="14.25" customHeight="1" x14ac:dyDescent="0.15">
      <c r="A50" s="115" t="s">
        <v>45</v>
      </c>
      <c r="B50" s="236" t="s">
        <v>126</v>
      </c>
      <c r="C50" s="237"/>
      <c r="D50" s="237"/>
      <c r="E50" s="237"/>
      <c r="F50" s="238"/>
    </row>
    <row r="51" spans="1:6" s="97" customFormat="1" ht="14.25" x14ac:dyDescent="0.15">
      <c r="A51" s="115" t="s">
        <v>43</v>
      </c>
      <c r="B51" s="236" t="s">
        <v>113</v>
      </c>
      <c r="C51" s="237"/>
      <c r="D51" s="237"/>
      <c r="E51" s="237"/>
      <c r="F51" s="238"/>
    </row>
    <row r="52" spans="1:6" s="97" customFormat="1" ht="15" thickBot="1" x14ac:dyDescent="0.2">
      <c r="A52" s="11" t="s">
        <v>38</v>
      </c>
      <c r="B52" s="259"/>
      <c r="C52" s="260"/>
      <c r="D52" s="260"/>
      <c r="E52" s="260"/>
      <c r="F52" s="261"/>
    </row>
    <row r="53" spans="1:6" s="97" customFormat="1" ht="22.5" customHeight="1" thickTop="1" x14ac:dyDescent="0.15">
      <c r="A53" s="10" t="s">
        <v>31</v>
      </c>
      <c r="B53" s="242" t="str">
        <f>계약현황공개!C38</f>
        <v>2022. 성남시청소년어울림마당 부스 설치 및 행사물품 대여</v>
      </c>
      <c r="C53" s="243"/>
      <c r="D53" s="243"/>
      <c r="E53" s="243"/>
      <c r="F53" s="244"/>
    </row>
    <row r="54" spans="1:6" s="97" customFormat="1" ht="15" x14ac:dyDescent="0.15">
      <c r="A54" s="228" t="s">
        <v>39</v>
      </c>
      <c r="B54" s="246" t="s">
        <v>32</v>
      </c>
      <c r="C54" s="246" t="s">
        <v>83</v>
      </c>
      <c r="D54" s="116" t="s">
        <v>40</v>
      </c>
      <c r="E54" s="116" t="s">
        <v>33</v>
      </c>
      <c r="F54" s="117" t="s">
        <v>44</v>
      </c>
    </row>
    <row r="55" spans="1:6" s="97" customFormat="1" ht="15" x14ac:dyDescent="0.15">
      <c r="A55" s="245"/>
      <c r="B55" s="247"/>
      <c r="C55" s="247"/>
      <c r="D55" s="12" t="s">
        <v>41</v>
      </c>
      <c r="E55" s="12" t="s">
        <v>34</v>
      </c>
      <c r="F55" s="13" t="s">
        <v>42</v>
      </c>
    </row>
    <row r="56" spans="1:6" s="97" customFormat="1" ht="13.5" customHeight="1" x14ac:dyDescent="0.15">
      <c r="A56" s="245"/>
      <c r="B56" s="248" t="str">
        <f>계약현황공개!C41</f>
        <v>2022.10.13.</v>
      </c>
      <c r="C56" s="250" t="str">
        <f>계약현황공개!E41</f>
        <v>2022.10.23.</v>
      </c>
      <c r="D56" s="252">
        <f>계약현황공개!C39</f>
        <v>6050000</v>
      </c>
      <c r="E56" s="252">
        <f>계약현황공개!E40</f>
        <v>5731000</v>
      </c>
      <c r="F56" s="254">
        <f>계약현황공개!C40</f>
        <v>0.94727272727272727</v>
      </c>
    </row>
    <row r="57" spans="1:6" s="97" customFormat="1" ht="13.5" customHeight="1" x14ac:dyDescent="0.15">
      <c r="A57" s="229"/>
      <c r="B57" s="249"/>
      <c r="C57" s="251"/>
      <c r="D57" s="253"/>
      <c r="E57" s="253"/>
      <c r="F57" s="255"/>
    </row>
    <row r="58" spans="1:6" s="97" customFormat="1" ht="14.25" x14ac:dyDescent="0.15">
      <c r="A58" s="228" t="s">
        <v>35</v>
      </c>
      <c r="B58" s="116" t="s">
        <v>36</v>
      </c>
      <c r="C58" s="116" t="s">
        <v>46</v>
      </c>
      <c r="D58" s="230" t="s">
        <v>37</v>
      </c>
      <c r="E58" s="231"/>
      <c r="F58" s="232"/>
    </row>
    <row r="59" spans="1:6" s="97" customFormat="1" ht="14.25" x14ac:dyDescent="0.15">
      <c r="A59" s="229"/>
      <c r="B59" s="56" t="str">
        <f>계약현황공개!E43</f>
        <v>마케팅스토리</v>
      </c>
      <c r="C59" s="7" t="s">
        <v>348</v>
      </c>
      <c r="D59" s="233" t="str">
        <f>계약현황공개!E44</f>
        <v>성남시 중원구 든촌대로171번길 6, 101동 903호(성남동, 성남동어울림아파트)</v>
      </c>
      <c r="E59" s="234"/>
      <c r="F59" s="235"/>
    </row>
    <row r="60" spans="1:6" s="97" customFormat="1" ht="14.25" customHeight="1" x14ac:dyDescent="0.15">
      <c r="A60" s="115" t="s">
        <v>45</v>
      </c>
      <c r="B60" s="236" t="s">
        <v>126</v>
      </c>
      <c r="C60" s="237"/>
      <c r="D60" s="237"/>
      <c r="E60" s="237"/>
      <c r="F60" s="238"/>
    </row>
    <row r="61" spans="1:6" s="97" customFormat="1" ht="14.25" x14ac:dyDescent="0.15">
      <c r="A61" s="115" t="s">
        <v>43</v>
      </c>
      <c r="B61" s="236" t="s">
        <v>113</v>
      </c>
      <c r="C61" s="237"/>
      <c r="D61" s="237"/>
      <c r="E61" s="237"/>
      <c r="F61" s="238"/>
    </row>
    <row r="62" spans="1:6" s="97" customFormat="1" ht="15.75" thickBot="1" x14ac:dyDescent="0.2">
      <c r="A62" s="11" t="s">
        <v>38</v>
      </c>
      <c r="B62" s="239"/>
      <c r="C62" s="240"/>
      <c r="D62" s="240"/>
      <c r="E62" s="240"/>
      <c r="F62" s="241"/>
    </row>
    <row r="63" spans="1:6" s="97" customFormat="1" ht="22.5" customHeight="1" thickTop="1" x14ac:dyDescent="0.15">
      <c r="A63" s="10" t="s">
        <v>31</v>
      </c>
      <c r="B63" s="242" t="str">
        <f>계약현황공개!C45</f>
        <v>4차산업 체험랩 상상플러스공간구성 기자재(3D프린터)구입</v>
      </c>
      <c r="C63" s="243"/>
      <c r="D63" s="243"/>
      <c r="E63" s="243"/>
      <c r="F63" s="244"/>
    </row>
    <row r="64" spans="1:6" s="97" customFormat="1" ht="15" x14ac:dyDescent="0.15">
      <c r="A64" s="228" t="s">
        <v>39</v>
      </c>
      <c r="B64" s="246" t="s">
        <v>32</v>
      </c>
      <c r="C64" s="246" t="s">
        <v>83</v>
      </c>
      <c r="D64" s="116" t="s">
        <v>40</v>
      </c>
      <c r="E64" s="116" t="s">
        <v>33</v>
      </c>
      <c r="F64" s="117" t="s">
        <v>44</v>
      </c>
    </row>
    <row r="65" spans="1:6" s="97" customFormat="1" ht="15" x14ac:dyDescent="0.15">
      <c r="A65" s="245"/>
      <c r="B65" s="247"/>
      <c r="C65" s="247"/>
      <c r="D65" s="12" t="s">
        <v>41</v>
      </c>
      <c r="E65" s="12" t="s">
        <v>34</v>
      </c>
      <c r="F65" s="13" t="s">
        <v>42</v>
      </c>
    </row>
    <row r="66" spans="1:6" s="97" customFormat="1" ht="13.5" customHeight="1" x14ac:dyDescent="0.15">
      <c r="A66" s="245"/>
      <c r="B66" s="248" t="str">
        <f>계약현황공개!C48</f>
        <v>2022.10.17.</v>
      </c>
      <c r="C66" s="250" t="str">
        <f>계약현황공개!E48</f>
        <v>2022.10.17.~11.17.</v>
      </c>
      <c r="D66" s="252">
        <f>계약현황공개!C46</f>
        <v>10000000</v>
      </c>
      <c r="E66" s="252">
        <f>계약현황공개!E47</f>
        <v>9953460</v>
      </c>
      <c r="F66" s="254">
        <f>계약현황공개!C47</f>
        <v>0.99534599999999995</v>
      </c>
    </row>
    <row r="67" spans="1:6" s="97" customFormat="1" ht="13.5" customHeight="1" x14ac:dyDescent="0.15">
      <c r="A67" s="229"/>
      <c r="B67" s="249"/>
      <c r="C67" s="251"/>
      <c r="D67" s="253"/>
      <c r="E67" s="253"/>
      <c r="F67" s="255"/>
    </row>
    <row r="68" spans="1:6" s="97" customFormat="1" ht="14.25" x14ac:dyDescent="0.15">
      <c r="A68" s="228" t="s">
        <v>35</v>
      </c>
      <c r="B68" s="116" t="s">
        <v>36</v>
      </c>
      <c r="C68" s="116" t="s">
        <v>46</v>
      </c>
      <c r="D68" s="230" t="s">
        <v>37</v>
      </c>
      <c r="E68" s="231"/>
      <c r="F68" s="232"/>
    </row>
    <row r="69" spans="1:6" s="97" customFormat="1" ht="14.25" x14ac:dyDescent="0.15">
      <c r="A69" s="229"/>
      <c r="B69" s="56" t="str">
        <f>계약현황공개!E50</f>
        <v>서울지방조달청</v>
      </c>
      <c r="C69" s="7" t="s">
        <v>345</v>
      </c>
      <c r="D69" s="233" t="str">
        <f>계약현황공개!E51</f>
        <v>서울 서초구 반포대로 217(반포동 520-3)</v>
      </c>
      <c r="E69" s="234"/>
      <c r="F69" s="235"/>
    </row>
    <row r="70" spans="1:6" s="97" customFormat="1" ht="14.25" customHeight="1" x14ac:dyDescent="0.15">
      <c r="A70" s="115" t="s">
        <v>45</v>
      </c>
      <c r="B70" s="236" t="s">
        <v>126</v>
      </c>
      <c r="C70" s="237"/>
      <c r="D70" s="237"/>
      <c r="E70" s="237"/>
      <c r="F70" s="238"/>
    </row>
    <row r="71" spans="1:6" s="97" customFormat="1" ht="14.25" x14ac:dyDescent="0.15">
      <c r="A71" s="115" t="s">
        <v>43</v>
      </c>
      <c r="B71" s="236" t="s">
        <v>113</v>
      </c>
      <c r="C71" s="237"/>
      <c r="D71" s="237"/>
      <c r="E71" s="237"/>
      <c r="F71" s="238"/>
    </row>
    <row r="72" spans="1:6" s="97" customFormat="1" ht="15.75" thickBot="1" x14ac:dyDescent="0.2">
      <c r="A72" s="11" t="s">
        <v>38</v>
      </c>
      <c r="B72" s="239"/>
      <c r="C72" s="240"/>
      <c r="D72" s="240"/>
      <c r="E72" s="240"/>
      <c r="F72" s="241"/>
    </row>
    <row r="73" spans="1:6" s="97" customFormat="1" ht="22.5" customHeight="1" thickTop="1" x14ac:dyDescent="0.15">
      <c r="A73" s="10" t="s">
        <v>31</v>
      </c>
      <c r="B73" s="242" t="str">
        <f>계약현황공개!C52</f>
        <v>2022. 성남시청소년어울림마당 특강 계약</v>
      </c>
      <c r="C73" s="243"/>
      <c r="D73" s="243"/>
      <c r="E73" s="243"/>
      <c r="F73" s="244"/>
    </row>
    <row r="74" spans="1:6" s="97" customFormat="1" ht="15" x14ac:dyDescent="0.15">
      <c r="A74" s="228" t="s">
        <v>39</v>
      </c>
      <c r="B74" s="246" t="s">
        <v>32</v>
      </c>
      <c r="C74" s="246" t="s">
        <v>83</v>
      </c>
      <c r="D74" s="116" t="s">
        <v>40</v>
      </c>
      <c r="E74" s="116" t="s">
        <v>33</v>
      </c>
      <c r="F74" s="117" t="s">
        <v>44</v>
      </c>
    </row>
    <row r="75" spans="1:6" s="97" customFormat="1" ht="15" x14ac:dyDescent="0.15">
      <c r="A75" s="245"/>
      <c r="B75" s="247"/>
      <c r="C75" s="247"/>
      <c r="D75" s="12" t="s">
        <v>41</v>
      </c>
      <c r="E75" s="12" t="s">
        <v>34</v>
      </c>
      <c r="F75" s="13" t="s">
        <v>42</v>
      </c>
    </row>
    <row r="76" spans="1:6" s="97" customFormat="1" ht="13.5" customHeight="1" x14ac:dyDescent="0.15">
      <c r="A76" s="245"/>
      <c r="B76" s="248" t="str">
        <f>계약현황공개!C55</f>
        <v>2022.10.18.</v>
      </c>
      <c r="C76" s="250" t="str">
        <f>계약현황공개!E55</f>
        <v>2022.10.23.</v>
      </c>
      <c r="D76" s="252">
        <f>계약현황공개!C53</f>
        <v>525000</v>
      </c>
      <c r="E76" s="252">
        <f>계약현황공개!E54</f>
        <v>500000</v>
      </c>
      <c r="F76" s="254">
        <f>계약현황공개!C54</f>
        <v>0.95238095238095233</v>
      </c>
    </row>
    <row r="77" spans="1:6" s="97" customFormat="1" ht="13.5" customHeight="1" x14ac:dyDescent="0.15">
      <c r="A77" s="229"/>
      <c r="B77" s="249"/>
      <c r="C77" s="251"/>
      <c r="D77" s="253"/>
      <c r="E77" s="253"/>
      <c r="F77" s="255"/>
    </row>
    <row r="78" spans="1:6" s="97" customFormat="1" ht="14.25" x14ac:dyDescent="0.15">
      <c r="A78" s="228" t="s">
        <v>35</v>
      </c>
      <c r="B78" s="116" t="s">
        <v>36</v>
      </c>
      <c r="C78" s="116" t="s">
        <v>46</v>
      </c>
      <c r="D78" s="230" t="s">
        <v>37</v>
      </c>
      <c r="E78" s="231"/>
      <c r="F78" s="232"/>
    </row>
    <row r="79" spans="1:6" s="97" customFormat="1" ht="14.25" x14ac:dyDescent="0.15">
      <c r="A79" s="229"/>
      <c r="B79" s="56" t="str">
        <f>계약현황공개!E57</f>
        <v>위드 애니멀</v>
      </c>
      <c r="C79" s="7" t="s">
        <v>349</v>
      </c>
      <c r="D79" s="233" t="str">
        <f>계약현황공개!E58</f>
        <v>성남시 분당구 판교역로192번길 16, 8충 808호</v>
      </c>
      <c r="E79" s="234"/>
      <c r="F79" s="235"/>
    </row>
    <row r="80" spans="1:6" s="97" customFormat="1" ht="14.25" customHeight="1" x14ac:dyDescent="0.15">
      <c r="A80" s="115" t="s">
        <v>45</v>
      </c>
      <c r="B80" s="236" t="s">
        <v>126</v>
      </c>
      <c r="C80" s="237"/>
      <c r="D80" s="237"/>
      <c r="E80" s="237"/>
      <c r="F80" s="238"/>
    </row>
    <row r="81" spans="1:6" s="97" customFormat="1" ht="14.25" x14ac:dyDescent="0.15">
      <c r="A81" s="115" t="s">
        <v>43</v>
      </c>
      <c r="B81" s="236" t="s">
        <v>113</v>
      </c>
      <c r="C81" s="237"/>
      <c r="D81" s="237"/>
      <c r="E81" s="237"/>
      <c r="F81" s="238"/>
    </row>
    <row r="82" spans="1:6" s="97" customFormat="1" ht="15.75" thickBot="1" x14ac:dyDescent="0.2">
      <c r="A82" s="11" t="s">
        <v>38</v>
      </c>
      <c r="B82" s="239"/>
      <c r="C82" s="240"/>
      <c r="D82" s="240"/>
      <c r="E82" s="240"/>
      <c r="F82" s="241"/>
    </row>
    <row r="83" spans="1:6" s="97" customFormat="1" ht="22.5" customHeight="1" thickTop="1" x14ac:dyDescent="0.15">
      <c r="A83" s="10" t="s">
        <v>31</v>
      </c>
      <c r="B83" s="242" t="str">
        <f>계약현황공개!C59</f>
        <v>4차 산업 체험 랩 공간 조성 디자인 가구 제작</v>
      </c>
      <c r="C83" s="243"/>
      <c r="D83" s="243"/>
      <c r="E83" s="243"/>
      <c r="F83" s="244"/>
    </row>
    <row r="84" spans="1:6" s="97" customFormat="1" ht="15" x14ac:dyDescent="0.15">
      <c r="A84" s="228" t="s">
        <v>39</v>
      </c>
      <c r="B84" s="246" t="s">
        <v>32</v>
      </c>
      <c r="C84" s="246" t="s">
        <v>83</v>
      </c>
      <c r="D84" s="116" t="s">
        <v>40</v>
      </c>
      <c r="E84" s="116" t="s">
        <v>33</v>
      </c>
      <c r="F84" s="117" t="s">
        <v>44</v>
      </c>
    </row>
    <row r="85" spans="1:6" s="97" customFormat="1" ht="15" x14ac:dyDescent="0.15">
      <c r="A85" s="245"/>
      <c r="B85" s="247"/>
      <c r="C85" s="247"/>
      <c r="D85" s="12" t="s">
        <v>41</v>
      </c>
      <c r="E85" s="12" t="s">
        <v>34</v>
      </c>
      <c r="F85" s="13" t="s">
        <v>42</v>
      </c>
    </row>
    <row r="86" spans="1:6" s="97" customFormat="1" ht="13.5" customHeight="1" x14ac:dyDescent="0.15">
      <c r="A86" s="245"/>
      <c r="B86" s="248" t="str">
        <f>계약현황공개!C62</f>
        <v>2022.10.25.</v>
      </c>
      <c r="C86" s="250" t="str">
        <f>계약현황공개!E62</f>
        <v>2022.10.25.~11.04.</v>
      </c>
      <c r="D86" s="252">
        <f>계약현황공개!C60</f>
        <v>6955000</v>
      </c>
      <c r="E86" s="252">
        <f>계약현황공개!E61</f>
        <v>6600000</v>
      </c>
      <c r="F86" s="254">
        <f>계약현황공개!C61</f>
        <v>0.94895758447160317</v>
      </c>
    </row>
    <row r="87" spans="1:6" s="97" customFormat="1" ht="13.5" customHeight="1" x14ac:dyDescent="0.15">
      <c r="A87" s="229"/>
      <c r="B87" s="249"/>
      <c r="C87" s="251"/>
      <c r="D87" s="253"/>
      <c r="E87" s="253"/>
      <c r="F87" s="255"/>
    </row>
    <row r="88" spans="1:6" s="97" customFormat="1" ht="14.25" x14ac:dyDescent="0.15">
      <c r="A88" s="228" t="s">
        <v>35</v>
      </c>
      <c r="B88" s="116" t="s">
        <v>36</v>
      </c>
      <c r="C88" s="116" t="s">
        <v>46</v>
      </c>
      <c r="D88" s="230" t="s">
        <v>37</v>
      </c>
      <c r="E88" s="231"/>
      <c r="F88" s="232"/>
    </row>
    <row r="89" spans="1:6" s="97" customFormat="1" ht="14.25" x14ac:dyDescent="0.15">
      <c r="A89" s="229"/>
      <c r="B89" s="56" t="str">
        <f>계약현황공개!E64</f>
        <v>한샘리하우스 서현대리점</v>
      </c>
      <c r="C89" s="7" t="s">
        <v>350</v>
      </c>
      <c r="D89" s="233" t="str">
        <f>계약현황공개!E65</f>
        <v>성남시 분당구 중앙공원로39번길 7, 2층 205호(서현동, 삼성 한신근린상가)</v>
      </c>
      <c r="E89" s="234"/>
      <c r="F89" s="235"/>
    </row>
    <row r="90" spans="1:6" s="97" customFormat="1" ht="14.25" customHeight="1" x14ac:dyDescent="0.15">
      <c r="A90" s="115" t="s">
        <v>45</v>
      </c>
      <c r="B90" s="236" t="s">
        <v>126</v>
      </c>
      <c r="C90" s="237"/>
      <c r="D90" s="237"/>
      <c r="E90" s="237"/>
      <c r="F90" s="238"/>
    </row>
    <row r="91" spans="1:6" s="97" customFormat="1" ht="14.25" x14ac:dyDescent="0.15">
      <c r="A91" s="115" t="s">
        <v>43</v>
      </c>
      <c r="B91" s="236" t="s">
        <v>113</v>
      </c>
      <c r="C91" s="237"/>
      <c r="D91" s="237"/>
      <c r="E91" s="237"/>
      <c r="F91" s="238"/>
    </row>
    <row r="92" spans="1:6" s="97" customFormat="1" ht="15.75" thickBot="1" x14ac:dyDescent="0.2">
      <c r="A92" s="11" t="s">
        <v>38</v>
      </c>
      <c r="B92" s="239"/>
      <c r="C92" s="240"/>
      <c r="D92" s="240"/>
      <c r="E92" s="240"/>
      <c r="F92" s="241"/>
    </row>
    <row r="93" spans="1:6" s="97" customFormat="1" ht="22.5" hidden="1" customHeight="1" thickTop="1" x14ac:dyDescent="0.15">
      <c r="A93" s="10" t="s">
        <v>31</v>
      </c>
      <c r="B93" s="242" t="str">
        <f>계약현황공개!C66</f>
        <v>외벽 보수 및 샷시 교체공사 설계용역</v>
      </c>
      <c r="C93" s="243"/>
      <c r="D93" s="243"/>
      <c r="E93" s="243"/>
      <c r="F93" s="244"/>
    </row>
    <row r="94" spans="1:6" s="97" customFormat="1" ht="15" hidden="1" x14ac:dyDescent="0.15">
      <c r="A94" s="228" t="s">
        <v>39</v>
      </c>
      <c r="B94" s="246" t="s">
        <v>32</v>
      </c>
      <c r="C94" s="246" t="s">
        <v>83</v>
      </c>
      <c r="D94" s="116" t="s">
        <v>40</v>
      </c>
      <c r="E94" s="116" t="s">
        <v>33</v>
      </c>
      <c r="F94" s="117" t="s">
        <v>44</v>
      </c>
    </row>
    <row r="95" spans="1:6" s="97" customFormat="1" ht="15" hidden="1" x14ac:dyDescent="0.15">
      <c r="A95" s="245"/>
      <c r="B95" s="247"/>
      <c r="C95" s="247"/>
      <c r="D95" s="12" t="s">
        <v>41</v>
      </c>
      <c r="E95" s="12" t="s">
        <v>34</v>
      </c>
      <c r="F95" s="13" t="s">
        <v>42</v>
      </c>
    </row>
    <row r="96" spans="1:6" s="97" customFormat="1" ht="13.5" hidden="1" customHeight="1" x14ac:dyDescent="0.15">
      <c r="A96" s="245"/>
      <c r="B96" s="248" t="str">
        <f>계약현황공개!C69</f>
        <v>2022.09.21.</v>
      </c>
      <c r="C96" s="262" t="str">
        <f>계약현황공개!E69</f>
        <v>2022.09.23.~10.07.</v>
      </c>
      <c r="D96" s="252">
        <f>계약현황공개!C67</f>
        <v>5979150</v>
      </c>
      <c r="E96" s="252">
        <f>계약현황공개!E67</f>
        <v>5300000</v>
      </c>
      <c r="F96" s="254">
        <f>계약현황공개!C68</f>
        <v>0.88641362066514473</v>
      </c>
    </row>
    <row r="97" spans="1:6" s="97" customFormat="1" ht="13.5" hidden="1" customHeight="1" x14ac:dyDescent="0.15">
      <c r="A97" s="229"/>
      <c r="B97" s="249"/>
      <c r="C97" s="251"/>
      <c r="D97" s="253"/>
      <c r="E97" s="253"/>
      <c r="F97" s="255"/>
    </row>
    <row r="98" spans="1:6" s="97" customFormat="1" ht="14.25" hidden="1" x14ac:dyDescent="0.15">
      <c r="A98" s="228" t="s">
        <v>35</v>
      </c>
      <c r="B98" s="116" t="s">
        <v>36</v>
      </c>
      <c r="C98" s="116" t="s">
        <v>46</v>
      </c>
      <c r="D98" s="230" t="s">
        <v>37</v>
      </c>
      <c r="E98" s="231"/>
      <c r="F98" s="232"/>
    </row>
    <row r="99" spans="1:6" s="97" customFormat="1" ht="14.25" hidden="1" x14ac:dyDescent="0.15">
      <c r="A99" s="229"/>
      <c r="B99" s="56" t="str">
        <f>계약현황공개!E71</f>
        <v>건축사사무소 에이엠</v>
      </c>
      <c r="C99" s="7" t="s">
        <v>200</v>
      </c>
      <c r="D99" s="233" t="str">
        <f>계약현황공개!E72</f>
        <v>경기도 성남시 수정구 위례서일로 22, 102호(창곡동, 이너매스우남)</v>
      </c>
      <c r="E99" s="234"/>
      <c r="F99" s="235"/>
    </row>
    <row r="100" spans="1:6" s="97" customFormat="1" ht="14.25" hidden="1" customHeight="1" x14ac:dyDescent="0.15">
      <c r="A100" s="115" t="s">
        <v>45</v>
      </c>
      <c r="B100" s="236" t="s">
        <v>126</v>
      </c>
      <c r="C100" s="237"/>
      <c r="D100" s="237"/>
      <c r="E100" s="237"/>
      <c r="F100" s="238"/>
    </row>
    <row r="101" spans="1:6" s="97" customFormat="1" ht="14.25" hidden="1" x14ac:dyDescent="0.15">
      <c r="A101" s="115" t="s">
        <v>43</v>
      </c>
      <c r="B101" s="236" t="s">
        <v>113</v>
      </c>
      <c r="C101" s="237"/>
      <c r="D101" s="237"/>
      <c r="E101" s="237"/>
      <c r="F101" s="238"/>
    </row>
    <row r="102" spans="1:6" s="97" customFormat="1" ht="15.75" hidden="1" thickBot="1" x14ac:dyDescent="0.2">
      <c r="A102" s="11" t="s">
        <v>38</v>
      </c>
      <c r="B102" s="239"/>
      <c r="C102" s="240"/>
      <c r="D102" s="240"/>
      <c r="E102" s="240"/>
      <c r="F102" s="241"/>
    </row>
    <row r="103" spans="1:6" s="97" customFormat="1" ht="22.5" hidden="1" customHeight="1" thickTop="1" x14ac:dyDescent="0.15">
      <c r="A103" s="10" t="s">
        <v>31</v>
      </c>
      <c r="B103" s="242" t="str">
        <f>계약현황공개!C73</f>
        <v>4차 산업 체험랩 상상플러스 공간구성 기자재 구입</v>
      </c>
      <c r="C103" s="243"/>
      <c r="D103" s="243"/>
      <c r="E103" s="243"/>
      <c r="F103" s="244"/>
    </row>
    <row r="104" spans="1:6" s="97" customFormat="1" ht="15" hidden="1" x14ac:dyDescent="0.15">
      <c r="A104" s="228" t="s">
        <v>39</v>
      </c>
      <c r="B104" s="246" t="s">
        <v>32</v>
      </c>
      <c r="C104" s="246" t="s">
        <v>83</v>
      </c>
      <c r="D104" s="116" t="s">
        <v>40</v>
      </c>
      <c r="E104" s="116" t="s">
        <v>33</v>
      </c>
      <c r="F104" s="117" t="s">
        <v>44</v>
      </c>
    </row>
    <row r="105" spans="1:6" s="97" customFormat="1" ht="15" hidden="1" x14ac:dyDescent="0.15">
      <c r="A105" s="245"/>
      <c r="B105" s="247"/>
      <c r="C105" s="247"/>
      <c r="D105" s="12" t="s">
        <v>41</v>
      </c>
      <c r="E105" s="12" t="s">
        <v>34</v>
      </c>
      <c r="F105" s="13" t="s">
        <v>42</v>
      </c>
    </row>
    <row r="106" spans="1:6" s="97" customFormat="1" ht="13.5" hidden="1" customHeight="1" x14ac:dyDescent="0.15">
      <c r="A106" s="245"/>
      <c r="B106" s="248" t="str">
        <f>계약현황공개!C76</f>
        <v>2022.09.21.</v>
      </c>
      <c r="C106" s="262" t="str">
        <f>계약현황공개!E76</f>
        <v>2022.09.21.~09.28.</v>
      </c>
      <c r="D106" s="252">
        <f>계약현황공개!C74</f>
        <v>8300000</v>
      </c>
      <c r="E106" s="252">
        <f>계약현황공개!E74</f>
        <v>7260000</v>
      </c>
      <c r="F106" s="254">
        <f>계약현황공개!C75</f>
        <v>0.87469879518072291</v>
      </c>
    </row>
    <row r="107" spans="1:6" s="97" customFormat="1" ht="13.5" hidden="1" customHeight="1" x14ac:dyDescent="0.15">
      <c r="A107" s="229"/>
      <c r="B107" s="249"/>
      <c r="C107" s="251"/>
      <c r="D107" s="253"/>
      <c r="E107" s="253"/>
      <c r="F107" s="255"/>
    </row>
    <row r="108" spans="1:6" s="97" customFormat="1" ht="14.25" hidden="1" x14ac:dyDescent="0.15">
      <c r="A108" s="228" t="s">
        <v>35</v>
      </c>
      <c r="B108" s="116" t="s">
        <v>36</v>
      </c>
      <c r="C108" s="116" t="s">
        <v>46</v>
      </c>
      <c r="D108" s="230" t="s">
        <v>37</v>
      </c>
      <c r="E108" s="231"/>
      <c r="F108" s="232"/>
    </row>
    <row r="109" spans="1:6" s="97" customFormat="1" ht="14.25" hidden="1" x14ac:dyDescent="0.15">
      <c r="A109" s="229"/>
      <c r="B109" s="56" t="str">
        <f>계약현황공개!E78</f>
        <v>㈜청우씨엔티</v>
      </c>
      <c r="C109" s="7" t="s">
        <v>201</v>
      </c>
      <c r="D109" s="233" t="str">
        <f>계약현황공개!E79</f>
        <v>경기도 안산시 단원구 해안로 290, 나동(원시동)</v>
      </c>
      <c r="E109" s="234"/>
      <c r="F109" s="235"/>
    </row>
    <row r="110" spans="1:6" s="97" customFormat="1" ht="14.25" hidden="1" customHeight="1" x14ac:dyDescent="0.15">
      <c r="A110" s="115" t="s">
        <v>45</v>
      </c>
      <c r="B110" s="236" t="s">
        <v>126</v>
      </c>
      <c r="C110" s="237"/>
      <c r="D110" s="237"/>
      <c r="E110" s="237"/>
      <c r="F110" s="238"/>
    </row>
    <row r="111" spans="1:6" s="97" customFormat="1" ht="14.25" hidden="1" x14ac:dyDescent="0.15">
      <c r="A111" s="115" t="s">
        <v>43</v>
      </c>
      <c r="B111" s="236" t="s">
        <v>113</v>
      </c>
      <c r="C111" s="237"/>
      <c r="D111" s="237"/>
      <c r="E111" s="237"/>
      <c r="F111" s="238"/>
    </row>
    <row r="112" spans="1:6" s="97" customFormat="1" ht="15.75" hidden="1" thickBot="1" x14ac:dyDescent="0.2">
      <c r="A112" s="11" t="s">
        <v>38</v>
      </c>
      <c r="B112" s="239" t="s">
        <v>209</v>
      </c>
      <c r="C112" s="240"/>
      <c r="D112" s="240"/>
      <c r="E112" s="240"/>
      <c r="F112" s="241"/>
    </row>
    <row r="113" spans="1:6" s="97" customFormat="1" ht="22.5" hidden="1" customHeight="1" thickTop="1" x14ac:dyDescent="0.15">
      <c r="A113" s="10" t="s">
        <v>31</v>
      </c>
      <c r="B113" s="242" t="str">
        <f>계약현황공개!C80</f>
        <v>탁구장 및 방풍실 방수공사</v>
      </c>
      <c r="C113" s="243"/>
      <c r="D113" s="243"/>
      <c r="E113" s="243"/>
      <c r="F113" s="244"/>
    </row>
    <row r="114" spans="1:6" s="97" customFormat="1" ht="15" hidden="1" x14ac:dyDescent="0.15">
      <c r="A114" s="228" t="s">
        <v>39</v>
      </c>
      <c r="B114" s="246" t="s">
        <v>32</v>
      </c>
      <c r="C114" s="246" t="s">
        <v>83</v>
      </c>
      <c r="D114" s="116" t="s">
        <v>40</v>
      </c>
      <c r="E114" s="116" t="s">
        <v>33</v>
      </c>
      <c r="F114" s="117" t="s">
        <v>44</v>
      </c>
    </row>
    <row r="115" spans="1:6" s="97" customFormat="1" ht="15" hidden="1" x14ac:dyDescent="0.15">
      <c r="A115" s="245"/>
      <c r="B115" s="247"/>
      <c r="C115" s="247"/>
      <c r="D115" s="12" t="s">
        <v>41</v>
      </c>
      <c r="E115" s="12" t="s">
        <v>34</v>
      </c>
      <c r="F115" s="13" t="s">
        <v>42</v>
      </c>
    </row>
    <row r="116" spans="1:6" s="97" customFormat="1" ht="13.5" hidden="1" customHeight="1" x14ac:dyDescent="0.15">
      <c r="A116" s="245"/>
      <c r="B116" s="248" t="str">
        <f>계약현황공개!C83</f>
        <v>2022.09.22.</v>
      </c>
      <c r="C116" s="250" t="str">
        <f>계약현황공개!E83</f>
        <v>2022.09.26.~09.27.</v>
      </c>
      <c r="D116" s="252">
        <f>계약현황공개!C81</f>
        <v>5632000</v>
      </c>
      <c r="E116" s="252">
        <f>계약현황공개!E81</f>
        <v>4910000</v>
      </c>
      <c r="F116" s="254">
        <f>계약현황공개!C82</f>
        <v>0.87180397727272729</v>
      </c>
    </row>
    <row r="117" spans="1:6" s="97" customFormat="1" ht="13.5" hidden="1" customHeight="1" x14ac:dyDescent="0.15">
      <c r="A117" s="229"/>
      <c r="B117" s="249"/>
      <c r="C117" s="251"/>
      <c r="D117" s="253"/>
      <c r="E117" s="253"/>
      <c r="F117" s="255"/>
    </row>
    <row r="118" spans="1:6" s="97" customFormat="1" ht="14.25" hidden="1" x14ac:dyDescent="0.15">
      <c r="A118" s="228" t="s">
        <v>35</v>
      </c>
      <c r="B118" s="116" t="s">
        <v>36</v>
      </c>
      <c r="C118" s="116" t="s">
        <v>46</v>
      </c>
      <c r="D118" s="230" t="s">
        <v>37</v>
      </c>
      <c r="E118" s="231"/>
      <c r="F118" s="232"/>
    </row>
    <row r="119" spans="1:6" s="97" customFormat="1" ht="14.25" hidden="1" x14ac:dyDescent="0.15">
      <c r="A119" s="229"/>
      <c r="B119" s="56" t="str">
        <f>계약현황공개!E85</f>
        <v>IPALG 종합특수방수</v>
      </c>
      <c r="C119" s="7" t="s">
        <v>202</v>
      </c>
      <c r="D119" s="233" t="str">
        <f>계약현황공개!E86</f>
        <v>성남시 수정구 양지동 262</v>
      </c>
      <c r="E119" s="234"/>
      <c r="F119" s="235"/>
    </row>
    <row r="120" spans="1:6" s="97" customFormat="1" ht="14.25" hidden="1" customHeight="1" x14ac:dyDescent="0.15">
      <c r="A120" s="115" t="s">
        <v>45</v>
      </c>
      <c r="B120" s="236" t="s">
        <v>126</v>
      </c>
      <c r="C120" s="237"/>
      <c r="D120" s="237"/>
      <c r="E120" s="237"/>
      <c r="F120" s="238"/>
    </row>
    <row r="121" spans="1:6" s="97" customFormat="1" ht="14.25" hidden="1" x14ac:dyDescent="0.15">
      <c r="A121" s="115" t="s">
        <v>43</v>
      </c>
      <c r="B121" s="236" t="s">
        <v>113</v>
      </c>
      <c r="C121" s="237"/>
      <c r="D121" s="237"/>
      <c r="E121" s="237"/>
      <c r="F121" s="238"/>
    </row>
    <row r="122" spans="1:6" s="97" customFormat="1" ht="15.75" hidden="1" thickBot="1" x14ac:dyDescent="0.2">
      <c r="A122" s="11" t="s">
        <v>38</v>
      </c>
      <c r="B122" s="239"/>
      <c r="C122" s="240"/>
      <c r="D122" s="240"/>
      <c r="E122" s="240"/>
      <c r="F122" s="241"/>
    </row>
    <row r="123" spans="1:6" s="97" customFormat="1" ht="22.5" hidden="1" customHeight="1" thickTop="1" x14ac:dyDescent="0.15">
      <c r="A123" s="10" t="s">
        <v>31</v>
      </c>
      <c r="B123" s="242" t="str">
        <f>계약현황공개!C87</f>
        <v>강의실 의자 구입</v>
      </c>
      <c r="C123" s="243"/>
      <c r="D123" s="243"/>
      <c r="E123" s="243"/>
      <c r="F123" s="244"/>
    </row>
    <row r="124" spans="1:6" s="97" customFormat="1" ht="15" hidden="1" x14ac:dyDescent="0.15">
      <c r="A124" s="228" t="s">
        <v>39</v>
      </c>
      <c r="B124" s="246" t="s">
        <v>32</v>
      </c>
      <c r="C124" s="246" t="s">
        <v>83</v>
      </c>
      <c r="D124" s="116" t="s">
        <v>40</v>
      </c>
      <c r="E124" s="116" t="s">
        <v>33</v>
      </c>
      <c r="F124" s="117" t="s">
        <v>44</v>
      </c>
    </row>
    <row r="125" spans="1:6" s="97" customFormat="1" ht="15" hidden="1" x14ac:dyDescent="0.15">
      <c r="A125" s="245"/>
      <c r="B125" s="247"/>
      <c r="C125" s="247"/>
      <c r="D125" s="12" t="s">
        <v>41</v>
      </c>
      <c r="E125" s="12" t="s">
        <v>34</v>
      </c>
      <c r="F125" s="13" t="s">
        <v>42</v>
      </c>
    </row>
    <row r="126" spans="1:6" s="97" customFormat="1" ht="13.5" hidden="1" customHeight="1" x14ac:dyDescent="0.15">
      <c r="A126" s="245"/>
      <c r="B126" s="248" t="str">
        <f>계약현황공개!C90</f>
        <v>2022.09.23.</v>
      </c>
      <c r="C126" s="250" t="str">
        <f>계약현황공개!E90</f>
        <v>2022.09.23.~10.07.</v>
      </c>
      <c r="D126" s="252">
        <f>계약현황공개!C88</f>
        <v>3500000</v>
      </c>
      <c r="E126" s="252">
        <f>계약현황공개!E88</f>
        <v>2695000</v>
      </c>
      <c r="F126" s="254">
        <f>계약현황공개!C89</f>
        <v>0.77</v>
      </c>
    </row>
    <row r="127" spans="1:6" s="97" customFormat="1" ht="13.5" hidden="1" customHeight="1" x14ac:dyDescent="0.15">
      <c r="A127" s="229"/>
      <c r="B127" s="249"/>
      <c r="C127" s="251"/>
      <c r="D127" s="253"/>
      <c r="E127" s="253"/>
      <c r="F127" s="255"/>
    </row>
    <row r="128" spans="1:6" s="97" customFormat="1" ht="14.25" hidden="1" x14ac:dyDescent="0.15">
      <c r="A128" s="228" t="s">
        <v>35</v>
      </c>
      <c r="B128" s="116" t="s">
        <v>36</v>
      </c>
      <c r="C128" s="116" t="s">
        <v>46</v>
      </c>
      <c r="D128" s="230" t="s">
        <v>37</v>
      </c>
      <c r="E128" s="231"/>
      <c r="F128" s="232"/>
    </row>
    <row r="129" spans="1:6" s="97" customFormat="1" ht="14.25" hidden="1" x14ac:dyDescent="0.15">
      <c r="A129" s="229"/>
      <c r="B129" s="56" t="str">
        <f>계약현황공개!E92</f>
        <v>㈜위드</v>
      </c>
      <c r="C129" s="7" t="s">
        <v>203</v>
      </c>
      <c r="D129" s="233" t="str">
        <f>계약현황공개!E93</f>
        <v>성남시 분당구 서현로255번길 1(서현동)현정빌딩 2층 20</v>
      </c>
      <c r="E129" s="234"/>
      <c r="F129" s="235"/>
    </row>
    <row r="130" spans="1:6" s="97" customFormat="1" ht="14.25" hidden="1" customHeight="1" x14ac:dyDescent="0.15">
      <c r="A130" s="115" t="s">
        <v>45</v>
      </c>
      <c r="B130" s="236" t="s">
        <v>126</v>
      </c>
      <c r="C130" s="237"/>
      <c r="D130" s="237"/>
      <c r="E130" s="237"/>
      <c r="F130" s="238"/>
    </row>
    <row r="131" spans="1:6" s="97" customFormat="1" ht="14.25" hidden="1" x14ac:dyDescent="0.15">
      <c r="A131" s="115" t="s">
        <v>43</v>
      </c>
      <c r="B131" s="236" t="s">
        <v>113</v>
      </c>
      <c r="C131" s="237"/>
      <c r="D131" s="237"/>
      <c r="E131" s="237"/>
      <c r="F131" s="238"/>
    </row>
    <row r="132" spans="1:6" s="97" customFormat="1" ht="15.75" hidden="1" thickBot="1" x14ac:dyDescent="0.2">
      <c r="A132" s="11" t="s">
        <v>38</v>
      </c>
      <c r="B132" s="239" t="s">
        <v>209</v>
      </c>
      <c r="C132" s="240"/>
      <c r="D132" s="240"/>
      <c r="E132" s="240"/>
      <c r="F132" s="241"/>
    </row>
    <row r="133" spans="1:6" s="97" customFormat="1" ht="22.5" hidden="1" customHeight="1" thickTop="1" x14ac:dyDescent="0.15">
      <c r="A133" s="10" t="s">
        <v>31</v>
      </c>
      <c r="B133" s="242" t="str">
        <f>계약현황공개!C94</f>
        <v>강의실 책상 구입</v>
      </c>
      <c r="C133" s="243"/>
      <c r="D133" s="243"/>
      <c r="E133" s="243"/>
      <c r="F133" s="244"/>
    </row>
    <row r="134" spans="1:6" s="97" customFormat="1" ht="15" hidden="1" x14ac:dyDescent="0.15">
      <c r="A134" s="228" t="s">
        <v>39</v>
      </c>
      <c r="B134" s="246" t="s">
        <v>32</v>
      </c>
      <c r="C134" s="246" t="s">
        <v>83</v>
      </c>
      <c r="D134" s="116" t="s">
        <v>40</v>
      </c>
      <c r="E134" s="116" t="s">
        <v>33</v>
      </c>
      <c r="F134" s="117" t="s">
        <v>44</v>
      </c>
    </row>
    <row r="135" spans="1:6" s="97" customFormat="1" ht="15" hidden="1" x14ac:dyDescent="0.15">
      <c r="A135" s="245"/>
      <c r="B135" s="247"/>
      <c r="C135" s="247"/>
      <c r="D135" s="12" t="s">
        <v>41</v>
      </c>
      <c r="E135" s="12" t="s">
        <v>34</v>
      </c>
      <c r="F135" s="13" t="s">
        <v>42</v>
      </c>
    </row>
    <row r="136" spans="1:6" s="97" customFormat="1" ht="13.5" hidden="1" customHeight="1" x14ac:dyDescent="0.15">
      <c r="A136" s="245"/>
      <c r="B136" s="248" t="str">
        <f>계약현황공개!C97</f>
        <v>2022.09.23.</v>
      </c>
      <c r="C136" s="250" t="str">
        <f>계약현황공개!E97</f>
        <v>2022.09.23.~10.07.</v>
      </c>
      <c r="D136" s="252">
        <f>계약현황공개!C95</f>
        <v>2700000</v>
      </c>
      <c r="E136" s="252">
        <f>계약현황공개!E96</f>
        <v>2316000</v>
      </c>
      <c r="F136" s="254">
        <f>계약현황공개!C96</f>
        <v>0.85777777777777775</v>
      </c>
    </row>
    <row r="137" spans="1:6" s="97" customFormat="1" ht="13.5" hidden="1" customHeight="1" x14ac:dyDescent="0.15">
      <c r="A137" s="229"/>
      <c r="B137" s="249"/>
      <c r="C137" s="251"/>
      <c r="D137" s="253"/>
      <c r="E137" s="253"/>
      <c r="F137" s="255"/>
    </row>
    <row r="138" spans="1:6" s="97" customFormat="1" ht="14.25" hidden="1" x14ac:dyDescent="0.15">
      <c r="A138" s="228" t="s">
        <v>35</v>
      </c>
      <c r="B138" s="116" t="s">
        <v>36</v>
      </c>
      <c r="C138" s="116" t="s">
        <v>46</v>
      </c>
      <c r="D138" s="230" t="s">
        <v>37</v>
      </c>
      <c r="E138" s="231"/>
      <c r="F138" s="232"/>
    </row>
    <row r="139" spans="1:6" s="97" customFormat="1" ht="14.25" hidden="1" x14ac:dyDescent="0.15">
      <c r="A139" s="229"/>
      <c r="B139" s="56" t="str">
        <f>계약현황공개!E99</f>
        <v>㈜위드</v>
      </c>
      <c r="C139" s="7" t="s">
        <v>203</v>
      </c>
      <c r="D139" s="233" t="str">
        <f>계약현황공개!E100</f>
        <v>성남시 분당구 서현로255번길 1(서현동)현정빌딩 2층 20</v>
      </c>
      <c r="E139" s="234"/>
      <c r="F139" s="235"/>
    </row>
    <row r="140" spans="1:6" s="97" customFormat="1" ht="14.25" hidden="1" customHeight="1" x14ac:dyDescent="0.15">
      <c r="A140" s="115" t="s">
        <v>45</v>
      </c>
      <c r="B140" s="236" t="s">
        <v>126</v>
      </c>
      <c r="C140" s="237"/>
      <c r="D140" s="237"/>
      <c r="E140" s="237"/>
      <c r="F140" s="238"/>
    </row>
    <row r="141" spans="1:6" s="97" customFormat="1" ht="14.25" hidden="1" x14ac:dyDescent="0.15">
      <c r="A141" s="115" t="s">
        <v>43</v>
      </c>
      <c r="B141" s="236" t="s">
        <v>113</v>
      </c>
      <c r="C141" s="237"/>
      <c r="D141" s="237"/>
      <c r="E141" s="237"/>
      <c r="F141" s="238"/>
    </row>
    <row r="142" spans="1:6" s="97" customFormat="1" ht="15.75" hidden="1" thickBot="1" x14ac:dyDescent="0.2">
      <c r="A142" s="11" t="s">
        <v>38</v>
      </c>
      <c r="B142" s="239" t="s">
        <v>209</v>
      </c>
      <c r="C142" s="240"/>
      <c r="D142" s="240"/>
      <c r="E142" s="240"/>
      <c r="F142" s="241"/>
    </row>
    <row r="143" spans="1:6" s="97" customFormat="1" ht="22.5" hidden="1" customHeight="1" thickTop="1" x14ac:dyDescent="0.15">
      <c r="A143" s="10" t="s">
        <v>31</v>
      </c>
      <c r="B143" s="242" t="str">
        <f>계약현황공개!C101</f>
        <v>2022. 하반기 시설물 정기안전점검 실시</v>
      </c>
      <c r="C143" s="243"/>
      <c r="D143" s="243"/>
      <c r="E143" s="243"/>
      <c r="F143" s="244"/>
    </row>
    <row r="144" spans="1:6" s="97" customFormat="1" ht="15" hidden="1" x14ac:dyDescent="0.15">
      <c r="A144" s="228" t="s">
        <v>39</v>
      </c>
      <c r="B144" s="246" t="s">
        <v>32</v>
      </c>
      <c r="C144" s="246" t="s">
        <v>83</v>
      </c>
      <c r="D144" s="116" t="s">
        <v>40</v>
      </c>
      <c r="E144" s="116" t="s">
        <v>33</v>
      </c>
      <c r="F144" s="117" t="s">
        <v>44</v>
      </c>
    </row>
    <row r="145" spans="1:6" s="97" customFormat="1" ht="15" hidden="1" x14ac:dyDescent="0.15">
      <c r="A145" s="245"/>
      <c r="B145" s="247"/>
      <c r="C145" s="247"/>
      <c r="D145" s="12" t="s">
        <v>41</v>
      </c>
      <c r="E145" s="12" t="s">
        <v>34</v>
      </c>
      <c r="F145" s="13" t="s">
        <v>42</v>
      </c>
    </row>
    <row r="146" spans="1:6" s="97" customFormat="1" ht="13.5" hidden="1" customHeight="1" x14ac:dyDescent="0.15">
      <c r="A146" s="245"/>
      <c r="B146" s="248" t="str">
        <f>계약현황공개!C104</f>
        <v>2022.09.29.</v>
      </c>
      <c r="C146" s="250" t="str">
        <f>계약현황공개!E104</f>
        <v>2022.09.29.~10.28.</v>
      </c>
      <c r="D146" s="252">
        <f>계약현황공개!C102</f>
        <v>1790000</v>
      </c>
      <c r="E146" s="252">
        <f>계약현황공개!E103</f>
        <v>1683000</v>
      </c>
      <c r="F146" s="254">
        <f>계약현황공개!C103</f>
        <v>0.94022346368715082</v>
      </c>
    </row>
    <row r="147" spans="1:6" s="97" customFormat="1" ht="13.5" hidden="1" customHeight="1" x14ac:dyDescent="0.15">
      <c r="A147" s="229"/>
      <c r="B147" s="249"/>
      <c r="C147" s="251"/>
      <c r="D147" s="253"/>
      <c r="E147" s="253"/>
      <c r="F147" s="255"/>
    </row>
    <row r="148" spans="1:6" s="97" customFormat="1" ht="14.25" hidden="1" x14ac:dyDescent="0.15">
      <c r="A148" s="228" t="s">
        <v>35</v>
      </c>
      <c r="B148" s="116" t="s">
        <v>36</v>
      </c>
      <c r="C148" s="116" t="s">
        <v>46</v>
      </c>
      <c r="D148" s="230" t="s">
        <v>37</v>
      </c>
      <c r="E148" s="231"/>
      <c r="F148" s="232"/>
    </row>
    <row r="149" spans="1:6" s="97" customFormat="1" ht="14.25" hidden="1" x14ac:dyDescent="0.15">
      <c r="A149" s="229"/>
      <c r="B149" s="56" t="str">
        <f>계약현황공개!E106</f>
        <v>시설물안전연구원㈜</v>
      </c>
      <c r="C149" s="163" t="s">
        <v>204</v>
      </c>
      <c r="D149" s="233" t="str">
        <f>계약현황공개!E107</f>
        <v>성남시 중원구 광명로 115 205호(성남동, 동부주택브리앙뜨)</v>
      </c>
      <c r="E149" s="234"/>
      <c r="F149" s="235"/>
    </row>
    <row r="150" spans="1:6" s="97" customFormat="1" ht="14.25" hidden="1" customHeight="1" x14ac:dyDescent="0.15">
      <c r="A150" s="115" t="s">
        <v>45</v>
      </c>
      <c r="B150" s="236" t="s">
        <v>126</v>
      </c>
      <c r="C150" s="237"/>
      <c r="D150" s="237"/>
      <c r="E150" s="237"/>
      <c r="F150" s="238"/>
    </row>
    <row r="151" spans="1:6" s="97" customFormat="1" ht="14.25" hidden="1" x14ac:dyDescent="0.15">
      <c r="A151" s="115" t="s">
        <v>43</v>
      </c>
      <c r="B151" s="236" t="s">
        <v>113</v>
      </c>
      <c r="C151" s="237"/>
      <c r="D151" s="237"/>
      <c r="E151" s="237"/>
      <c r="F151" s="238"/>
    </row>
    <row r="152" spans="1:6" s="97" customFormat="1" ht="15.75" hidden="1" thickBot="1" x14ac:dyDescent="0.2">
      <c r="A152" s="11" t="s">
        <v>38</v>
      </c>
      <c r="B152" s="239"/>
      <c r="C152" s="240"/>
      <c r="D152" s="240"/>
      <c r="E152" s="240"/>
      <c r="F152" s="241"/>
    </row>
    <row r="153" spans="1:6" s="97" customFormat="1" ht="22.5" hidden="1" customHeight="1" thickTop="1" x14ac:dyDescent="0.15">
      <c r="A153" s="10" t="s">
        <v>31</v>
      </c>
      <c r="B153" s="242" t="str">
        <f>계약현황공개!C108</f>
        <v xml:space="preserve">교육공동체사업 학교 맞춤형 교육 </v>
      </c>
      <c r="C153" s="243"/>
      <c r="D153" s="243"/>
      <c r="E153" s="243"/>
      <c r="F153" s="244"/>
    </row>
    <row r="154" spans="1:6" s="97" customFormat="1" ht="15" hidden="1" x14ac:dyDescent="0.15">
      <c r="A154" s="228" t="s">
        <v>39</v>
      </c>
      <c r="B154" s="246" t="s">
        <v>32</v>
      </c>
      <c r="C154" s="246" t="s">
        <v>83</v>
      </c>
      <c r="D154" s="116" t="s">
        <v>40</v>
      </c>
      <c r="E154" s="116" t="s">
        <v>33</v>
      </c>
      <c r="F154" s="117" t="s">
        <v>44</v>
      </c>
    </row>
    <row r="155" spans="1:6" s="97" customFormat="1" ht="15" hidden="1" x14ac:dyDescent="0.15">
      <c r="A155" s="245"/>
      <c r="B155" s="247"/>
      <c r="C155" s="247"/>
      <c r="D155" s="12" t="s">
        <v>41</v>
      </c>
      <c r="E155" s="12" t="s">
        <v>34</v>
      </c>
      <c r="F155" s="13" t="s">
        <v>42</v>
      </c>
    </row>
    <row r="156" spans="1:6" s="97" customFormat="1" ht="13.5" hidden="1" customHeight="1" x14ac:dyDescent="0.15">
      <c r="A156" s="245"/>
      <c r="B156" s="248" t="str">
        <f>계약현황공개!C111</f>
        <v>2022.09.30.</v>
      </c>
      <c r="C156" s="250" t="str">
        <f>계약현황공개!E111</f>
        <v>2022.10.05.~11.18.</v>
      </c>
      <c r="D156" s="252">
        <f>계약현황공개!C109</f>
        <v>15632000</v>
      </c>
      <c r="E156" s="252">
        <f>계약현황공개!E110</f>
        <v>14402000</v>
      </c>
      <c r="F156" s="254">
        <f>계약현황공개!C110</f>
        <v>0.92131525076765608</v>
      </c>
    </row>
    <row r="157" spans="1:6" s="97" customFormat="1" ht="13.5" hidden="1" customHeight="1" x14ac:dyDescent="0.15">
      <c r="A157" s="229"/>
      <c r="B157" s="249"/>
      <c r="C157" s="251"/>
      <c r="D157" s="253"/>
      <c r="E157" s="253"/>
      <c r="F157" s="255"/>
    </row>
    <row r="158" spans="1:6" s="97" customFormat="1" ht="14.25" hidden="1" x14ac:dyDescent="0.15">
      <c r="A158" s="228" t="s">
        <v>35</v>
      </c>
      <c r="B158" s="116" t="s">
        <v>36</v>
      </c>
      <c r="C158" s="116" t="s">
        <v>46</v>
      </c>
      <c r="D158" s="230" t="s">
        <v>37</v>
      </c>
      <c r="E158" s="231"/>
      <c r="F158" s="232"/>
    </row>
    <row r="159" spans="1:6" s="97" customFormat="1" ht="14.25" hidden="1" x14ac:dyDescent="0.15">
      <c r="A159" s="229"/>
      <c r="B159" s="56" t="str">
        <f>계약현황공개!E113</f>
        <v>사단법인 한국청소년지원협회</v>
      </c>
      <c r="C159" s="169" t="s">
        <v>215</v>
      </c>
      <c r="D159" s="233" t="str">
        <f>계약현황공개!E114</f>
        <v>성남시 분당구 서현로 170, T동 1907호</v>
      </c>
      <c r="E159" s="234"/>
      <c r="F159" s="235"/>
    </row>
    <row r="160" spans="1:6" s="97" customFormat="1" ht="14.25" hidden="1" customHeight="1" x14ac:dyDescent="0.15">
      <c r="A160" s="115" t="s">
        <v>45</v>
      </c>
      <c r="B160" s="236" t="s">
        <v>126</v>
      </c>
      <c r="C160" s="237"/>
      <c r="D160" s="237"/>
      <c r="E160" s="237"/>
      <c r="F160" s="238"/>
    </row>
    <row r="161" spans="1:6" s="97" customFormat="1" ht="14.25" hidden="1" x14ac:dyDescent="0.15">
      <c r="A161" s="115" t="s">
        <v>43</v>
      </c>
      <c r="B161" s="236" t="s">
        <v>113</v>
      </c>
      <c r="C161" s="237"/>
      <c r="D161" s="237"/>
      <c r="E161" s="237"/>
      <c r="F161" s="238"/>
    </row>
    <row r="162" spans="1:6" s="97" customFormat="1" ht="15.75" hidden="1" thickBot="1" x14ac:dyDescent="0.2">
      <c r="A162" s="11" t="s">
        <v>38</v>
      </c>
      <c r="B162" s="239"/>
      <c r="C162" s="240"/>
      <c r="D162" s="240"/>
      <c r="E162" s="240"/>
      <c r="F162" s="241"/>
    </row>
    <row r="163" spans="1:6" ht="14.25" thickTop="1" x14ac:dyDescent="0.15"/>
  </sheetData>
  <mergeCells count="241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2022-11-05T00:21:23Z</dcterms:modified>
</cp:coreProperties>
</file>