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10" i="6"/>
  <c r="H9" i="6"/>
  <c r="H8" i="6"/>
  <c r="H7" i="6"/>
  <c r="H6" i="6"/>
  <c r="H5" i="6"/>
  <c r="H4" i="6"/>
  <c r="F146" i="9"/>
  <c r="F136" i="9"/>
  <c r="F126" i="9"/>
  <c r="F116" i="9"/>
  <c r="F106" i="9"/>
  <c r="F96" i="9"/>
  <c r="F86" i="9"/>
  <c r="F76" i="9"/>
  <c r="F66" i="9"/>
  <c r="F56" i="9"/>
  <c r="F46" i="9" l="1"/>
  <c r="F36" i="9"/>
  <c r="F26" i="9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<sst xmlns="http://schemas.openxmlformats.org/spreadsheetml/2006/main" count="1244" uniqueCount="535">
  <si>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</si>
  <si>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</si>
  <si>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</si>
  <si>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</si>
  <si>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</si>
  <si>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</si>
  <si>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</si>
  <si>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</si>
  <si>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</si>
  <si>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</si>
  <si>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</si>
  <si>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</si>
  <si>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</si>
  <si>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</si>
  <si>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</si>
  <si>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</si>
  <si>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</si>
  <si>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</si>
  <si>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</si>
  <si>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</si>
  <si>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</si>
  <si>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</si>
  <si>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</si>
  <si>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</si>
  <si>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</si>
  <si>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</si>
  <si>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</si>
  <si>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</si>
  <si>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</si>
  <si>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</si>
  <si>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</si>
  <si>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</si>
  <si>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</si>
  <si>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</si>
  <si>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</si>
  <si>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</si>
  <si>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</si>
  <si>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</si>
  <si>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</si>
  <si>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</si>
  <si>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</si>
  <si>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</si>
  <si>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</si>
  <si>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</si>
  <si>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</si>
  <si>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</si>
  <si>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</si>
  <si>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</si>
  <si>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</si>
  <si>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</si>
  <si>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</si>
  <si>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</si>
  <si>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</si>
  <si>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</si>
  <si>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</si>
  <si>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</si>
  <si>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</si>
  <si>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</si>
  <si>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</si>
  <si>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</si>
  <si>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</si>
  <si>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</si>
  <si>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</si>
  <si>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</si>
  <si>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</si>
  <si>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</si>
  <si>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</si>
  <si>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</si>
  <si>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</si>
  <si>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</si>
  <si>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</si>
  <si>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</si>
  <si>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</si>
  <si>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</si>
  <si>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</si>
  <si>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</si>
  <si>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</si>
  <si>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</si>
  <si>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</si>
  <si>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</si>
  <si>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</si>
  <si>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</si>
  <si>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</si>
  <si>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</si>
  <si>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</si>
  <si>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2018년 정수기 임차계약(2차)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</si>
  <si>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</si>
  <si>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</si>
  <si>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</si>
  <si>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</si>
  <si>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</si>
  <si>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</si>
  <si>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</si>
  <si>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</si>
  <si>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다원</t>
    <phoneticPr fontId="3" type="noConversion"/>
  </si>
  <si>
    <t>2017.12.07.</t>
    <phoneticPr fontId="3" type="noConversion"/>
  </si>
  <si>
    <t>대한산업안전협회 성남지회</t>
    <phoneticPr fontId="3" type="noConversion"/>
  </si>
  <si>
    <t>2017.12.27.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</si>
  <si>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</si>
  <si>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</si>
  <si>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</si>
  <si>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신도종합서비스</t>
    <phoneticPr fontId="3" type="noConversion"/>
  </si>
  <si>
    <t>2017.12.27.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</si>
  <si>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</si>
  <si>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</si>
  <si>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</si>
  <si>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㈜지란지교소프트</t>
    <phoneticPr fontId="3" type="noConversion"/>
  </si>
  <si>
    <t>2017.12.20.</t>
    <phoneticPr fontId="3" type="noConversion"/>
  </si>
  <si>
    <t>㈜미디어코어시스템즈</t>
    <phoneticPr fontId="3" type="noConversion"/>
  </si>
  <si>
    <t>2017.12.21.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</si>
  <si>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</si>
  <si>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</si>
  <si>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</si>
  <si>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</si>
  <si>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</si>
  <si>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</si>
  <si>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</si>
  <si>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</si>
  <si>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</si>
  <si>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</si>
  <si>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</si>
  <si>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</si>
  <si>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</si>
  <si>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</si>
  <si>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</si>
  <si>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</si>
  <si>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</si>
  <si>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</si>
  <si>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</si>
  <si>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</si>
  <si>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</si>
  <si>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</si>
  <si>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</si>
  <si>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</si>
  <si>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</si>
  <si>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</si>
  <si>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</si>
  <si>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</si>
  <si>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</si>
  <si>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</si>
  <si>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</si>
  <si>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</si>
  <si>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</si>
  <si>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</si>
  <si>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</si>
  <si>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</si>
  <si>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</si>
  <si>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</si>
  <si>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</si>
  <si>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</si>
  <si>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</si>
  <si>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</si>
  <si>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</si>
  <si>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</si>
  <si>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</si>
  <si>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</si>
  <si>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</si>
  <si>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</si>
  <si>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</si>
  <si>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</si>
  <si>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</si>
  <si>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</si>
  <si>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</si>
  <si>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</si>
  <si>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</si>
  <si>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</si>
  <si>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</si>
  <si>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</si>
  <si>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</si>
  <si>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</si>
  <si>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</si>
  <si>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</si>
  <si>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</si>
  <si>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</si>
  <si>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</si>
  <si>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2018.12.31.</t>
    <phoneticPr fontId="3" type="noConversion"/>
  </si>
  <si>
    <t>추정가격이 2천만원 이하인 물품의 제조·구매·용역 계약(제25조제1항제5호)</t>
  </si>
  <si>
    <t>사무국</t>
  </si>
  <si>
    <t>지방계약법 시행령 제25조 1항</t>
    <phoneticPr fontId="3" type="noConversion"/>
  </si>
  <si>
    <t>2018년 서버 유지관리 및 서버 호스팅 서비스 비용</t>
    <phoneticPr fontId="3" type="noConversion"/>
  </si>
  <si>
    <t>㈜에스유소프트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</si>
  <si>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</si>
  <si>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</si>
  <si>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</si>
  <si>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계약부서(감독원)</t>
    <phoneticPr fontId="3" type="noConversion"/>
  </si>
  <si>
    <t>준공(기성)검사현황</t>
    <phoneticPr fontId="3" type="noConversion"/>
  </si>
  <si>
    <t>해당</t>
    <phoneticPr fontId="3" type="noConversion"/>
  </si>
  <si>
    <t>없음</t>
    <phoneticPr fontId="3" type="noConversion"/>
  </si>
  <si>
    <t>이하</t>
    <phoneticPr fontId="3" type="noConversion"/>
  </si>
  <si>
    <t>빈칸</t>
    <phoneticPr fontId="3" type="noConversion"/>
  </si>
  <si>
    <t>성남시청소년재단</t>
    <phoneticPr fontId="3" type="noConversion"/>
  </si>
  <si>
    <t>수의총액</t>
  </si>
  <si>
    <t>개</t>
  </si>
  <si>
    <t>㈜삼성통운</t>
    <phoneticPr fontId="3" type="noConversion"/>
  </si>
  <si>
    <t>2018년 대표이사 전용차량 운영</t>
    <phoneticPr fontId="3" type="noConversion"/>
  </si>
  <si>
    <t>삼성통운</t>
    <phoneticPr fontId="3" type="noConversion"/>
  </si>
  <si>
    <t>2018년 업무용 차량운영</t>
    <phoneticPr fontId="3" type="noConversion"/>
  </si>
  <si>
    <t>B5</t>
  </si>
  <si>
    <t>031-729-9054</t>
  </si>
  <si>
    <t>2018년 8월 내부정보유출방지시스템
유지관리 비용</t>
    <phoneticPr fontId="3" type="noConversion"/>
  </si>
  <si>
    <t>물품</t>
    <phoneticPr fontId="3" type="noConversion"/>
  </si>
  <si>
    <t>임희옥</t>
  </si>
  <si>
    <t>031-729-9045</t>
  </si>
  <si>
    <t>권</t>
  </si>
  <si>
    <t>네모디자인</t>
  </si>
  <si>
    <t>일팔공</t>
  </si>
  <si>
    <t>(주)서울구경</t>
  </si>
  <si>
    <t>A4</t>
  </si>
  <si>
    <t>수의계약</t>
  </si>
  <si>
    <t>허정호</t>
  </si>
  <si>
    <t>031-729-9021</t>
  </si>
  <si>
    <t>현정은</t>
  </si>
  <si>
    <t>031-729-9053</t>
  </si>
  <si>
    <t>수의1인 견적</t>
    <phoneticPr fontId="3" type="noConversion"/>
  </si>
  <si>
    <t>수의1인 견적</t>
    <phoneticPr fontId="3" type="noConversion"/>
  </si>
  <si>
    <t>지방계약법 시행령 제30조 1항</t>
    <phoneticPr fontId="3" type="noConversion"/>
  </si>
  <si>
    <t>활동진흥팀(현정은)</t>
    <phoneticPr fontId="3" type="noConversion"/>
  </si>
  <si>
    <t>네모디자인</t>
    <phoneticPr fontId="3" type="noConversion"/>
  </si>
  <si>
    <t>경기도 성남시 분당구 매화로56번길 12</t>
    <phoneticPr fontId="3" type="noConversion"/>
  </si>
  <si>
    <t>추정가격이 2천만원 이하인 공사(제30조 제1항제1호)</t>
  </si>
  <si>
    <t>네모디자인</t>
    <phoneticPr fontId="3" type="noConversion"/>
  </si>
  <si>
    <t>남현진</t>
    <phoneticPr fontId="3" type="noConversion"/>
  </si>
  <si>
    <t>경기도 성남시 분당구 매화로56번길 12, 1층</t>
    <phoneticPr fontId="3" type="noConversion"/>
  </si>
  <si>
    <t>2018년도 세입세출 예산서 제작</t>
    <phoneticPr fontId="3" type="noConversion"/>
  </si>
  <si>
    <t>수의총액</t>
    <phoneticPr fontId="3" type="noConversion"/>
  </si>
  <si>
    <t>국제교류 물품제작(달력)</t>
  </si>
  <si>
    <t>260*190</t>
  </si>
  <si>
    <t>국제교류 물품제작(책자)</t>
  </si>
  <si>
    <t>부</t>
  </si>
  <si>
    <t>성남시진로멘토단 활동 결과보고</t>
  </si>
  <si>
    <t xml:space="preserve">성남시청소년행복의회 청소년 선거 전자투표시스템 </t>
    <phoneticPr fontId="3" type="noConversion"/>
  </si>
  <si>
    <t>수의총액</t>
    <phoneticPr fontId="3" type="noConversion"/>
  </si>
  <si>
    <t>식</t>
    <phoneticPr fontId="3" type="noConversion"/>
  </si>
  <si>
    <t>사무국</t>
    <phoneticPr fontId="3" type="noConversion"/>
  </si>
  <si>
    <t>김마리</t>
    <phoneticPr fontId="3" type="noConversion"/>
  </si>
  <si>
    <t>031-729-9054</t>
    <phoneticPr fontId="3" type="noConversion"/>
  </si>
  <si>
    <t>제3대 행복의회 본회의 홍보물제작</t>
    <phoneticPr fontId="3" type="noConversion"/>
  </si>
  <si>
    <t>매</t>
    <phoneticPr fontId="3" type="noConversion"/>
  </si>
  <si>
    <t>개</t>
    <phoneticPr fontId="3" type="noConversion"/>
  </si>
  <si>
    <t>송년워크숍</t>
    <phoneticPr fontId="3" type="noConversion"/>
  </si>
  <si>
    <t>수의계약</t>
    <phoneticPr fontId="3" type="noConversion"/>
  </si>
  <si>
    <t>한기성</t>
    <phoneticPr fontId="3" type="noConversion"/>
  </si>
  <si>
    <t>법무 및 노무자문 연간계약 체결</t>
    <phoneticPr fontId="3" type="noConversion"/>
  </si>
  <si>
    <t>수의계약</t>
    <phoneticPr fontId="3" type="noConversion"/>
  </si>
  <si>
    <t>2019년 업무용 복합기 임차 계약</t>
    <phoneticPr fontId="3" type="noConversion"/>
  </si>
  <si>
    <t>수의총액</t>
    <phoneticPr fontId="3" type="noConversion"/>
  </si>
  <si>
    <t>개월</t>
    <phoneticPr fontId="3" type="noConversion"/>
  </si>
  <si>
    <t>사무국</t>
    <phoneticPr fontId="3" type="noConversion"/>
  </si>
  <si>
    <t>이주연</t>
    <phoneticPr fontId="3" type="noConversion"/>
  </si>
  <si>
    <t>031-729-9026</t>
    <phoneticPr fontId="3" type="noConversion"/>
  </si>
  <si>
    <t>2019년도 안전관리자 위탁 관리 계약</t>
    <phoneticPr fontId="3" type="noConversion"/>
  </si>
  <si>
    <t>2019년도 보건관리자 위탁 관리 계약</t>
    <phoneticPr fontId="3" type="noConversion"/>
  </si>
  <si>
    <t>이주연</t>
    <phoneticPr fontId="3" type="noConversion"/>
  </si>
  <si>
    <t>031-729-9026</t>
    <phoneticPr fontId="3" type="noConversion"/>
  </si>
  <si>
    <t>031-729-9214</t>
    <phoneticPr fontId="3" type="noConversion"/>
  </si>
  <si>
    <t>분당서현청소년수련관 방과후아카데미 위탁급식 용역</t>
    <phoneticPr fontId="3" type="noConversion"/>
  </si>
  <si>
    <t>공개경쟁</t>
    <phoneticPr fontId="3" type="noConversion"/>
  </si>
  <si>
    <t>남정희</t>
    <phoneticPr fontId="3" type="noConversion"/>
  </si>
  <si>
    <t>분당서현</t>
    <phoneticPr fontId="3" type="noConversion"/>
  </si>
  <si>
    <t>이유진</t>
    <phoneticPr fontId="3" type="noConversion"/>
  </si>
  <si>
    <t>031-729-9438</t>
    <phoneticPr fontId="3" type="noConversion"/>
  </si>
  <si>
    <t>수정청소년수련관 방과후아카데미 위탁급식 용역</t>
    <phoneticPr fontId="3" type="noConversion"/>
  </si>
  <si>
    <t>수정</t>
    <phoneticPr fontId="3" type="noConversion"/>
  </si>
  <si>
    <t>김재원</t>
    <phoneticPr fontId="3" type="noConversion"/>
  </si>
  <si>
    <t>031-729-9244</t>
    <phoneticPr fontId="3" type="noConversion"/>
  </si>
  <si>
    <t>은행동청소년문화의집 방과후아카데미 위탁급식 용역</t>
    <phoneticPr fontId="3" type="noConversion"/>
  </si>
  <si>
    <t>은행동</t>
    <phoneticPr fontId="3" type="noConversion"/>
  </si>
  <si>
    <t>조제민</t>
    <phoneticPr fontId="3" type="noConversion"/>
  </si>
  <si>
    <t>031-729-9919</t>
    <phoneticPr fontId="3" type="noConversion"/>
  </si>
  <si>
    <t>031-729-9014</t>
    <phoneticPr fontId="3" type="noConversion"/>
  </si>
  <si>
    <t>031-729-9014</t>
    <phoneticPr fontId="3" type="noConversion"/>
  </si>
  <si>
    <t>분당정자청소년수련관 방과후아카데미 위탁급식 용역</t>
    <phoneticPr fontId="3" type="noConversion"/>
  </si>
  <si>
    <t>분당정자</t>
    <phoneticPr fontId="3" type="noConversion"/>
  </si>
  <si>
    <t>이민주</t>
    <phoneticPr fontId="3" type="noConversion"/>
  </si>
  <si>
    <t>031-729-9539</t>
    <phoneticPr fontId="3" type="noConversion"/>
  </si>
  <si>
    <t>중원청소년수련관 방과후아카데미 위탁급식 용역</t>
    <phoneticPr fontId="3" type="noConversion"/>
  </si>
  <si>
    <t>중원</t>
    <phoneticPr fontId="3" type="noConversion"/>
  </si>
  <si>
    <t>박진경</t>
    <phoneticPr fontId="3" type="noConversion"/>
  </si>
  <si>
    <t>031-729-9341</t>
    <phoneticPr fontId="3" type="noConversion"/>
  </si>
  <si>
    <t>분당판교청소년수련관 방과후아카데미 위탁급식 용역</t>
    <phoneticPr fontId="3" type="noConversion"/>
  </si>
  <si>
    <t>분당판교</t>
    <phoneticPr fontId="3" type="noConversion"/>
  </si>
  <si>
    <t>최상묵</t>
    <phoneticPr fontId="3" type="noConversion"/>
  </si>
  <si>
    <t>031-729-9642</t>
    <phoneticPr fontId="3" type="noConversion"/>
  </si>
  <si>
    <t>수정청소년수련관 셔틀버스 임차용역</t>
    <phoneticPr fontId="3" type="noConversion"/>
  </si>
  <si>
    <t>수정</t>
    <phoneticPr fontId="3" type="noConversion"/>
  </si>
  <si>
    <t>김호규</t>
    <phoneticPr fontId="3" type="noConversion"/>
  </si>
  <si>
    <t>031-729-9215</t>
    <phoneticPr fontId="3" type="noConversion"/>
  </si>
  <si>
    <t>중원청소년수련관 셔틀버스 임차용역</t>
    <phoneticPr fontId="3" type="noConversion"/>
  </si>
  <si>
    <t>김종규</t>
    <phoneticPr fontId="3" type="noConversion"/>
  </si>
  <si>
    <t>031-729-9312</t>
    <phoneticPr fontId="3" type="noConversion"/>
  </si>
  <si>
    <t>분당판교청소년수련관 셔틀버스 임차용역</t>
    <phoneticPr fontId="3" type="noConversion"/>
  </si>
  <si>
    <t>분당판교</t>
    <phoneticPr fontId="3" type="noConversion"/>
  </si>
  <si>
    <t>현석대</t>
    <phoneticPr fontId="3" type="noConversion"/>
  </si>
  <si>
    <t>031-729-9616</t>
    <phoneticPr fontId="3" type="noConversion"/>
  </si>
  <si>
    <t>수정청소년수련관 시설관리용역</t>
    <phoneticPr fontId="3" type="noConversion"/>
  </si>
  <si>
    <t>중원청소년수련관 시설관리용역</t>
    <phoneticPr fontId="3" type="noConversion"/>
  </si>
  <si>
    <t>분당서현청소년수련관 시설관리용역</t>
    <phoneticPr fontId="3" type="noConversion"/>
  </si>
  <si>
    <t>분당정자청소년수련관 시설관리용역</t>
    <phoneticPr fontId="3" type="noConversion"/>
  </si>
  <si>
    <t>분당판교청소년수련관 시설관리용역</t>
    <phoneticPr fontId="3" type="noConversion"/>
  </si>
  <si>
    <t>은행동청소년문화의집 시설관리용역</t>
    <phoneticPr fontId="3" type="noConversion"/>
  </si>
  <si>
    <t>중원</t>
    <phoneticPr fontId="3" type="noConversion"/>
  </si>
  <si>
    <t>분당서현</t>
    <phoneticPr fontId="3" type="noConversion"/>
  </si>
  <si>
    <t>은행동</t>
    <phoneticPr fontId="3" type="noConversion"/>
  </si>
  <si>
    <t>윤제옥</t>
    <phoneticPr fontId="3" type="noConversion"/>
  </si>
  <si>
    <t>임흥국</t>
    <phoneticPr fontId="3" type="noConversion"/>
  </si>
  <si>
    <t>윤동섭</t>
    <phoneticPr fontId="3" type="noConversion"/>
  </si>
  <si>
    <t>박진규</t>
    <phoneticPr fontId="3" type="noConversion"/>
  </si>
  <si>
    <t>이선호</t>
    <phoneticPr fontId="3" type="noConversion"/>
  </si>
  <si>
    <t>이주연</t>
    <phoneticPr fontId="3" type="noConversion"/>
  </si>
  <si>
    <t>031-729-9217</t>
    <phoneticPr fontId="3" type="noConversion"/>
  </si>
  <si>
    <t>031-729-9315</t>
    <phoneticPr fontId="3" type="noConversion"/>
  </si>
  <si>
    <t>031-729-9414</t>
    <phoneticPr fontId="3" type="noConversion"/>
  </si>
  <si>
    <t>031-729-9512</t>
    <phoneticPr fontId="3" type="noConversion"/>
  </si>
  <si>
    <t>031-729-9611</t>
    <phoneticPr fontId="3" type="noConversion"/>
  </si>
  <si>
    <t>031-729-9916</t>
    <phoneticPr fontId="3" type="noConversion"/>
  </si>
  <si>
    <t>사무국 업무용차량 임차(3차년도)</t>
    <phoneticPr fontId="3" type="noConversion"/>
  </si>
  <si>
    <t>2018.11.01.</t>
    <phoneticPr fontId="3" type="noConversion"/>
  </si>
  <si>
    <t>2018.11.01.~2019.10.31.</t>
    <phoneticPr fontId="3" type="noConversion"/>
  </si>
  <si>
    <t>삼성통운</t>
    <phoneticPr fontId="3" type="noConversion"/>
  </si>
  <si>
    <t>경기도 성남시 분당구 서현동 93</t>
    <phoneticPr fontId="3" type="noConversion"/>
  </si>
  <si>
    <t>사무국 대표이사 업무용차량 임차</t>
    <phoneticPr fontId="3" type="noConversion"/>
  </si>
  <si>
    <t>2018.11.01.~2019.10.31.</t>
    <phoneticPr fontId="3" type="noConversion"/>
  </si>
  <si>
    <t>2018.11.01.</t>
    <phoneticPr fontId="3" type="noConversion"/>
  </si>
  <si>
    <t>11월 청소년 덕후생활 차량 임차</t>
  </si>
  <si>
    <t>11월 청소년 덕후생활 차량 임차</t>
    <phoneticPr fontId="3" type="noConversion"/>
  </si>
  <si>
    <t>2018.11.01.</t>
    <phoneticPr fontId="3" type="noConversion"/>
  </si>
  <si>
    <t>경기도 성남시 분당구 장미로 78</t>
    <phoneticPr fontId="3" type="noConversion"/>
  </si>
  <si>
    <t>㈜서울구경</t>
    <phoneticPr fontId="3" type="noConversion"/>
  </si>
  <si>
    <t>용역</t>
    <phoneticPr fontId="3" type="noConversion"/>
  </si>
  <si>
    <t>2018.11.03.</t>
    <phoneticPr fontId="3" type="noConversion"/>
  </si>
  <si>
    <t>청바지 프로젝트 우수기업 감사해요 행사장소 및 오찬</t>
    <phoneticPr fontId="3" type="noConversion"/>
  </si>
  <si>
    <t>2018.11.07.</t>
    <phoneticPr fontId="3" type="noConversion"/>
  </si>
  <si>
    <t>밀리토피아호텔</t>
    <phoneticPr fontId="3" type="noConversion"/>
  </si>
  <si>
    <t>물품</t>
    <phoneticPr fontId="3" type="noConversion"/>
  </si>
  <si>
    <t>경기도 성남시 수정구 위례대로 83</t>
    <phoneticPr fontId="3" type="noConversion"/>
  </si>
  <si>
    <t>2018.11.16.</t>
    <phoneticPr fontId="3" type="noConversion"/>
  </si>
  <si>
    <t>정책지원팀(김천희)</t>
    <phoneticPr fontId="3" type="noConversion"/>
  </si>
  <si>
    <t>정책지원팀(임희옥)</t>
    <phoneticPr fontId="3" type="noConversion"/>
  </si>
  <si>
    <t>경영지원팀(박병구)</t>
    <phoneticPr fontId="3" type="noConversion"/>
  </si>
  <si>
    <t>성남시 청소년정책 포럼 인터뷰영상 제작</t>
    <phoneticPr fontId="3" type="noConversion"/>
  </si>
  <si>
    <t>2018.11.12.</t>
    <phoneticPr fontId="3" type="noConversion"/>
  </si>
  <si>
    <t>네모비주얼</t>
    <phoneticPr fontId="3" type="noConversion"/>
  </si>
  <si>
    <t>경기도 성남시 분당구 대왕판교로 664번길 65</t>
    <phoneticPr fontId="3" type="noConversion"/>
  </si>
  <si>
    <t>2018.11.13.~.11.19.</t>
    <phoneticPr fontId="3" type="noConversion"/>
  </si>
  <si>
    <t>2018.11.19.</t>
    <phoneticPr fontId="3" type="noConversion"/>
  </si>
  <si>
    <t>활동진흥팀(서진화)</t>
    <phoneticPr fontId="3" type="noConversion"/>
  </si>
  <si>
    <t>11월 청소년 덕후생활 차량 임차</t>
    <phoneticPr fontId="3" type="noConversion"/>
  </si>
  <si>
    <t>2018.11.13.</t>
    <phoneticPr fontId="3" type="noConversion"/>
  </si>
  <si>
    <t>정책지원팀(임희옥)</t>
    <phoneticPr fontId="3" type="noConversion"/>
  </si>
  <si>
    <t>용역</t>
    <phoneticPr fontId="3" type="noConversion"/>
  </si>
  <si>
    <t>경기도 성남시 분당구 장미로 78</t>
    <phoneticPr fontId="3" type="noConversion"/>
  </si>
  <si>
    <t>2018.11.17.</t>
    <phoneticPr fontId="3" type="noConversion"/>
  </si>
  <si>
    <t>성남시 청소년정책 포럼 운영물품 제작</t>
  </si>
  <si>
    <t>성남시 청소년정책 포럼 운영물품 제작</t>
    <phoneticPr fontId="3" type="noConversion"/>
  </si>
  <si>
    <t>디자인스토리</t>
  </si>
  <si>
    <t>디자인스토리</t>
    <phoneticPr fontId="3" type="noConversion"/>
  </si>
  <si>
    <t>경기도 성남시 분당구 내정로 107번길 10</t>
    <phoneticPr fontId="3" type="noConversion"/>
  </si>
  <si>
    <t>성남시청소년행복의회 청소년 선거 전자투표시스템 서비스 용역</t>
    <phoneticPr fontId="3" type="noConversion"/>
  </si>
  <si>
    <t>2018.11.14.</t>
    <phoneticPr fontId="3" type="noConversion"/>
  </si>
  <si>
    <t>용역</t>
    <phoneticPr fontId="3" type="noConversion"/>
  </si>
  <si>
    <t>㈜미디어코어시스템즈</t>
    <phoneticPr fontId="3" type="noConversion"/>
  </si>
  <si>
    <t>2018.11.15.~12.20.</t>
    <phoneticPr fontId="3" type="noConversion"/>
  </si>
  <si>
    <t>활동진흥팀(김마리)</t>
    <phoneticPr fontId="3" type="noConversion"/>
  </si>
  <si>
    <t>정책지원팀(서진화)</t>
    <phoneticPr fontId="3" type="noConversion"/>
  </si>
  <si>
    <t>청바지 프로젝트 우수기업 감사해요 감사장 및 표창장 제작</t>
    <phoneticPr fontId="3" type="noConversion"/>
  </si>
  <si>
    <t>2018.11.14.</t>
    <phoneticPr fontId="3" type="noConversion"/>
  </si>
  <si>
    <t>플러스디자인하우스</t>
  </si>
  <si>
    <t>플러스디자인하우스</t>
    <phoneticPr fontId="3" type="noConversion"/>
  </si>
  <si>
    <t>경기도 성남시 분당구 야탑로 69번길 18</t>
    <phoneticPr fontId="3" type="noConversion"/>
  </si>
  <si>
    <t>2018.11.14.~11.15.</t>
    <phoneticPr fontId="3" type="noConversion"/>
  </si>
  <si>
    <t>2018.11.13.~11.15.</t>
    <phoneticPr fontId="3" type="noConversion"/>
  </si>
  <si>
    <t>2018.11.15.</t>
    <phoneticPr fontId="3" type="noConversion"/>
  </si>
  <si>
    <t>2018 재단 홍보 및 시설 사업 활성화를 위한 홍보물 제작</t>
    <phoneticPr fontId="3" type="noConversion"/>
  </si>
  <si>
    <t>2018.11.20.</t>
    <phoneticPr fontId="3" type="noConversion"/>
  </si>
  <si>
    <t>활동진흥팀(오제호)</t>
    <phoneticPr fontId="3" type="noConversion"/>
  </si>
  <si>
    <t>2018.11.20.~11.22.</t>
    <phoneticPr fontId="3" type="noConversion"/>
  </si>
  <si>
    <t>곰아저씨공방</t>
    <phoneticPr fontId="3" type="noConversion"/>
  </si>
  <si>
    <t>경기도 여주시 대신면 대신1로 90</t>
    <phoneticPr fontId="3" type="noConversion"/>
  </si>
  <si>
    <t>2018.11.22.</t>
    <phoneticPr fontId="3" type="noConversion"/>
  </si>
  <si>
    <t>2019년도 사업계획서(안) 및 세입세출 예산서 제작</t>
    <phoneticPr fontId="3" type="noConversion"/>
  </si>
  <si>
    <t>2018.11.21.</t>
    <phoneticPr fontId="3" type="noConversion"/>
  </si>
  <si>
    <t>2018.11.21.~12.07.</t>
    <phoneticPr fontId="3" type="noConversion"/>
  </si>
  <si>
    <t>성남인쇄소</t>
    <phoneticPr fontId="3" type="noConversion"/>
  </si>
  <si>
    <t>경기도 성남시 중원구 시민로 77번길 1</t>
    <phoneticPr fontId="3" type="noConversion"/>
  </si>
  <si>
    <t>2018.12.07.</t>
    <phoneticPr fontId="3" type="noConversion"/>
  </si>
  <si>
    <t>2018년 고객만족도 조사 실시</t>
    <phoneticPr fontId="3" type="noConversion"/>
  </si>
  <si>
    <t>2018.11.23.</t>
    <phoneticPr fontId="3" type="noConversion"/>
  </si>
  <si>
    <t>경영지원팀(이재영)</t>
    <phoneticPr fontId="3" type="noConversion"/>
  </si>
  <si>
    <t>2018.11.26.~12.20.</t>
    <phoneticPr fontId="3" type="noConversion"/>
  </si>
  <si>
    <t>㈜코리아리서치센터</t>
    <phoneticPr fontId="3" type="noConversion"/>
  </si>
  <si>
    <t>서울특별시 강남구 테헤란로7길 12</t>
    <phoneticPr fontId="3" type="noConversion"/>
  </si>
  <si>
    <t>성남시청소년 행복자원 지도 제작</t>
    <phoneticPr fontId="3" type="noConversion"/>
  </si>
  <si>
    <t>정책기획팀(강정훈)</t>
    <phoneticPr fontId="3" type="noConversion"/>
  </si>
  <si>
    <t>2018.11.28.~12.19.</t>
    <phoneticPr fontId="3" type="noConversion"/>
  </si>
  <si>
    <t>2018.11.28.</t>
    <phoneticPr fontId="3" type="noConversion"/>
  </si>
  <si>
    <t>재단 홍보영상 제작 용역</t>
    <phoneticPr fontId="3" type="noConversion"/>
  </si>
  <si>
    <t>2018.11.28.</t>
    <phoneticPr fontId="3" type="noConversion"/>
  </si>
  <si>
    <t>㈜타임미디어</t>
    <phoneticPr fontId="3" type="noConversion"/>
  </si>
  <si>
    <t>경기도 성남시 분당구 장미로48번길 14</t>
    <phoneticPr fontId="3" type="noConversion"/>
  </si>
  <si>
    <t>2018.11.28.~12.19.</t>
    <phoneticPr fontId="3" type="noConversion"/>
  </si>
  <si>
    <t>2018.11.29.~12.20.</t>
    <phoneticPr fontId="3" type="noConversion"/>
  </si>
  <si>
    <t>미야디자인하우스</t>
    <phoneticPr fontId="3" type="noConversion"/>
  </si>
  <si>
    <t>경기도 성남시 분당구 판교로697</t>
    <phoneticPr fontId="3" type="noConversion"/>
  </si>
  <si>
    <t>2018.11.29.</t>
    <phoneticPr fontId="3" type="noConversion"/>
  </si>
  <si>
    <t>활동진흥팀(이학현)</t>
    <phoneticPr fontId="3" type="noConversion"/>
  </si>
  <si>
    <t>사무국 업무용차량 임차(3차년도)</t>
    <phoneticPr fontId="3" type="noConversion"/>
  </si>
  <si>
    <t>2018.11.01.~
2019.10.31.</t>
    <phoneticPr fontId="3" type="noConversion"/>
  </si>
  <si>
    <t>삼성통운</t>
    <phoneticPr fontId="3" type="noConversion"/>
  </si>
  <si>
    <t>한성희</t>
    <phoneticPr fontId="3" type="noConversion"/>
  </si>
  <si>
    <t>경기도 성남시 분당구 서현동 93</t>
    <phoneticPr fontId="3" type="noConversion"/>
  </si>
  <si>
    <t>사무국 대표이사 업무용차량 임차</t>
    <phoneticPr fontId="3" type="noConversion"/>
  </si>
  <si>
    <t>2018.11.01.</t>
    <phoneticPr fontId="3" type="noConversion"/>
  </si>
  <si>
    <t>2018.11.01.~
2019.10.31.</t>
    <phoneticPr fontId="3" type="noConversion"/>
  </si>
  <si>
    <t>11월 청소년 덕후생활 차량 임차</t>
    <phoneticPr fontId="3" type="noConversion"/>
  </si>
  <si>
    <t>2018.11.01.</t>
    <phoneticPr fontId="3" type="noConversion"/>
  </si>
  <si>
    <t>2018.11.03.</t>
    <phoneticPr fontId="3" type="noConversion"/>
  </si>
  <si>
    <t>정길중</t>
    <phoneticPr fontId="3" type="noConversion"/>
  </si>
  <si>
    <t>경기도 성남시 분당구 장미로 78</t>
    <phoneticPr fontId="3" type="noConversion"/>
  </si>
  <si>
    <t>청바지 프로젝트 우수기업 감사해요 행사장소 및 오찬</t>
    <phoneticPr fontId="3" type="noConversion"/>
  </si>
  <si>
    <t>2018.11.07.</t>
    <phoneticPr fontId="3" type="noConversion"/>
  </si>
  <si>
    <t>2018.11.16.</t>
    <phoneticPr fontId="3" type="noConversion"/>
  </si>
  <si>
    <t>김갑수</t>
    <phoneticPr fontId="3" type="noConversion"/>
  </si>
  <si>
    <t>성남시 청소년정책 포럼 인터뷰영상 제작</t>
    <phoneticPr fontId="3" type="noConversion"/>
  </si>
  <si>
    <t>2018.11.12.</t>
    <phoneticPr fontId="3" type="noConversion"/>
  </si>
  <si>
    <t>2018.11.13.~
11.19.</t>
    <phoneticPr fontId="3" type="noConversion"/>
  </si>
  <si>
    <t>네모비주얼</t>
    <phoneticPr fontId="3" type="noConversion"/>
  </si>
  <si>
    <t>김남수</t>
    <phoneticPr fontId="3" type="noConversion"/>
  </si>
  <si>
    <t>경기도 성남시 분당구 대왕판교로 664번길 65</t>
    <phoneticPr fontId="3" type="noConversion"/>
  </si>
  <si>
    <t>11월 청소년 덕후생활 차량 임차</t>
    <phoneticPr fontId="3" type="noConversion"/>
  </si>
  <si>
    <t>2018.11.17.</t>
    <phoneticPr fontId="3" type="noConversion"/>
  </si>
  <si>
    <t>정길중</t>
    <phoneticPr fontId="3" type="noConversion"/>
  </si>
  <si>
    <t>경기도 성남시 분당구 장미로 78</t>
    <phoneticPr fontId="3" type="noConversion"/>
  </si>
  <si>
    <t>2018.11.13.~
11.15.</t>
    <phoneticPr fontId="3" type="noConversion"/>
  </si>
  <si>
    <t>디자인스토리</t>
    <phoneticPr fontId="3" type="noConversion"/>
  </si>
  <si>
    <t>왕동영</t>
    <phoneticPr fontId="3" type="noConversion"/>
  </si>
  <si>
    <t>경기도 성남시 분당구 내정로 107번길 10</t>
    <phoneticPr fontId="3" type="noConversion"/>
  </si>
  <si>
    <t>성남시청소년행복의회 청소년 선거 전자투표시스템 서비스 용역</t>
    <phoneticPr fontId="3" type="noConversion"/>
  </si>
  <si>
    <t>2018.11.14.</t>
    <phoneticPr fontId="3" type="noConversion"/>
  </si>
  <si>
    <t>2018.11.15.~
12.20.</t>
    <phoneticPr fontId="3" type="noConversion"/>
  </si>
  <si>
    <t>㈜미디어코어시스템즈</t>
    <phoneticPr fontId="3" type="noConversion"/>
  </si>
  <si>
    <t>이선기</t>
    <phoneticPr fontId="3" type="noConversion"/>
  </si>
  <si>
    <t>경기도 수원시 팔달구 권서로 731</t>
    <phoneticPr fontId="3" type="noConversion"/>
  </si>
  <si>
    <t>청바지 프로젝트 우수기업 감사해요 감사장 및 표창장 제작</t>
    <phoneticPr fontId="3" type="noConversion"/>
  </si>
  <si>
    <t>2018.11.14.~
11.15.</t>
    <phoneticPr fontId="3" type="noConversion"/>
  </si>
  <si>
    <t>플러스디자인하우스</t>
    <phoneticPr fontId="3" type="noConversion"/>
  </si>
  <si>
    <t>최돈욱</t>
    <phoneticPr fontId="3" type="noConversion"/>
  </si>
  <si>
    <t>경기도 성남시 분당구 야탑로 69번길 18</t>
    <phoneticPr fontId="3" type="noConversion"/>
  </si>
  <si>
    <t>2018.11.20.</t>
    <phoneticPr fontId="3" type="noConversion"/>
  </si>
  <si>
    <t>2018.11.20.~
11.22.</t>
    <phoneticPr fontId="3" type="noConversion"/>
  </si>
  <si>
    <t>곰아저씨 공방</t>
    <phoneticPr fontId="3" type="noConversion"/>
  </si>
  <si>
    <t>함윤정</t>
    <phoneticPr fontId="3" type="noConversion"/>
  </si>
  <si>
    <t>2018.11.23.</t>
    <phoneticPr fontId="3" type="noConversion"/>
  </si>
  <si>
    <t>2018.11.21.</t>
    <phoneticPr fontId="3" type="noConversion"/>
  </si>
  <si>
    <t>2018.11.21.~
12.07.</t>
    <phoneticPr fontId="3" type="noConversion"/>
  </si>
  <si>
    <t>성남인쇄소</t>
    <phoneticPr fontId="3" type="noConversion"/>
  </si>
  <si>
    <t>정근복</t>
    <phoneticPr fontId="3" type="noConversion"/>
  </si>
  <si>
    <t>경기도 성남시 중원구 시민로 77번길 1</t>
    <phoneticPr fontId="3" type="noConversion"/>
  </si>
  <si>
    <t>2018.11.26.~
12.20.</t>
    <phoneticPr fontId="3" type="noConversion"/>
  </si>
  <si>
    <t>㈜코리아리서치센터</t>
    <phoneticPr fontId="3" type="noConversion"/>
  </si>
  <si>
    <t>김승호</t>
    <phoneticPr fontId="3" type="noConversion"/>
  </si>
  <si>
    <t>서울특별시 강남구 테헤란로7길 12</t>
    <phoneticPr fontId="3" type="noConversion"/>
  </si>
  <si>
    <t>2018.11.28.</t>
    <phoneticPr fontId="3" type="noConversion"/>
  </si>
  <si>
    <t>2018.11.28.~
12.19.</t>
    <phoneticPr fontId="3" type="noConversion"/>
  </si>
  <si>
    <t>재단 홍보영상 제작 용역</t>
    <phoneticPr fontId="3" type="noConversion"/>
  </si>
  <si>
    <t>2018.11.28.~
12.21.</t>
    <phoneticPr fontId="3" type="noConversion"/>
  </si>
  <si>
    <t>㈜타임미디어</t>
    <phoneticPr fontId="3" type="noConversion"/>
  </si>
  <si>
    <t>김대환</t>
    <phoneticPr fontId="3" type="noConversion"/>
  </si>
  <si>
    <t>경기도 성남시 분당구 장미로48번길 14</t>
    <phoneticPr fontId="3" type="noConversion"/>
  </si>
  <si>
    <t>재단 홍보물(종이가방) 제작</t>
    <phoneticPr fontId="3" type="noConversion"/>
  </si>
  <si>
    <t>2018.11.29.~
12.20.</t>
    <phoneticPr fontId="3" type="noConversion"/>
  </si>
  <si>
    <t>미야디자인하우스</t>
    <phoneticPr fontId="3" type="noConversion"/>
  </si>
  <si>
    <t>김정미</t>
    <phoneticPr fontId="3" type="noConversion"/>
  </si>
  <si>
    <t>경기도 성남시 분당구 판교로697</t>
    <phoneticPr fontId="3" type="noConversion"/>
  </si>
  <si>
    <t>2018년 10월분 정수기 렌탈료</t>
    <phoneticPr fontId="3" type="noConversion"/>
  </si>
  <si>
    <t>2018년 10월 복합기 임대비용</t>
    <phoneticPr fontId="3" type="noConversion"/>
  </si>
  <si>
    <t>2018. 10월 DLP(내부정보유출관리시스템) 유지관리비용</t>
    <phoneticPr fontId="3" type="noConversion"/>
  </si>
  <si>
    <t>2018. 10월 전자문서시스템(그룹웨어) 유지관리비용</t>
    <phoneticPr fontId="3" type="noConversion"/>
  </si>
  <si>
    <t>2018. 10월 통합실적운영 DB 유지관리비용</t>
    <phoneticPr fontId="3" type="noConversion"/>
  </si>
  <si>
    <t>2018. 10월 웹필터 유지관리비용</t>
    <phoneticPr fontId="3" type="noConversion"/>
  </si>
  <si>
    <t>2018. 10월 산업안전관리자 대행 수수료</t>
    <phoneticPr fontId="3" type="noConversion"/>
  </si>
  <si>
    <t>2018. 10월 보건관리 대행비 수수료</t>
    <phoneticPr fontId="3" type="noConversion"/>
  </si>
  <si>
    <t>2018. 10월 홈페이지 유지관리비용</t>
    <phoneticPr fontId="3" type="noConversion"/>
  </si>
  <si>
    <t>2018년 10월 법무 자문료</t>
    <phoneticPr fontId="3" type="noConversion"/>
  </si>
  <si>
    <t>2018년 10월 노무 자문료</t>
    <phoneticPr fontId="3" type="noConversion"/>
  </si>
  <si>
    <t>10월 블로그 운영비</t>
    <phoneticPr fontId="3" type="noConversion"/>
  </si>
  <si>
    <t>2018. 10월분 전용차량 임차비(대)</t>
    <phoneticPr fontId="3" type="noConversion"/>
  </si>
  <si>
    <t>2018. 10월분 전용차량 임차비(업)</t>
    <phoneticPr fontId="3" type="noConversion"/>
  </si>
  <si>
    <t>사무국</t>
    <phoneticPr fontId="3" type="noConversion"/>
  </si>
  <si>
    <t>11월 덕후생활 차량 임차</t>
  </si>
  <si>
    <t>임원(청소년이사) 공개모집 홍보 포스터 제작</t>
  </si>
  <si>
    <t>열부하 저감을 위한 블라인드 설치공사</t>
  </si>
  <si>
    <t>제8회 성남시 청소년 정책제안대회 홍보물 제작</t>
  </si>
  <si>
    <t>2018. 성남시 청소년 정책 제안축제 홍보용역</t>
  </si>
  <si>
    <t>청바지 프로젝트 우수기업 감사해 YO! 감사장 및 표창장 제작</t>
  </si>
  <si>
    <t>성남시 청소년정책포럼 인터뷰영상 제작</t>
  </si>
  <si>
    <t>집텍</t>
  </si>
  <si>
    <t>(주)경기일보</t>
  </si>
  <si>
    <t>네오비주얼</t>
  </si>
  <si>
    <t>2018년 보건관리자 위탁관리</t>
    <phoneticPr fontId="3" type="noConversion"/>
  </si>
  <si>
    <t>2018년 운영실적통합DB 유지관리 비용</t>
    <phoneticPr fontId="3" type="noConversion"/>
  </si>
  <si>
    <t>2018년 산업안전 관리대행</t>
    <phoneticPr fontId="3" type="noConversion"/>
  </si>
  <si>
    <t>2018년 복합기 임대</t>
    <phoneticPr fontId="3" type="noConversion"/>
  </si>
  <si>
    <t>2018년 전자문서시스템(그룹웨어)
유지보수</t>
    <phoneticPr fontId="3" type="noConversion"/>
  </si>
  <si>
    <t>2018년 웹필터 유지관리</t>
    <phoneticPr fontId="3" type="noConversion"/>
  </si>
  <si>
    <t>2018년 홈페이지 유지관리</t>
    <phoneticPr fontId="3" type="noConversion"/>
  </si>
  <si>
    <t>11월 청소년 덕후생활 차량 임차</t>
    <phoneticPr fontId="40" type="noConversion"/>
  </si>
  <si>
    <t>청바지 프로젝트 우수기업 감사해요 행사장소 및 오찬</t>
    <phoneticPr fontId="40" type="noConversion"/>
  </si>
  <si>
    <t>성남시 청소년정책 포럼 인터뷰영상 제작</t>
    <phoneticPr fontId="40" type="noConversion"/>
  </si>
  <si>
    <t>성남시 청소년정책 포럼 운영물품 제작</t>
    <phoneticPr fontId="40" type="noConversion"/>
  </si>
  <si>
    <t>청바지 프로젝트 우수기업 감사해요 감사장 및 표창장 제작</t>
    <phoneticPr fontId="40" type="noConversion"/>
  </si>
  <si>
    <t>2018 재단 홍보 및 시설 사업 활성화를 위한 홍보물 제작</t>
    <phoneticPr fontId="40" type="noConversion"/>
  </si>
  <si>
    <t>㈜서울구경</t>
    <phoneticPr fontId="40" type="noConversion"/>
  </si>
  <si>
    <t>밀리토피아호텔</t>
    <phoneticPr fontId="40" type="noConversion"/>
  </si>
  <si>
    <t>네모비주얼</t>
    <phoneticPr fontId="40" type="noConversion"/>
  </si>
  <si>
    <t>디자인스토리</t>
    <phoneticPr fontId="40" type="noConversion"/>
  </si>
  <si>
    <t>플러스디자인하우스</t>
    <phoneticPr fontId="40" type="noConversion"/>
  </si>
  <si>
    <t>곰아저씨 공방</t>
    <phoneticPr fontId="40" type="noConversion"/>
  </si>
  <si>
    <t>2018.11.01.</t>
    <phoneticPr fontId="3" type="noConversion"/>
  </si>
  <si>
    <t>2018.11.07.</t>
    <phoneticPr fontId="3" type="noConversion"/>
  </si>
  <si>
    <t>2018.11.12.</t>
    <phoneticPr fontId="3" type="noConversion"/>
  </si>
  <si>
    <t>2018.11.13.</t>
    <phoneticPr fontId="3" type="noConversion"/>
  </si>
  <si>
    <t>2018.11.14.</t>
    <phoneticPr fontId="3" type="noConversion"/>
  </si>
  <si>
    <t>2018.11.20.</t>
    <phoneticPr fontId="3" type="noConversion"/>
  </si>
  <si>
    <t>2018.11.03.</t>
    <phoneticPr fontId="3" type="noConversion"/>
  </si>
  <si>
    <t>2018.11.16.</t>
    <phoneticPr fontId="3" type="noConversion"/>
  </si>
  <si>
    <t>2018.11.13.</t>
    <phoneticPr fontId="3" type="noConversion"/>
  </si>
  <si>
    <t>2018.11.17.</t>
    <phoneticPr fontId="3" type="noConversion"/>
  </si>
  <si>
    <t>2018.11.14.</t>
    <phoneticPr fontId="3" type="noConversion"/>
  </si>
  <si>
    <t>2018.11.20.</t>
    <phoneticPr fontId="3" type="noConversion"/>
  </si>
  <si>
    <t>2018.11.15.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</si>
  <si>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</si>
  <si>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</si>
  <si>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</si>
  <si>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2018.11.30.</t>
    <phoneticPr fontId="3" type="noConversion"/>
  </si>
  <si>
    <t>2018.12.01.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</si>
</sst>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5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9"/>
      <color indexed="6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44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9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3" fontId="19" fillId="0" borderId="7" xfId="0" applyNumberFormat="1" applyFont="1" applyBorder="1" applyAlignment="1">
      <alignment horizontal="right" vertical="center" shrinkToFit="1"/>
    </xf>
    <xf numFmtId="3" fontId="19" fillId="0" borderId="18" xfId="0" applyNumberFormat="1" applyFont="1" applyBorder="1" applyAlignment="1">
      <alignment horizontal="right" vertical="center" shrinkToFit="1"/>
    </xf>
    <xf numFmtId="0" fontId="19" fillId="0" borderId="18" xfId="0" applyFont="1" applyBorder="1" applyAlignment="1">
      <alignment horizontal="center" vertical="center" shrinkToFit="1"/>
    </xf>
    <xf numFmtId="38" fontId="2" fillId="0" borderId="2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80" fontId="11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178" fontId="28" fillId="0" borderId="30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 applyProtection="1">
      <alignment horizontal="center" vertical="center" shrinkToFit="1"/>
    </xf>
    <xf numFmtId="0" fontId="30" fillId="4" borderId="2" xfId="0" quotePrefix="1" applyNumberFormat="1" applyFont="1" applyFill="1" applyBorder="1" applyAlignment="1" applyProtection="1">
      <alignment horizontal="center" shrinkToFit="1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78" fontId="29" fillId="4" borderId="2" xfId="0" quotePrefix="1" applyNumberFormat="1" applyFont="1" applyFill="1" applyBorder="1" applyAlignment="1">
      <alignment horizontal="center" vertical="center" shrinkToFit="1"/>
    </xf>
    <xf numFmtId="180" fontId="30" fillId="4" borderId="2" xfId="0" applyNumberFormat="1" applyFont="1" applyFill="1" applyBorder="1" applyAlignment="1" applyProtection="1">
      <alignment horizontal="center" vertical="center" shrinkToFit="1"/>
    </xf>
    <xf numFmtId="0" fontId="0" fillId="0" borderId="0" xfId="0"/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3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left" shrinkToFit="1"/>
    </xf>
    <xf numFmtId="0" fontId="30" fillId="0" borderId="2" xfId="0" applyNumberFormat="1" applyFont="1" applyFill="1" applyBorder="1" applyAlignment="1" applyProtection="1">
      <alignment horizontal="center" shrinkToFit="1"/>
    </xf>
    <xf numFmtId="0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right" vertical="center" shrinkToFit="1"/>
    </xf>
    <xf numFmtId="41" fontId="30" fillId="4" borderId="2" xfId="1" quotePrefix="1" applyFont="1" applyFill="1" applyBorder="1" applyAlignment="1" applyProtection="1">
      <alignment horizontal="right" vertical="center" shrinkToFit="1"/>
    </xf>
    <xf numFmtId="178" fontId="29" fillId="4" borderId="2" xfId="0" applyNumberFormat="1" applyFont="1" applyFill="1" applyBorder="1" applyAlignment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41" fontId="29" fillId="4" borderId="2" xfId="1" applyFont="1" applyFill="1" applyBorder="1" applyAlignment="1">
      <alignment horizontal="right" vertical="center" shrinkToFit="1"/>
    </xf>
    <xf numFmtId="0" fontId="30" fillId="4" borderId="2" xfId="0" applyNumberFormat="1" applyFont="1" applyFill="1" applyBorder="1" applyAlignment="1" applyProtection="1">
      <alignment horizontal="right" vertical="center" shrinkToFit="1"/>
    </xf>
    <xf numFmtId="41" fontId="31" fillId="4" borderId="2" xfId="1" applyFont="1" applyFill="1" applyBorder="1" applyAlignment="1" applyProtection="1">
      <alignment horizontal="right" vertical="center" shrinkToFit="1"/>
    </xf>
    <xf numFmtId="0" fontId="31" fillId="0" borderId="2" xfId="0" applyFont="1" applyBorder="1" applyAlignment="1" applyProtection="1">
      <alignment horizontal="left" vertical="center" shrinkToFit="1"/>
    </xf>
    <xf numFmtId="177" fontId="31" fillId="0" borderId="2" xfId="0" applyNumberFormat="1" applyFont="1" applyBorder="1" applyAlignment="1" applyProtection="1">
      <alignment horizontal="right" vertical="center" shrinkToFit="1"/>
    </xf>
    <xf numFmtId="41" fontId="30" fillId="4" borderId="2" xfId="1" applyFont="1" applyFill="1" applyBorder="1" applyAlignment="1" applyProtection="1">
      <alignment horizontal="center" vertical="center" shrinkToFit="1"/>
    </xf>
    <xf numFmtId="41" fontId="30" fillId="4" borderId="2" xfId="1" quotePrefix="1" applyFont="1" applyFill="1" applyBorder="1" applyAlignment="1" applyProtection="1">
      <alignment shrinkToFit="1"/>
    </xf>
    <xf numFmtId="0" fontId="30" fillId="4" borderId="2" xfId="0" applyNumberFormat="1" applyFont="1" applyFill="1" applyBorder="1" applyAlignment="1" applyProtection="1">
      <alignment shrinkToFit="1"/>
    </xf>
    <xf numFmtId="41" fontId="30" fillId="4" borderId="2" xfId="1" applyFont="1" applyFill="1" applyBorder="1" applyAlignment="1" applyProtection="1">
      <alignment shrinkToFit="1"/>
    </xf>
    <xf numFmtId="0" fontId="30" fillId="0" borderId="2" xfId="0" applyNumberFormat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horizontal="center" vertical="center" shrinkToFit="1"/>
    </xf>
    <xf numFmtId="38" fontId="2" fillId="0" borderId="2" xfId="2" applyNumberFormat="1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 applyProtection="1">
      <alignment horizontal="left" vertic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177" fontId="38" fillId="0" borderId="2" xfId="0" applyNumberFormat="1" applyFont="1" applyBorder="1" applyAlignment="1" applyProtection="1">
      <alignment vertical="center" shrinkToFit="1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vertical="center" shrinkToFit="1"/>
    </xf>
    <xf numFmtId="0" fontId="33" fillId="4" borderId="2" xfId="0" applyFont="1" applyFill="1" applyBorder="1" applyAlignment="1">
      <alignment horizontal="center" vertical="center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39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/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178" fontId="41" fillId="0" borderId="2" xfId="0" applyNumberFormat="1" applyFont="1" applyFill="1" applyBorder="1" applyAlignment="1">
      <alignment horizontal="left" vertical="center" shrinkToFit="1"/>
    </xf>
    <xf numFmtId="179" fontId="41" fillId="0" borderId="2" xfId="0" applyNumberFormat="1" applyFont="1" applyFill="1" applyBorder="1" applyAlignment="1">
      <alignment horizontal="right" vertical="center" shrinkToFit="1"/>
    </xf>
    <xf numFmtId="180" fontId="41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right" vertical="center" shrinkToFit="1"/>
    </xf>
    <xf numFmtId="178" fontId="41" fillId="0" borderId="2" xfId="0" applyNumberFormat="1" applyFont="1" applyBorder="1" applyAlignment="1">
      <alignment horizontal="left" vertical="center" shrinkToFit="1"/>
    </xf>
    <xf numFmtId="179" fontId="41" fillId="0" borderId="2" xfId="0" applyNumberFormat="1" applyFont="1" applyBorder="1" applyAlignment="1">
      <alignment horizontal="right" vertical="center" shrinkToFit="1"/>
    </xf>
    <xf numFmtId="180" fontId="41" fillId="0" borderId="2" xfId="0" applyNumberFormat="1" applyFont="1" applyBorder="1" applyAlignment="1">
      <alignment horizontal="center" vertical="center" shrinkToFit="1"/>
    </xf>
    <xf numFmtId="38" fontId="41" fillId="0" borderId="2" xfId="2" applyNumberFormat="1" applyFont="1" applyBorder="1" applyAlignment="1">
      <alignment horizontal="center" vertical="center" shrinkToFit="1"/>
    </xf>
    <xf numFmtId="0" fontId="41" fillId="0" borderId="2" xfId="0" quotePrefix="1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0" fontId="41" fillId="0" borderId="2" xfId="0" quotePrefix="1" applyFont="1" applyBorder="1" applyAlignment="1">
      <alignment horizontal="right" vertical="center" shrinkToFit="1"/>
    </xf>
    <xf numFmtId="0" fontId="41" fillId="4" borderId="2" xfId="0" applyFont="1" applyFill="1" applyBorder="1" applyAlignment="1" applyProtection="1">
      <alignment horizontal="center" vertical="center" shrinkToFit="1"/>
    </xf>
    <xf numFmtId="3" fontId="41" fillId="0" borderId="2" xfId="0" quotePrefix="1" applyNumberFormat="1" applyFont="1" applyBorder="1" applyAlignment="1">
      <alignment horizontal="right" vertical="center" shrinkToFit="1"/>
    </xf>
    <xf numFmtId="178" fontId="42" fillId="0" borderId="2" xfId="0" applyNumberFormat="1" applyFont="1" applyFill="1" applyBorder="1" applyAlignment="1">
      <alignment horizontal="left" vertical="center" shrinkToFit="1"/>
    </xf>
    <xf numFmtId="3" fontId="43" fillId="0" borderId="2" xfId="0" quotePrefix="1" applyNumberFormat="1" applyFont="1" applyBorder="1" applyAlignment="1">
      <alignment horizontal="right" vertical="center" shrinkToFit="1"/>
    </xf>
    <xf numFmtId="38" fontId="43" fillId="0" borderId="2" xfId="2" applyNumberFormat="1" applyFont="1" applyBorder="1" applyAlignment="1">
      <alignment horizontal="center" vertical="center" shrinkToFit="1"/>
    </xf>
    <xf numFmtId="178" fontId="42" fillId="0" borderId="2" xfId="0" applyNumberFormat="1" applyFont="1" applyFill="1" applyBorder="1" applyAlignment="1">
      <alignment horizontal="center" vertical="center" shrinkToFit="1"/>
    </xf>
    <xf numFmtId="0" fontId="43" fillId="0" borderId="2" xfId="0" applyNumberFormat="1" applyFont="1" applyFill="1" applyBorder="1" applyAlignment="1" applyProtection="1">
      <alignment horizontal="center" shrinkToFit="1"/>
    </xf>
    <xf numFmtId="38" fontId="41" fillId="4" borderId="2" xfId="2" applyNumberFormat="1" applyFont="1" applyFill="1" applyBorder="1" applyAlignment="1">
      <alignment horizontal="center" vertical="center" shrinkToFit="1"/>
    </xf>
    <xf numFmtId="0" fontId="41" fillId="4" borderId="2" xfId="0" applyNumberFormat="1" applyFont="1" applyFill="1" applyBorder="1" applyAlignment="1" applyProtection="1">
      <alignment horizontal="center" shrinkToFit="1"/>
    </xf>
    <xf numFmtId="0" fontId="0" fillId="0" borderId="2" xfId="0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shrinkToFit="1"/>
    </xf>
    <xf numFmtId="0" fontId="34" fillId="0" borderId="2" xfId="0" applyFont="1" applyBorder="1" applyAlignment="1">
      <alignment vertical="center"/>
    </xf>
    <xf numFmtId="0" fontId="35" fillId="0" borderId="2" xfId="0" applyFont="1" applyBorder="1" applyAlignment="1">
      <alignment horizontal="center"/>
    </xf>
    <xf numFmtId="0" fontId="35" fillId="0" borderId="2" xfId="0" applyFont="1" applyBorder="1"/>
    <xf numFmtId="3" fontId="35" fillId="0" borderId="2" xfId="0" applyNumberFormat="1" applyFont="1" applyBorder="1" applyAlignment="1">
      <alignment horizontal="right"/>
    </xf>
    <xf numFmtId="0" fontId="44" fillId="0" borderId="2" xfId="0" applyFont="1" applyBorder="1" applyAlignment="1" applyProtection="1">
      <alignment horizontal="left" vertical="center" shrinkToFit="1"/>
    </xf>
    <xf numFmtId="176" fontId="2" fillId="0" borderId="2" xfId="1" applyNumberFormat="1" applyFont="1" applyBorder="1" applyAlignment="1">
      <alignment vertical="center" shrinkToFit="1"/>
    </xf>
    <xf numFmtId="0" fontId="26" fillId="0" borderId="2" xfId="0" quotePrefix="1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33" fillId="0" borderId="2" xfId="0" applyFont="1" applyBorder="1" applyAlignment="1">
      <alignment shrinkToFit="1"/>
    </xf>
    <xf numFmtId="38" fontId="2" fillId="4" borderId="2" xfId="1422" applyNumberFormat="1" applyFont="1" applyFill="1" applyBorder="1" applyAlignment="1">
      <alignment horizontal="right" vertical="center" shrinkToFit="1"/>
    </xf>
    <xf numFmtId="176" fontId="2" fillId="0" borderId="2" xfId="1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41" fontId="33" fillId="0" borderId="2" xfId="358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38" fontId="2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Border="1" applyAlignment="1">
      <alignment horizontal="left" vertical="center" wrapText="1" shrinkToFit="1"/>
    </xf>
    <xf numFmtId="0" fontId="34" fillId="0" borderId="2" xfId="0" applyFont="1" applyBorder="1" applyAlignment="1">
      <alignment horizontal="center" vertical="center" shrinkToFit="1"/>
    </xf>
    <xf numFmtId="3" fontId="0" fillId="0" borderId="2" xfId="0" applyNumberFormat="1" applyBorder="1" applyAlignment="1">
      <alignment horizontal="right" vertical="center"/>
    </xf>
    <xf numFmtId="0" fontId="34" fillId="0" borderId="2" xfId="0" quotePrefix="1" applyFont="1" applyBorder="1" applyAlignment="1">
      <alignment horizontal="center" vertical="center" shrinkToFit="1"/>
    </xf>
    <xf numFmtId="176" fontId="34" fillId="0" borderId="2" xfId="1" applyNumberFormat="1" applyFont="1" applyBorder="1" applyAlignment="1">
      <alignment horizontal="right" vertical="center" shrinkToFit="1"/>
    </xf>
    <xf numFmtId="0" fontId="2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44" fillId="0" borderId="2" xfId="0" applyFont="1" applyBorder="1" applyAlignment="1" applyProtection="1">
      <alignment horizontal="left" vertical="center"/>
    </xf>
    <xf numFmtId="38" fontId="34" fillId="0" borderId="2" xfId="3" applyNumberFormat="1" applyFont="1" applyBorder="1" applyAlignment="1">
      <alignment horizontal="right" vertical="center" shrinkToFit="1"/>
    </xf>
    <xf numFmtId="38" fontId="34" fillId="0" borderId="2" xfId="2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7" fontId="44" fillId="0" borderId="2" xfId="0" applyNumberFormat="1" applyFont="1" applyBorder="1" applyAlignment="1" applyProtection="1">
      <alignment horizontal="right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4" borderId="0" xfId="0" applyFill="1"/>
    <xf numFmtId="0" fontId="26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shrinkToFit="1"/>
    </xf>
    <xf numFmtId="0" fontId="14" fillId="4" borderId="22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3" fontId="16" fillId="0" borderId="23" xfId="0" applyNumberFormat="1" applyFont="1" applyBorder="1" applyAlignment="1">
      <alignment horizontal="center" vertical="center" shrinkToFit="1"/>
    </xf>
    <xf numFmtId="3" fontId="16" fillId="0" borderId="24" xfId="0" applyNumberFormat="1" applyFont="1" applyBorder="1" applyAlignment="1">
      <alignment horizontal="center" vertical="center" shrinkToFit="1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</cellXfs>
  <cellStyles count="144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L14" sqref="L1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5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57" t="s">
        <v>69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5.5">
      <c r="A2" s="258" t="s">
        <v>70</v>
      </c>
      <c r="B2" s="258"/>
      <c r="C2" s="258"/>
      <c r="D2" s="45"/>
      <c r="E2" s="45"/>
      <c r="F2" s="45"/>
      <c r="G2" s="45"/>
      <c r="H2" s="62"/>
      <c r="I2" s="45"/>
      <c r="J2" s="45"/>
      <c r="K2" s="45"/>
      <c r="L2" s="45"/>
    </row>
    <row r="3" spans="1:12" ht="24.75" customHeight="1">
      <c r="A3" s="46" t="s">
        <v>71</v>
      </c>
      <c r="B3" s="46" t="s">
        <v>51</v>
      </c>
      <c r="C3" s="46" t="s">
        <v>72</v>
      </c>
      <c r="D3" s="46" t="s">
        <v>73</v>
      </c>
      <c r="E3" s="46" t="s">
        <v>74</v>
      </c>
      <c r="F3" s="46" t="s">
        <v>75</v>
      </c>
      <c r="G3" s="46" t="s">
        <v>76</v>
      </c>
      <c r="H3" s="63" t="s">
        <v>77</v>
      </c>
      <c r="I3" s="47" t="s">
        <v>52</v>
      </c>
      <c r="J3" s="47" t="s">
        <v>78</v>
      </c>
      <c r="K3" s="47" t="s">
        <v>79</v>
      </c>
      <c r="L3" s="47" t="s">
        <v>1</v>
      </c>
    </row>
    <row r="4" spans="1:12" s="83" customFormat="1" ht="24.75" customHeight="1">
      <c r="A4" s="123">
        <v>2018</v>
      </c>
      <c r="B4" s="123">
        <v>12</v>
      </c>
      <c r="C4" s="123" t="s">
        <v>223</v>
      </c>
      <c r="D4" s="123" t="s">
        <v>224</v>
      </c>
      <c r="E4" s="160" t="s">
        <v>207</v>
      </c>
      <c r="F4" s="160">
        <v>90</v>
      </c>
      <c r="G4" s="160" t="s">
        <v>203</v>
      </c>
      <c r="H4" s="166">
        <v>2000</v>
      </c>
      <c r="I4" s="160" t="s">
        <v>177</v>
      </c>
      <c r="J4" s="163" t="s">
        <v>209</v>
      </c>
      <c r="K4" s="163" t="s">
        <v>210</v>
      </c>
      <c r="L4" s="176"/>
    </row>
    <row r="5" spans="1:12" s="83" customFormat="1" ht="24.75" customHeight="1">
      <c r="A5" s="213">
        <v>2018</v>
      </c>
      <c r="B5" s="213">
        <v>12</v>
      </c>
      <c r="C5" s="214" t="s">
        <v>225</v>
      </c>
      <c r="D5" s="213" t="s">
        <v>191</v>
      </c>
      <c r="E5" s="213" t="s">
        <v>226</v>
      </c>
      <c r="F5" s="213">
        <v>700</v>
      </c>
      <c r="G5" s="213" t="s">
        <v>192</v>
      </c>
      <c r="H5" s="215">
        <v>6500</v>
      </c>
      <c r="I5" s="214" t="s">
        <v>177</v>
      </c>
      <c r="J5" s="212" t="s">
        <v>211</v>
      </c>
      <c r="K5" s="210" t="s">
        <v>212</v>
      </c>
      <c r="L5" s="157"/>
    </row>
    <row r="6" spans="1:12" s="83" customFormat="1" ht="24.75" customHeight="1">
      <c r="A6" s="213">
        <v>2018</v>
      </c>
      <c r="B6" s="213">
        <v>12</v>
      </c>
      <c r="C6" s="214" t="s">
        <v>227</v>
      </c>
      <c r="D6" s="213" t="s">
        <v>191</v>
      </c>
      <c r="E6" s="213" t="s">
        <v>197</v>
      </c>
      <c r="F6" s="213">
        <v>200</v>
      </c>
      <c r="G6" s="213" t="s">
        <v>228</v>
      </c>
      <c r="H6" s="215">
        <v>2500</v>
      </c>
      <c r="I6" s="214" t="s">
        <v>177</v>
      </c>
      <c r="J6" s="212" t="s">
        <v>211</v>
      </c>
      <c r="K6" s="210" t="s">
        <v>212</v>
      </c>
      <c r="L6" s="159"/>
    </row>
    <row r="7" spans="1:12" ht="24.75" customHeight="1">
      <c r="A7" s="127">
        <v>2018</v>
      </c>
      <c r="B7" s="127">
        <v>11</v>
      </c>
      <c r="C7" s="209" t="s">
        <v>230</v>
      </c>
      <c r="D7" s="127" t="s">
        <v>231</v>
      </c>
      <c r="E7" s="127" t="s">
        <v>232</v>
      </c>
      <c r="F7" s="127">
        <v>1</v>
      </c>
      <c r="G7" s="127" t="s">
        <v>232</v>
      </c>
      <c r="H7" s="231">
        <v>3000</v>
      </c>
      <c r="I7" s="127" t="s">
        <v>233</v>
      </c>
      <c r="J7" s="247" t="s">
        <v>234</v>
      </c>
      <c r="K7" s="247" t="s">
        <v>235</v>
      </c>
      <c r="L7" s="128"/>
    </row>
    <row r="8" spans="1:12" s="114" customFormat="1" ht="24.75" customHeight="1">
      <c r="A8" s="251">
        <v>2018</v>
      </c>
      <c r="B8" s="251">
        <v>12</v>
      </c>
      <c r="C8" s="254" t="s">
        <v>236</v>
      </c>
      <c r="D8" s="251" t="s">
        <v>191</v>
      </c>
      <c r="E8" s="251" t="s">
        <v>237</v>
      </c>
      <c r="F8" s="251">
        <v>4</v>
      </c>
      <c r="G8" s="251" t="s">
        <v>238</v>
      </c>
      <c r="H8" s="255">
        <v>250</v>
      </c>
      <c r="I8" s="251" t="s">
        <v>233</v>
      </c>
      <c r="J8" s="249" t="s">
        <v>234</v>
      </c>
      <c r="K8" s="249" t="s">
        <v>198</v>
      </c>
      <c r="L8" s="175"/>
    </row>
    <row r="9" spans="1:12" ht="24.75" customHeight="1">
      <c r="A9" s="251">
        <v>2018</v>
      </c>
      <c r="B9" s="251">
        <v>12</v>
      </c>
      <c r="C9" s="256" t="s">
        <v>244</v>
      </c>
      <c r="D9" s="256" t="s">
        <v>245</v>
      </c>
      <c r="E9" s="256"/>
      <c r="F9" s="251">
        <v>12</v>
      </c>
      <c r="G9" s="251" t="s">
        <v>246</v>
      </c>
      <c r="H9" s="121">
        <v>3840</v>
      </c>
      <c r="I9" s="251" t="s">
        <v>247</v>
      </c>
      <c r="J9" s="251" t="s">
        <v>248</v>
      </c>
      <c r="K9" s="251" t="s">
        <v>249</v>
      </c>
      <c r="L9" s="253"/>
    </row>
    <row r="10" spans="1:12" s="174" customFormat="1" ht="24.75" customHeight="1">
      <c r="A10" s="160"/>
      <c r="B10" s="160"/>
      <c r="C10" s="158"/>
      <c r="D10" s="250" t="s">
        <v>49</v>
      </c>
      <c r="E10" s="61" t="s">
        <v>80</v>
      </c>
      <c r="F10" s="250" t="s">
        <v>49</v>
      </c>
      <c r="G10" s="160"/>
      <c r="H10" s="166"/>
      <c r="I10" s="160"/>
      <c r="J10" s="163"/>
      <c r="K10" s="163"/>
      <c r="L10" s="157"/>
    </row>
    <row r="11" spans="1:12" s="174" customFormat="1" ht="24.75" customHeight="1">
      <c r="A11" s="160"/>
      <c r="B11" s="160"/>
      <c r="C11" s="160"/>
      <c r="D11" s="160"/>
      <c r="E11" s="160"/>
      <c r="F11" s="160"/>
      <c r="G11" s="160"/>
      <c r="H11" s="166"/>
      <c r="I11" s="160"/>
      <c r="J11" s="163"/>
      <c r="K11" s="163"/>
      <c r="L11" s="157"/>
    </row>
    <row r="12" spans="1:12" s="114" customFormat="1" ht="24.75" customHeight="1">
      <c r="A12" s="181"/>
      <c r="B12" s="181"/>
      <c r="C12" s="167"/>
      <c r="D12" s="181"/>
      <c r="E12" s="170"/>
      <c r="F12" s="181"/>
      <c r="G12" s="181"/>
      <c r="H12" s="170"/>
      <c r="I12" s="181"/>
      <c r="J12" s="181"/>
      <c r="K12" s="181"/>
      <c r="L12" s="179"/>
    </row>
    <row r="13" spans="1:12" s="177" customFormat="1" ht="24.75" customHeight="1">
      <c r="A13" s="180"/>
      <c r="B13" s="180"/>
      <c r="C13" s="165"/>
      <c r="D13" s="180"/>
      <c r="E13" s="180"/>
      <c r="F13" s="180"/>
      <c r="G13" s="180"/>
      <c r="H13" s="171"/>
      <c r="I13" s="180"/>
      <c r="J13" s="181"/>
      <c r="K13" s="181"/>
      <c r="L13" s="181"/>
    </row>
    <row r="14" spans="1:12" s="177" customFormat="1" ht="24.75" customHeight="1">
      <c r="A14" s="180"/>
      <c r="B14" s="180"/>
      <c r="C14" s="165"/>
      <c r="D14" s="180"/>
      <c r="E14" s="180"/>
      <c r="F14" s="180"/>
      <c r="G14" s="180"/>
      <c r="H14" s="171"/>
      <c r="I14" s="180"/>
      <c r="J14" s="181"/>
      <c r="K14" s="181"/>
      <c r="L14" s="181"/>
    </row>
    <row r="15" spans="1:12" ht="24.75" customHeight="1">
      <c r="A15" s="180"/>
      <c r="B15" s="180"/>
      <c r="C15" s="165"/>
      <c r="D15" s="180"/>
      <c r="E15" s="180"/>
      <c r="F15" s="180"/>
      <c r="G15" s="180"/>
      <c r="H15" s="169"/>
      <c r="I15" s="180"/>
      <c r="J15" s="181"/>
      <c r="K15" s="181"/>
      <c r="L15" s="181"/>
    </row>
    <row r="16" spans="1:12" ht="24.75" customHeight="1">
      <c r="A16" s="180"/>
      <c r="B16" s="180"/>
      <c r="C16" s="180"/>
      <c r="D16" s="178"/>
      <c r="E16" s="180"/>
      <c r="F16" s="180"/>
      <c r="G16" s="180"/>
      <c r="H16" s="182"/>
      <c r="I16" s="180"/>
      <c r="J16" s="181"/>
      <c r="K16" s="181"/>
      <c r="L16" s="164"/>
    </row>
    <row r="17" spans="1:12" s="161" customFormat="1" ht="24.75" customHeight="1">
      <c r="A17" s="160"/>
      <c r="B17" s="160"/>
      <c r="C17" s="158"/>
      <c r="D17" s="178"/>
      <c r="E17" s="160"/>
      <c r="F17" s="160"/>
      <c r="G17" s="160"/>
      <c r="H17" s="162"/>
      <c r="I17" s="160"/>
      <c r="J17" s="163"/>
      <c r="K17" s="163"/>
      <c r="L17" s="168"/>
    </row>
    <row r="18" spans="1:12" ht="24.75" customHeight="1">
      <c r="A18" s="180"/>
      <c r="B18" s="180"/>
      <c r="C18" s="178"/>
      <c r="D18" s="178"/>
      <c r="E18" s="178"/>
      <c r="F18" s="180"/>
      <c r="G18" s="180"/>
      <c r="H18" s="121"/>
      <c r="I18" s="180"/>
      <c r="J18" s="180"/>
      <c r="K18" s="180"/>
      <c r="L18" s="164"/>
    </row>
    <row r="19" spans="1:12" ht="24.75" customHeight="1">
      <c r="A19" s="123"/>
      <c r="B19" s="123"/>
      <c r="C19" s="123"/>
      <c r="D19" s="183"/>
      <c r="E19" s="61"/>
      <c r="F19" s="183"/>
      <c r="G19" s="123"/>
      <c r="H19" s="126"/>
      <c r="I19" s="123"/>
      <c r="J19" s="122"/>
      <c r="K19" s="124"/>
      <c r="L19" s="122"/>
    </row>
    <row r="20" spans="1:12" ht="24.75" customHeight="1">
      <c r="A20" s="49"/>
      <c r="B20" s="49"/>
      <c r="C20" s="49"/>
      <c r="D20" s="49"/>
      <c r="E20" s="49"/>
      <c r="F20" s="49"/>
      <c r="G20" s="49"/>
      <c r="H20" s="64"/>
      <c r="I20" s="49"/>
      <c r="J20" s="48"/>
      <c r="K20" s="50"/>
      <c r="L20" s="48"/>
    </row>
    <row r="21" spans="1:12" ht="24.75" customHeight="1">
      <c r="A21" s="49"/>
      <c r="B21" s="49"/>
      <c r="C21" s="49"/>
      <c r="D21" s="49"/>
      <c r="E21" s="49"/>
      <c r="F21" s="49"/>
      <c r="G21" s="49"/>
      <c r="H21" s="64"/>
      <c r="I21" s="49"/>
      <c r="J21" s="48"/>
      <c r="K21" s="50"/>
      <c r="L21" s="48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9" sqref="E9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20" customWidth="1"/>
  </cols>
  <sheetData>
    <row r="1" spans="1:9" ht="25.5">
      <c r="A1" s="259" t="s">
        <v>127</v>
      </c>
      <c r="B1" s="259"/>
      <c r="C1" s="259"/>
      <c r="D1" s="259"/>
      <c r="E1" s="259"/>
      <c r="F1" s="259"/>
      <c r="G1" s="259"/>
      <c r="H1" s="259"/>
      <c r="I1" s="259"/>
    </row>
    <row r="2" spans="1:9" ht="25.5">
      <c r="A2" s="260" t="s">
        <v>22</v>
      </c>
      <c r="B2" s="260"/>
      <c r="C2" s="1"/>
      <c r="D2" s="1"/>
      <c r="E2" s="1"/>
      <c r="F2" s="1"/>
      <c r="G2" s="1"/>
      <c r="H2" s="1"/>
      <c r="I2" s="70" t="s">
        <v>3</v>
      </c>
    </row>
    <row r="3" spans="1:9" ht="26.25" customHeight="1">
      <c r="A3" s="297" t="s">
        <v>4</v>
      </c>
      <c r="B3" s="295" t="s">
        <v>5</v>
      </c>
      <c r="C3" s="295" t="s">
        <v>110</v>
      </c>
      <c r="D3" s="295" t="s">
        <v>129</v>
      </c>
      <c r="E3" s="293" t="s">
        <v>132</v>
      </c>
      <c r="F3" s="294"/>
      <c r="G3" s="293" t="s">
        <v>133</v>
      </c>
      <c r="H3" s="294"/>
      <c r="I3" s="295" t="s">
        <v>128</v>
      </c>
    </row>
    <row r="4" spans="1:9" ht="28.5" customHeight="1">
      <c r="A4" s="298"/>
      <c r="B4" s="296"/>
      <c r="C4" s="296"/>
      <c r="D4" s="296"/>
      <c r="E4" s="73" t="s">
        <v>130</v>
      </c>
      <c r="F4" s="73" t="s">
        <v>131</v>
      </c>
      <c r="G4" s="73" t="s">
        <v>130</v>
      </c>
      <c r="H4" s="73" t="s">
        <v>131</v>
      </c>
      <c r="I4" s="296"/>
    </row>
    <row r="5" spans="1:9" ht="28.5" customHeight="1">
      <c r="A5" s="16"/>
      <c r="B5" s="41"/>
      <c r="C5" s="75" t="s">
        <v>134</v>
      </c>
      <c r="D5" s="35" t="s">
        <v>135</v>
      </c>
      <c r="E5" s="75" t="s">
        <v>136</v>
      </c>
      <c r="F5" s="35"/>
      <c r="G5" s="35"/>
      <c r="H5" s="35"/>
      <c r="I5" s="14"/>
    </row>
    <row r="6" spans="1:9" ht="28.5" customHeight="1">
      <c r="A6" s="16"/>
      <c r="B6" s="41"/>
      <c r="C6" s="35"/>
      <c r="D6" s="35"/>
      <c r="E6" s="35"/>
      <c r="F6" s="35"/>
      <c r="G6" s="35"/>
      <c r="H6" s="35"/>
      <c r="I6" s="14"/>
    </row>
    <row r="7" spans="1:9" ht="28.5" customHeight="1">
      <c r="A7" s="16"/>
      <c r="B7" s="41"/>
      <c r="C7" s="35"/>
      <c r="D7" s="35"/>
      <c r="E7" s="35"/>
      <c r="F7" s="35"/>
      <c r="G7" s="35"/>
      <c r="H7" s="35"/>
      <c r="I7" s="14"/>
    </row>
    <row r="8" spans="1:9" ht="28.5" customHeight="1">
      <c r="A8" s="16"/>
      <c r="B8" s="41"/>
      <c r="C8" s="35"/>
      <c r="D8" s="35"/>
      <c r="E8" s="35"/>
      <c r="F8" s="35"/>
      <c r="G8" s="35"/>
      <c r="H8" s="35"/>
      <c r="I8" s="14"/>
    </row>
    <row r="9" spans="1:9" ht="28.5" customHeight="1">
      <c r="A9" s="16"/>
      <c r="B9" s="41"/>
      <c r="C9" s="35"/>
      <c r="D9" s="35"/>
      <c r="E9" s="35"/>
      <c r="F9" s="35"/>
      <c r="G9" s="35"/>
      <c r="H9" s="35"/>
      <c r="I9" s="14"/>
    </row>
    <row r="10" spans="1:9" ht="28.5" customHeight="1">
      <c r="A10" s="16"/>
      <c r="B10" s="41"/>
      <c r="C10" s="43"/>
      <c r="D10" s="43"/>
      <c r="E10" s="43"/>
      <c r="F10" s="43"/>
      <c r="G10" s="43"/>
      <c r="H10" s="43"/>
      <c r="I10" s="14"/>
    </row>
    <row r="11" spans="1:9" ht="28.5" customHeight="1">
      <c r="A11" s="16"/>
      <c r="B11" s="41"/>
      <c r="C11" s="43"/>
      <c r="D11" s="43"/>
      <c r="E11" s="43"/>
      <c r="F11" s="43"/>
      <c r="G11" s="43"/>
      <c r="H11" s="43"/>
      <c r="I11" s="14"/>
    </row>
    <row r="12" spans="1:9" ht="28.5" customHeight="1">
      <c r="A12" s="16"/>
      <c r="B12" s="41"/>
      <c r="C12" s="43"/>
      <c r="D12" s="43"/>
      <c r="E12" s="43"/>
      <c r="F12" s="43"/>
      <c r="G12" s="43"/>
      <c r="H12" s="43"/>
      <c r="I12" s="14"/>
    </row>
    <row r="13" spans="1:9" ht="28.5" customHeight="1">
      <c r="A13" s="16"/>
      <c r="B13" s="13"/>
      <c r="C13" s="43"/>
      <c r="D13" s="43"/>
      <c r="E13" s="43"/>
      <c r="F13" s="43"/>
      <c r="G13" s="43"/>
      <c r="H13" s="43"/>
      <c r="I13" s="14"/>
    </row>
    <row r="14" spans="1:9" ht="28.5" customHeight="1">
      <c r="A14" s="16"/>
      <c r="B14" s="13"/>
      <c r="C14" s="43"/>
      <c r="D14" s="43"/>
      <c r="E14" s="43"/>
      <c r="F14" s="43"/>
      <c r="G14" s="43"/>
      <c r="H14" s="43"/>
      <c r="I14" s="14"/>
    </row>
    <row r="15" spans="1:9" ht="28.5" customHeight="1">
      <c r="A15" s="16"/>
      <c r="B15" s="13"/>
      <c r="C15" s="43"/>
      <c r="D15" s="43"/>
      <c r="E15" s="43"/>
      <c r="F15" s="43"/>
      <c r="G15" s="43"/>
      <c r="H15" s="43"/>
      <c r="I15" s="14"/>
    </row>
    <row r="16" spans="1:9" ht="28.5" customHeight="1">
      <c r="A16" s="16"/>
      <c r="B16" s="13"/>
      <c r="C16" s="15"/>
      <c r="D16" s="15"/>
      <c r="E16" s="15"/>
      <c r="F16" s="15"/>
      <c r="G16" s="15"/>
      <c r="H16" s="15"/>
      <c r="I16" s="14"/>
    </row>
    <row r="17" spans="3:9">
      <c r="C17" s="17"/>
      <c r="D17" s="17"/>
      <c r="E17" s="17"/>
      <c r="F17" s="17"/>
      <c r="G17" s="17"/>
      <c r="H17" s="17"/>
      <c r="I1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3" zoomScaleNormal="100" workbookViewId="0">
      <selection activeCell="D27" sqref="D27:G2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57" t="s">
        <v>117</v>
      </c>
      <c r="B1" s="257"/>
      <c r="C1" s="257"/>
      <c r="D1" s="257"/>
      <c r="E1" s="257"/>
      <c r="F1" s="257"/>
      <c r="G1" s="257"/>
      <c r="H1" s="257"/>
      <c r="I1" s="257"/>
    </row>
    <row r="2" spans="1:12" ht="24">
      <c r="A2" s="84" t="s">
        <v>50</v>
      </c>
      <c r="B2" s="85" t="s">
        <v>51</v>
      </c>
      <c r="C2" s="84" t="s">
        <v>66</v>
      </c>
      <c r="D2" s="84" t="s">
        <v>0</v>
      </c>
      <c r="E2" s="86" t="s">
        <v>67</v>
      </c>
      <c r="F2" s="84" t="s">
        <v>52</v>
      </c>
      <c r="G2" s="84" t="s">
        <v>53</v>
      </c>
      <c r="H2" s="84" t="s">
        <v>54</v>
      </c>
      <c r="I2" s="84" t="s">
        <v>1</v>
      </c>
    </row>
    <row r="3" spans="1:12" s="174" customFormat="1" ht="24.75" customHeight="1">
      <c r="A3" s="241">
        <v>2018</v>
      </c>
      <c r="B3" s="241">
        <v>12</v>
      </c>
      <c r="C3" s="241" t="s">
        <v>229</v>
      </c>
      <c r="D3" s="226" t="s">
        <v>208</v>
      </c>
      <c r="E3" s="221">
        <v>3000</v>
      </c>
      <c r="F3" s="218" t="s">
        <v>177</v>
      </c>
      <c r="G3" s="218" t="s">
        <v>201</v>
      </c>
      <c r="H3" s="226" t="s">
        <v>202</v>
      </c>
      <c r="I3" s="241"/>
      <c r="J3" s="172"/>
      <c r="K3" s="173"/>
      <c r="L3" s="172"/>
    </row>
    <row r="4" spans="1:12" ht="24.75" customHeight="1">
      <c r="A4" s="230">
        <v>2018</v>
      </c>
      <c r="B4" s="230">
        <v>12</v>
      </c>
      <c r="C4" s="230" t="s">
        <v>239</v>
      </c>
      <c r="D4" s="230" t="s">
        <v>240</v>
      </c>
      <c r="E4" s="238">
        <v>14000</v>
      </c>
      <c r="F4" s="230" t="s">
        <v>233</v>
      </c>
      <c r="G4" s="230" t="s">
        <v>241</v>
      </c>
      <c r="H4" s="230" t="s">
        <v>269</v>
      </c>
      <c r="I4" s="223"/>
    </row>
    <row r="5" spans="1:12" ht="24.75" customHeight="1">
      <c r="A5" s="230">
        <v>2018</v>
      </c>
      <c r="B5" s="230">
        <v>12</v>
      </c>
      <c r="C5" s="230" t="s">
        <v>242</v>
      </c>
      <c r="D5" s="230" t="s">
        <v>243</v>
      </c>
      <c r="E5" s="233">
        <v>10800</v>
      </c>
      <c r="F5" s="230" t="s">
        <v>22</v>
      </c>
      <c r="G5" s="230" t="s">
        <v>241</v>
      </c>
      <c r="H5" s="230" t="s">
        <v>270</v>
      </c>
      <c r="I5" s="240"/>
    </row>
    <row r="6" spans="1:12" ht="24.75" customHeight="1">
      <c r="A6" s="256">
        <v>2018</v>
      </c>
      <c r="B6" s="256">
        <v>12</v>
      </c>
      <c r="C6" s="256" t="s">
        <v>250</v>
      </c>
      <c r="D6" s="230" t="s">
        <v>243</v>
      </c>
      <c r="E6" s="225">
        <v>15312</v>
      </c>
      <c r="F6" s="256" t="s">
        <v>22</v>
      </c>
      <c r="G6" s="256" t="s">
        <v>252</v>
      </c>
      <c r="H6" s="256" t="s">
        <v>253</v>
      </c>
      <c r="I6" s="220"/>
    </row>
    <row r="7" spans="1:12" ht="24.75" customHeight="1">
      <c r="A7" s="256">
        <v>2018</v>
      </c>
      <c r="B7" s="256">
        <v>12</v>
      </c>
      <c r="C7" s="256" t="s">
        <v>251</v>
      </c>
      <c r="D7" s="230" t="s">
        <v>243</v>
      </c>
      <c r="E7" s="225">
        <v>14964</v>
      </c>
      <c r="F7" s="256" t="s">
        <v>22</v>
      </c>
      <c r="G7" s="252" t="s">
        <v>257</v>
      </c>
      <c r="H7" s="256" t="s">
        <v>254</v>
      </c>
      <c r="I7" s="226"/>
    </row>
    <row r="8" spans="1:12" s="114" customFormat="1" ht="24.75" customHeight="1">
      <c r="A8" s="230">
        <v>2018</v>
      </c>
      <c r="B8" s="230">
        <v>12</v>
      </c>
      <c r="C8" s="230" t="s">
        <v>255</v>
      </c>
      <c r="D8" s="232" t="s">
        <v>256</v>
      </c>
      <c r="E8" s="239">
        <v>29832</v>
      </c>
      <c r="F8" s="232" t="s">
        <v>258</v>
      </c>
      <c r="G8" s="230" t="s">
        <v>259</v>
      </c>
      <c r="H8" s="211" t="s">
        <v>260</v>
      </c>
      <c r="I8" s="224"/>
      <c r="J8" s="23"/>
      <c r="K8" s="24"/>
      <c r="L8" s="23"/>
    </row>
    <row r="9" spans="1:12" ht="24.75" customHeight="1">
      <c r="A9" s="224"/>
      <c r="B9" s="224"/>
      <c r="C9" s="224" t="s">
        <v>261</v>
      </c>
      <c r="D9" s="232" t="s">
        <v>256</v>
      </c>
      <c r="E9" s="148">
        <v>79552</v>
      </c>
      <c r="F9" s="234" t="s">
        <v>262</v>
      </c>
      <c r="G9" s="224" t="s">
        <v>263</v>
      </c>
      <c r="H9" s="242" t="s">
        <v>264</v>
      </c>
      <c r="I9" s="224"/>
    </row>
    <row r="10" spans="1:12" s="244" customFormat="1" ht="24.75" customHeight="1">
      <c r="A10" s="224"/>
      <c r="B10" s="224"/>
      <c r="C10" s="224" t="s">
        <v>265</v>
      </c>
      <c r="D10" s="232" t="s">
        <v>256</v>
      </c>
      <c r="E10" s="148">
        <v>59664</v>
      </c>
      <c r="F10" s="234" t="s">
        <v>266</v>
      </c>
      <c r="G10" s="224" t="s">
        <v>267</v>
      </c>
      <c r="H10" s="242" t="s">
        <v>268</v>
      </c>
      <c r="I10" s="224"/>
      <c r="J10" s="245"/>
      <c r="K10" s="246"/>
      <c r="L10" s="245"/>
    </row>
    <row r="11" spans="1:12" s="244" customFormat="1" ht="24.75" customHeight="1">
      <c r="A11" s="224"/>
      <c r="B11" s="224"/>
      <c r="C11" s="224" t="s">
        <v>271</v>
      </c>
      <c r="D11" s="232" t="s">
        <v>256</v>
      </c>
      <c r="E11" s="148">
        <v>39776</v>
      </c>
      <c r="F11" s="234" t="s">
        <v>272</v>
      </c>
      <c r="G11" s="224" t="s">
        <v>273</v>
      </c>
      <c r="H11" s="242" t="s">
        <v>274</v>
      </c>
      <c r="I11" s="224"/>
      <c r="J11" s="245"/>
      <c r="K11" s="246"/>
      <c r="L11" s="245"/>
    </row>
    <row r="12" spans="1:12" s="244" customFormat="1" ht="24.75" customHeight="1">
      <c r="A12" s="224"/>
      <c r="B12" s="224"/>
      <c r="C12" s="224" t="s">
        <v>275</v>
      </c>
      <c r="D12" s="232" t="s">
        <v>256</v>
      </c>
      <c r="E12" s="148">
        <v>29832</v>
      </c>
      <c r="F12" s="234" t="s">
        <v>276</v>
      </c>
      <c r="G12" s="224" t="s">
        <v>277</v>
      </c>
      <c r="H12" s="242" t="s">
        <v>278</v>
      </c>
      <c r="I12" s="224"/>
      <c r="J12" s="245"/>
      <c r="K12" s="246"/>
      <c r="L12" s="245"/>
    </row>
    <row r="13" spans="1:12" s="244" customFormat="1" ht="24.75" customHeight="1">
      <c r="A13" s="224"/>
      <c r="B13" s="224"/>
      <c r="C13" s="224" t="s">
        <v>279</v>
      </c>
      <c r="D13" s="232" t="s">
        <v>256</v>
      </c>
      <c r="E13" s="148">
        <v>39776</v>
      </c>
      <c r="F13" s="234" t="s">
        <v>280</v>
      </c>
      <c r="G13" s="224" t="s">
        <v>281</v>
      </c>
      <c r="H13" s="242" t="s">
        <v>282</v>
      </c>
      <c r="I13" s="224"/>
      <c r="J13" s="245"/>
      <c r="K13" s="246"/>
      <c r="L13" s="245"/>
    </row>
    <row r="14" spans="1:12" s="244" customFormat="1" ht="24.75" customHeight="1">
      <c r="A14" s="224"/>
      <c r="B14" s="224"/>
      <c r="C14" s="224" t="s">
        <v>283</v>
      </c>
      <c r="D14" s="232" t="s">
        <v>256</v>
      </c>
      <c r="E14" s="148">
        <v>311604</v>
      </c>
      <c r="F14" s="234" t="s">
        <v>284</v>
      </c>
      <c r="G14" s="224" t="s">
        <v>285</v>
      </c>
      <c r="H14" s="242" t="s">
        <v>286</v>
      </c>
      <c r="I14" s="224"/>
      <c r="J14" s="245"/>
      <c r="K14" s="246"/>
      <c r="L14" s="245"/>
    </row>
    <row r="15" spans="1:12" s="244" customFormat="1" ht="24.75" customHeight="1">
      <c r="A15" s="224"/>
      <c r="B15" s="224"/>
      <c r="C15" s="224" t="s">
        <v>287</v>
      </c>
      <c r="D15" s="232" t="s">
        <v>256</v>
      </c>
      <c r="E15" s="148">
        <v>140638</v>
      </c>
      <c r="F15" s="234" t="s">
        <v>276</v>
      </c>
      <c r="G15" s="224" t="s">
        <v>288</v>
      </c>
      <c r="H15" s="242" t="s">
        <v>289</v>
      </c>
      <c r="I15" s="224"/>
      <c r="J15" s="245"/>
      <c r="K15" s="246"/>
      <c r="L15" s="245"/>
    </row>
    <row r="16" spans="1:12" ht="24.75" customHeight="1">
      <c r="A16" s="224"/>
      <c r="B16" s="224"/>
      <c r="C16" s="224" t="s">
        <v>290</v>
      </c>
      <c r="D16" s="232" t="s">
        <v>256</v>
      </c>
      <c r="E16" s="148">
        <v>140638</v>
      </c>
      <c r="F16" s="224" t="s">
        <v>291</v>
      </c>
      <c r="G16" s="224" t="s">
        <v>292</v>
      </c>
      <c r="H16" s="224" t="s">
        <v>293</v>
      </c>
      <c r="I16" s="223"/>
    </row>
    <row r="17" spans="1:12" s="244" customFormat="1" ht="24.75" customHeight="1">
      <c r="A17" s="224"/>
      <c r="B17" s="224"/>
      <c r="C17" s="224" t="s">
        <v>294</v>
      </c>
      <c r="D17" s="230" t="s">
        <v>243</v>
      </c>
      <c r="E17" s="148">
        <v>633445</v>
      </c>
      <c r="F17" s="224" t="s">
        <v>284</v>
      </c>
      <c r="G17" s="224" t="s">
        <v>303</v>
      </c>
      <c r="H17" s="224" t="s">
        <v>309</v>
      </c>
      <c r="I17" s="223"/>
      <c r="J17" s="245"/>
      <c r="K17" s="246"/>
      <c r="L17" s="245"/>
    </row>
    <row r="18" spans="1:12" s="244" customFormat="1" ht="24.75" customHeight="1">
      <c r="A18" s="224"/>
      <c r="B18" s="224"/>
      <c r="C18" s="224" t="s">
        <v>295</v>
      </c>
      <c r="D18" s="230" t="s">
        <v>243</v>
      </c>
      <c r="E18" s="148">
        <v>960610</v>
      </c>
      <c r="F18" s="224" t="s">
        <v>300</v>
      </c>
      <c r="G18" s="224" t="s">
        <v>304</v>
      </c>
      <c r="H18" s="224" t="s">
        <v>310</v>
      </c>
      <c r="I18" s="223"/>
      <c r="J18" s="245"/>
      <c r="K18" s="246"/>
      <c r="L18" s="245"/>
    </row>
    <row r="19" spans="1:12" s="244" customFormat="1" ht="24.75" customHeight="1">
      <c r="A19" s="224"/>
      <c r="B19" s="224"/>
      <c r="C19" s="224" t="s">
        <v>296</v>
      </c>
      <c r="D19" s="230" t="s">
        <v>243</v>
      </c>
      <c r="E19" s="148">
        <v>298990</v>
      </c>
      <c r="F19" s="224" t="s">
        <v>301</v>
      </c>
      <c r="G19" s="224" t="s">
        <v>305</v>
      </c>
      <c r="H19" s="224" t="s">
        <v>311</v>
      </c>
      <c r="I19" s="223"/>
      <c r="J19" s="245"/>
      <c r="K19" s="246"/>
      <c r="L19" s="245"/>
    </row>
    <row r="20" spans="1:12" s="244" customFormat="1" ht="24.75" customHeight="1">
      <c r="A20" s="224"/>
      <c r="B20" s="224"/>
      <c r="C20" s="224" t="s">
        <v>297</v>
      </c>
      <c r="D20" s="230" t="s">
        <v>243</v>
      </c>
      <c r="E20" s="148">
        <v>341077</v>
      </c>
      <c r="F20" s="224" t="s">
        <v>272</v>
      </c>
      <c r="G20" s="224" t="s">
        <v>306</v>
      </c>
      <c r="H20" s="224" t="s">
        <v>312</v>
      </c>
      <c r="I20" s="223"/>
      <c r="J20" s="245"/>
      <c r="K20" s="246"/>
      <c r="L20" s="245"/>
    </row>
    <row r="21" spans="1:12" s="244" customFormat="1" ht="24.75" customHeight="1">
      <c r="A21" s="224"/>
      <c r="B21" s="224"/>
      <c r="C21" s="224" t="s">
        <v>298</v>
      </c>
      <c r="D21" s="230" t="s">
        <v>243</v>
      </c>
      <c r="E21" s="148">
        <v>814674</v>
      </c>
      <c r="F21" s="224" t="s">
        <v>280</v>
      </c>
      <c r="G21" s="224" t="s">
        <v>307</v>
      </c>
      <c r="H21" s="224" t="s">
        <v>313</v>
      </c>
      <c r="I21" s="223"/>
      <c r="J21" s="245"/>
      <c r="K21" s="246"/>
      <c r="L21" s="245"/>
    </row>
    <row r="22" spans="1:12" ht="24.75" customHeight="1">
      <c r="A22" s="224"/>
      <c r="B22" s="224"/>
      <c r="C22" s="224" t="s">
        <v>299</v>
      </c>
      <c r="D22" s="230" t="s">
        <v>243</v>
      </c>
      <c r="E22" s="227">
        <v>130709</v>
      </c>
      <c r="F22" s="224" t="s">
        <v>302</v>
      </c>
      <c r="G22" s="224" t="s">
        <v>308</v>
      </c>
      <c r="H22" s="224" t="s">
        <v>314</v>
      </c>
      <c r="I22" s="223"/>
    </row>
    <row r="23" spans="1:12" ht="24.75" customHeight="1">
      <c r="A23" s="224"/>
      <c r="B23" s="224"/>
      <c r="C23" s="224"/>
      <c r="D23" s="234" t="s">
        <v>49</v>
      </c>
      <c r="E23" s="148" t="s">
        <v>80</v>
      </c>
      <c r="F23" s="234" t="s">
        <v>49</v>
      </c>
      <c r="G23" s="224"/>
      <c r="H23" s="224"/>
      <c r="I23" s="223"/>
    </row>
    <row r="24" spans="1:12" ht="24.75" customHeight="1">
      <c r="A24" s="224"/>
      <c r="B24" s="224"/>
      <c r="C24" s="224"/>
      <c r="D24" s="219"/>
      <c r="E24" s="219"/>
      <c r="F24" s="219"/>
      <c r="G24" s="219"/>
      <c r="H24" s="224"/>
      <c r="I24" s="224"/>
    </row>
    <row r="25" spans="1:12" ht="24.75" customHeight="1">
      <c r="A25" s="224"/>
      <c r="B25" s="224"/>
      <c r="C25" s="224"/>
      <c r="D25" s="224"/>
      <c r="E25" s="222"/>
      <c r="F25" s="224"/>
      <c r="G25" s="224"/>
      <c r="H25" s="224"/>
      <c r="I25" s="224"/>
    </row>
    <row r="26" spans="1:12" ht="24.75" customHeight="1">
      <c r="A26" s="224"/>
      <c r="B26" s="224"/>
      <c r="C26" s="224"/>
      <c r="D26" s="224"/>
      <c r="E26" s="222"/>
      <c r="F26" s="224"/>
      <c r="G26" s="224"/>
      <c r="H26" s="224"/>
      <c r="I26" s="224"/>
    </row>
    <row r="27" spans="1:12" ht="24.75" customHeight="1">
      <c r="A27" s="224"/>
      <c r="B27" s="224"/>
      <c r="C27" s="224"/>
      <c r="D27" s="234"/>
      <c r="E27" s="148"/>
      <c r="F27" s="234"/>
      <c r="G27" s="224"/>
      <c r="H27" s="224"/>
      <c r="I27" s="223"/>
    </row>
    <row r="28" spans="1:12" ht="24.75" customHeight="1">
      <c r="A28" s="224"/>
      <c r="B28" s="224"/>
      <c r="C28" s="224"/>
      <c r="D28" s="224"/>
      <c r="E28" s="217"/>
      <c r="F28" s="224"/>
      <c r="G28" s="224"/>
      <c r="H28" s="224"/>
      <c r="I28" s="223"/>
    </row>
    <row r="29" spans="1:12" ht="24.75" customHeight="1">
      <c r="A29" s="224"/>
      <c r="B29" s="224"/>
      <c r="C29" s="224"/>
      <c r="D29" s="234"/>
      <c r="E29" s="148"/>
      <c r="F29" s="234"/>
      <c r="G29" s="224"/>
      <c r="H29" s="224"/>
      <c r="I29" s="223"/>
    </row>
    <row r="30" spans="1:12" ht="24.75" customHeight="1">
      <c r="A30" s="224"/>
      <c r="B30" s="224"/>
      <c r="C30" s="224"/>
      <c r="D30" s="224"/>
      <c r="E30" s="217"/>
      <c r="F30" s="224"/>
      <c r="G30" s="224"/>
      <c r="H30" s="224"/>
      <c r="I30" s="223"/>
    </row>
  </sheetData>
  <mergeCells count="1">
    <mergeCell ref="A1:I1"/>
  </mergeCells>
  <phoneticPr fontId="3" type="noConversion"/>
  <dataValidations count="2">
    <dataValidation type="list" allowBlank="1" showInputMessage="1" showErrorMessage="1" sqref="D30 D28">
      <formula1>"대안,턴키,일반,PQ,수의,실적"</formula1>
    </dataValidation>
    <dataValidation type="textLength" operator="lessThanOrEqual" allowBlank="1" showInputMessage="1" showErrorMessage="1" sqref="F28 F4:F5 F30 F25:F26 F16:F22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D29" sqref="D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11.33203125" style="23" bestFit="1" customWidth="1"/>
  </cols>
  <sheetData>
    <row r="1" spans="1:13" ht="25.5">
      <c r="A1" s="257" t="s">
        <v>124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ht="27" customHeight="1">
      <c r="A2" s="84" t="s">
        <v>50</v>
      </c>
      <c r="B2" s="85" t="s">
        <v>51</v>
      </c>
      <c r="C2" s="84" t="s">
        <v>123</v>
      </c>
      <c r="D2" s="84" t="s">
        <v>122</v>
      </c>
      <c r="E2" s="84" t="s">
        <v>0</v>
      </c>
      <c r="F2" s="85" t="s">
        <v>121</v>
      </c>
      <c r="G2" s="85" t="s">
        <v>120</v>
      </c>
      <c r="H2" s="85" t="s">
        <v>119</v>
      </c>
      <c r="I2" s="85" t="s">
        <v>118</v>
      </c>
      <c r="J2" s="84" t="s">
        <v>52</v>
      </c>
      <c r="K2" s="84" t="s">
        <v>53</v>
      </c>
      <c r="L2" s="84" t="s">
        <v>54</v>
      </c>
      <c r="M2" s="84" t="s">
        <v>1</v>
      </c>
    </row>
    <row r="3" spans="1:13" s="93" customFormat="1" ht="27" customHeight="1">
      <c r="A3" s="96"/>
      <c r="B3" s="97"/>
      <c r="C3" s="96"/>
      <c r="D3" s="96"/>
      <c r="E3" s="91" t="s">
        <v>134</v>
      </c>
      <c r="F3" s="94" t="s">
        <v>135</v>
      </c>
      <c r="G3" s="95" t="s">
        <v>136</v>
      </c>
      <c r="H3" s="97"/>
      <c r="I3" s="98"/>
      <c r="J3" s="96"/>
      <c r="K3" s="96"/>
      <c r="L3" s="96"/>
      <c r="M3" s="96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0" sqref="C10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59" t="s">
        <v>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25.5">
      <c r="A2" s="260" t="s">
        <v>22</v>
      </c>
      <c r="B2" s="260"/>
      <c r="C2" s="1"/>
      <c r="D2" s="1"/>
      <c r="E2" s="1"/>
      <c r="F2" s="2"/>
      <c r="G2" s="2"/>
      <c r="H2" s="2"/>
      <c r="I2" s="2"/>
      <c r="J2" s="261" t="s">
        <v>3</v>
      </c>
      <c r="K2" s="261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</v>
      </c>
    </row>
    <row r="4" spans="1:11" ht="47.25" customHeight="1">
      <c r="A4" s="3"/>
      <c r="B4" s="34"/>
      <c r="C4" s="103" t="s">
        <v>49</v>
      </c>
      <c r="D4" s="99" t="s">
        <v>186</v>
      </c>
      <c r="E4" s="99" t="s">
        <v>187</v>
      </c>
      <c r="F4" s="103" t="s">
        <v>49</v>
      </c>
      <c r="G4" s="12"/>
      <c r="H4" s="12"/>
      <c r="I4" s="33"/>
      <c r="J4" s="4"/>
      <c r="K4" s="3"/>
    </row>
    <row r="5" spans="1:11" ht="47.25" customHeight="1">
      <c r="A5" s="3"/>
      <c r="B5" s="34"/>
      <c r="C5" s="67"/>
      <c r="D5" s="3"/>
      <c r="E5" s="3"/>
      <c r="F5" s="67"/>
      <c r="G5" s="118"/>
      <c r="H5" s="12"/>
      <c r="I5" s="33"/>
      <c r="J5" s="4"/>
      <c r="K5" s="5"/>
    </row>
    <row r="6" spans="1:11" ht="47.25" customHeight="1">
      <c r="A6" s="99"/>
      <c r="B6" s="100"/>
      <c r="C6" s="103"/>
      <c r="D6" s="99"/>
      <c r="E6" s="99"/>
      <c r="F6" s="103"/>
      <c r="G6" s="120"/>
      <c r="H6" s="12"/>
      <c r="I6" s="33"/>
      <c r="J6" s="4"/>
      <c r="K6" s="5"/>
    </row>
    <row r="7" spans="1:11" ht="47.2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47.2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47.2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ht="47.2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47.2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ht="47.2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ht="47.2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5" sqref="C5:G5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59" t="s">
        <v>23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25.5">
      <c r="A2" s="260" t="s">
        <v>22</v>
      </c>
      <c r="B2" s="260"/>
      <c r="C2" s="1"/>
      <c r="D2" s="1"/>
      <c r="E2" s="1"/>
      <c r="F2" s="11"/>
      <c r="G2" s="11"/>
      <c r="H2" s="11"/>
      <c r="I2" s="11"/>
      <c r="J2" s="261" t="s">
        <v>3</v>
      </c>
      <c r="K2" s="261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8</v>
      </c>
      <c r="E3" s="9" t="s">
        <v>24</v>
      </c>
      <c r="F3" s="9" t="s">
        <v>19</v>
      </c>
      <c r="G3" s="9" t="s">
        <v>25</v>
      </c>
      <c r="H3" s="9" t="s">
        <v>28</v>
      </c>
      <c r="I3" s="9" t="s">
        <v>26</v>
      </c>
      <c r="J3" s="9" t="s">
        <v>27</v>
      </c>
      <c r="K3" s="9" t="s">
        <v>1</v>
      </c>
    </row>
    <row r="4" spans="1:11" s="109" customFormat="1" ht="42" customHeight="1">
      <c r="A4" s="99"/>
      <c r="B4" s="100"/>
      <c r="C4" s="103" t="s">
        <v>49</v>
      </c>
      <c r="D4" s="99" t="s">
        <v>186</v>
      </c>
      <c r="E4" s="99" t="s">
        <v>187</v>
      </c>
      <c r="F4" s="103" t="s">
        <v>49</v>
      </c>
      <c r="G4" s="119"/>
      <c r="H4" s="110"/>
      <c r="I4" s="106"/>
      <c r="J4" s="107"/>
      <c r="K4" s="108"/>
    </row>
    <row r="5" spans="1:11" ht="42" customHeight="1">
      <c r="A5" s="99"/>
      <c r="B5" s="100"/>
      <c r="C5" s="103"/>
      <c r="D5" s="99"/>
      <c r="E5" s="99"/>
      <c r="F5" s="103"/>
      <c r="G5" s="119"/>
      <c r="H5" s="68"/>
      <c r="I5" s="106"/>
      <c r="J5" s="69"/>
      <c r="K5" s="44"/>
    </row>
    <row r="6" spans="1:11" ht="42" customHeight="1">
      <c r="A6" s="3"/>
      <c r="B6" s="99"/>
      <c r="C6" s="66"/>
      <c r="D6" s="66"/>
      <c r="E6" s="66"/>
      <c r="F6" s="66"/>
      <c r="G6" s="99"/>
      <c r="H6" s="9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15" zoomScaleNormal="115" workbookViewId="0">
      <selection activeCell="K7" sqref="K7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</cols>
  <sheetData>
    <row r="1" spans="1:9" ht="25.5">
      <c r="A1" s="259" t="s">
        <v>185</v>
      </c>
      <c r="B1" s="259"/>
      <c r="C1" s="259"/>
      <c r="D1" s="259"/>
      <c r="E1" s="259"/>
      <c r="F1" s="259"/>
      <c r="G1" s="259"/>
      <c r="H1" s="259"/>
      <c r="I1" s="259"/>
    </row>
    <row r="2" spans="1:9" ht="25.5">
      <c r="A2" s="7" t="s">
        <v>22</v>
      </c>
      <c r="B2" s="10"/>
      <c r="C2" s="1"/>
      <c r="D2" s="1"/>
      <c r="E2" s="1"/>
      <c r="F2" s="2"/>
      <c r="G2" s="2"/>
      <c r="H2" s="261" t="s">
        <v>3</v>
      </c>
      <c r="I2" s="261"/>
    </row>
    <row r="3" spans="1:9" ht="29.25" customHeight="1">
      <c r="A3" s="9" t="s">
        <v>5</v>
      </c>
      <c r="B3" s="9" t="s">
        <v>30</v>
      </c>
      <c r="C3" s="9" t="s">
        <v>13</v>
      </c>
      <c r="D3" s="9" t="s">
        <v>14</v>
      </c>
      <c r="E3" s="9" t="s">
        <v>15</v>
      </c>
      <c r="F3" s="9" t="s">
        <v>16</v>
      </c>
      <c r="G3" s="42" t="s">
        <v>68</v>
      </c>
      <c r="H3" s="9" t="s">
        <v>29</v>
      </c>
      <c r="I3" s="9" t="s">
        <v>17</v>
      </c>
    </row>
    <row r="4" spans="1:9" ht="25.5" customHeight="1">
      <c r="A4" s="187" t="s">
        <v>85</v>
      </c>
      <c r="B4" s="187" t="s">
        <v>86</v>
      </c>
      <c r="C4" s="188">
        <v>1023600</v>
      </c>
      <c r="D4" s="189" t="s">
        <v>82</v>
      </c>
      <c r="E4" s="189" t="s">
        <v>84</v>
      </c>
      <c r="F4" s="190" t="s">
        <v>81</v>
      </c>
      <c r="G4" s="190" t="s">
        <v>533</v>
      </c>
      <c r="H4" s="190" t="s">
        <v>534</v>
      </c>
      <c r="I4" s="191"/>
    </row>
    <row r="5" spans="1:9" ht="25.5" customHeight="1">
      <c r="A5" s="192" t="s">
        <v>498</v>
      </c>
      <c r="B5" s="192" t="s">
        <v>87</v>
      </c>
      <c r="C5" s="193">
        <v>13572000</v>
      </c>
      <c r="D5" s="194" t="s">
        <v>88</v>
      </c>
      <c r="E5" s="190" t="s">
        <v>84</v>
      </c>
      <c r="F5" s="190" t="s">
        <v>83</v>
      </c>
      <c r="G5" s="190" t="s">
        <v>533</v>
      </c>
      <c r="H5" s="190" t="s">
        <v>534</v>
      </c>
      <c r="I5" s="191"/>
    </row>
    <row r="6" spans="1:9" ht="25.5" customHeight="1">
      <c r="A6" s="192" t="s">
        <v>89</v>
      </c>
      <c r="B6" s="192" t="s">
        <v>90</v>
      </c>
      <c r="C6" s="193">
        <v>8428200</v>
      </c>
      <c r="D6" s="195" t="s">
        <v>91</v>
      </c>
      <c r="E6" s="196" t="s">
        <v>92</v>
      </c>
      <c r="F6" s="190" t="s">
        <v>93</v>
      </c>
      <c r="G6" s="190" t="s">
        <v>533</v>
      </c>
      <c r="H6" s="190" t="s">
        <v>534</v>
      </c>
      <c r="I6" s="191"/>
    </row>
    <row r="7" spans="1:9" ht="25.5" customHeight="1">
      <c r="A7" s="192" t="s">
        <v>499</v>
      </c>
      <c r="B7" s="192" t="s">
        <v>94</v>
      </c>
      <c r="C7" s="193">
        <v>3480000</v>
      </c>
      <c r="D7" s="194" t="s">
        <v>95</v>
      </c>
      <c r="E7" s="190" t="s">
        <v>92</v>
      </c>
      <c r="F7" s="190" t="s">
        <v>93</v>
      </c>
      <c r="G7" s="190" t="s">
        <v>533</v>
      </c>
      <c r="H7" s="190" t="s">
        <v>534</v>
      </c>
      <c r="I7" s="190"/>
    </row>
    <row r="8" spans="1:9" ht="25.5" customHeight="1">
      <c r="A8" s="192" t="s">
        <v>500</v>
      </c>
      <c r="B8" s="192" t="s">
        <v>96</v>
      </c>
      <c r="C8" s="193">
        <v>14964000</v>
      </c>
      <c r="D8" s="194" t="s">
        <v>97</v>
      </c>
      <c r="E8" s="190" t="s">
        <v>92</v>
      </c>
      <c r="F8" s="190" t="s">
        <v>93</v>
      </c>
      <c r="G8" s="190" t="s">
        <v>533</v>
      </c>
      <c r="H8" s="190" t="s">
        <v>534</v>
      </c>
      <c r="I8" s="197"/>
    </row>
    <row r="9" spans="1:9" ht="25.5" customHeight="1">
      <c r="A9" s="192" t="s">
        <v>199</v>
      </c>
      <c r="B9" s="192" t="s">
        <v>98</v>
      </c>
      <c r="C9" s="193">
        <v>3000000</v>
      </c>
      <c r="D9" s="194" t="s">
        <v>99</v>
      </c>
      <c r="E9" s="190" t="s">
        <v>92</v>
      </c>
      <c r="F9" s="190" t="s">
        <v>100</v>
      </c>
      <c r="G9" s="190" t="s">
        <v>533</v>
      </c>
      <c r="H9" s="190" t="s">
        <v>534</v>
      </c>
      <c r="I9" s="190"/>
    </row>
    <row r="10" spans="1:9" ht="25.5" customHeight="1">
      <c r="A10" s="192" t="s">
        <v>501</v>
      </c>
      <c r="B10" s="192" t="s">
        <v>101</v>
      </c>
      <c r="C10" s="193">
        <v>3840000</v>
      </c>
      <c r="D10" s="194" t="s">
        <v>102</v>
      </c>
      <c r="E10" s="190" t="s">
        <v>92</v>
      </c>
      <c r="F10" s="190" t="s">
        <v>93</v>
      </c>
      <c r="G10" s="190" t="s">
        <v>533</v>
      </c>
      <c r="H10" s="190" t="s">
        <v>534</v>
      </c>
      <c r="I10" s="190"/>
    </row>
    <row r="11" spans="1:9" ht="25.5" customHeight="1">
      <c r="A11" s="229" t="s">
        <v>502</v>
      </c>
      <c r="B11" s="192" t="s">
        <v>103</v>
      </c>
      <c r="C11" s="193">
        <v>5016000</v>
      </c>
      <c r="D11" s="194" t="s">
        <v>104</v>
      </c>
      <c r="E11" s="190" t="s">
        <v>105</v>
      </c>
      <c r="F11" s="190" t="s">
        <v>93</v>
      </c>
      <c r="G11" s="190" t="s">
        <v>533</v>
      </c>
      <c r="H11" s="190" t="s">
        <v>534</v>
      </c>
      <c r="I11" s="190"/>
    </row>
    <row r="12" spans="1:9" ht="25.5" customHeight="1">
      <c r="A12" s="192" t="s">
        <v>503</v>
      </c>
      <c r="B12" s="192" t="s">
        <v>106</v>
      </c>
      <c r="C12" s="193">
        <v>1752000</v>
      </c>
      <c r="D12" s="194" t="s">
        <v>107</v>
      </c>
      <c r="E12" s="190" t="s">
        <v>105</v>
      </c>
      <c r="F12" s="190" t="s">
        <v>93</v>
      </c>
      <c r="G12" s="190" t="s">
        <v>533</v>
      </c>
      <c r="H12" s="190" t="s">
        <v>534</v>
      </c>
      <c r="I12" s="190"/>
    </row>
    <row r="13" spans="1:9" ht="25.5" customHeight="1">
      <c r="A13" s="187" t="s">
        <v>504</v>
      </c>
      <c r="B13" s="187" t="s">
        <v>108</v>
      </c>
      <c r="C13" s="188">
        <v>6840000</v>
      </c>
      <c r="D13" s="194" t="s">
        <v>109</v>
      </c>
      <c r="E13" s="190" t="s">
        <v>105</v>
      </c>
      <c r="F13" s="190" t="s">
        <v>93</v>
      </c>
      <c r="G13" s="190" t="s">
        <v>533</v>
      </c>
      <c r="H13" s="190" t="s">
        <v>534</v>
      </c>
      <c r="I13" s="190"/>
    </row>
    <row r="14" spans="1:9" ht="25.5" customHeight="1">
      <c r="A14" s="187" t="s">
        <v>137</v>
      </c>
      <c r="B14" s="187" t="s">
        <v>139</v>
      </c>
      <c r="C14" s="188">
        <v>17850000</v>
      </c>
      <c r="D14" s="195" t="s">
        <v>140</v>
      </c>
      <c r="E14" s="196" t="s">
        <v>141</v>
      </c>
      <c r="F14" s="190" t="s">
        <v>142</v>
      </c>
      <c r="G14" s="190" t="s">
        <v>533</v>
      </c>
      <c r="H14" s="190" t="s">
        <v>534</v>
      </c>
      <c r="I14" s="190"/>
    </row>
    <row r="15" spans="1:9" ht="25.5" customHeight="1">
      <c r="A15" s="187" t="s">
        <v>169</v>
      </c>
      <c r="B15" s="187" t="s">
        <v>160</v>
      </c>
      <c r="C15" s="188">
        <v>3960000</v>
      </c>
      <c r="D15" s="189" t="s">
        <v>161</v>
      </c>
      <c r="E15" s="189" t="s">
        <v>162</v>
      </c>
      <c r="F15" s="190" t="s">
        <v>163</v>
      </c>
      <c r="G15" s="190" t="s">
        <v>533</v>
      </c>
      <c r="H15" s="190" t="s">
        <v>534</v>
      </c>
      <c r="I15" s="190"/>
    </row>
    <row r="16" spans="1:9" ht="25.5" customHeight="1">
      <c r="A16" s="187" t="s">
        <v>164</v>
      </c>
      <c r="B16" s="187" t="s">
        <v>168</v>
      </c>
      <c r="C16" s="188">
        <v>3960000</v>
      </c>
      <c r="D16" s="189" t="s">
        <v>165</v>
      </c>
      <c r="E16" s="189" t="s">
        <v>166</v>
      </c>
      <c r="F16" s="190" t="s">
        <v>167</v>
      </c>
      <c r="G16" s="190" t="s">
        <v>533</v>
      </c>
      <c r="H16" s="190" t="s">
        <v>534</v>
      </c>
      <c r="I16" s="198"/>
    </row>
    <row r="17" spans="1:9" ht="25.5" customHeight="1">
      <c r="A17" s="187" t="s">
        <v>171</v>
      </c>
      <c r="B17" s="187" t="s">
        <v>172</v>
      </c>
      <c r="C17" s="199" t="s">
        <v>170</v>
      </c>
      <c r="D17" s="195" t="s">
        <v>173</v>
      </c>
      <c r="E17" s="196" t="s">
        <v>174</v>
      </c>
      <c r="F17" s="190" t="s">
        <v>175</v>
      </c>
      <c r="G17" s="190" t="s">
        <v>533</v>
      </c>
      <c r="H17" s="190" t="s">
        <v>534</v>
      </c>
      <c r="I17" s="198"/>
    </row>
    <row r="18" spans="1:9" ht="25.5" customHeight="1">
      <c r="A18" s="200" t="s">
        <v>179</v>
      </c>
      <c r="B18" s="187" t="s">
        <v>180</v>
      </c>
      <c r="C18" s="201">
        <v>8580000</v>
      </c>
      <c r="D18" s="195" t="s">
        <v>181</v>
      </c>
      <c r="E18" s="195" t="s">
        <v>182</v>
      </c>
      <c r="F18" s="190" t="s">
        <v>183</v>
      </c>
      <c r="G18" s="190" t="s">
        <v>533</v>
      </c>
      <c r="H18" s="190" t="s">
        <v>534</v>
      </c>
      <c r="I18" s="198"/>
    </row>
    <row r="19" spans="1:9" s="93" customFormat="1" ht="25.5" customHeight="1">
      <c r="A19" s="202" t="s">
        <v>194</v>
      </c>
      <c r="B19" s="202" t="s">
        <v>195</v>
      </c>
      <c r="C19" s="203">
        <v>7200000</v>
      </c>
      <c r="D19" s="204" t="s">
        <v>530</v>
      </c>
      <c r="E19" s="204" t="s">
        <v>530</v>
      </c>
      <c r="F19" s="205" t="s">
        <v>531</v>
      </c>
      <c r="G19" s="190" t="s">
        <v>533</v>
      </c>
      <c r="H19" s="190" t="s">
        <v>534</v>
      </c>
      <c r="I19" s="206"/>
    </row>
    <row r="20" spans="1:9" s="93" customFormat="1" ht="25.5" customHeight="1">
      <c r="A20" s="202" t="s">
        <v>196</v>
      </c>
      <c r="B20" s="202" t="s">
        <v>195</v>
      </c>
      <c r="C20" s="203">
        <v>4356000</v>
      </c>
      <c r="D20" s="204" t="s">
        <v>530</v>
      </c>
      <c r="E20" s="204" t="s">
        <v>530</v>
      </c>
      <c r="F20" s="205" t="s">
        <v>532</v>
      </c>
      <c r="G20" s="190" t="s">
        <v>533</v>
      </c>
      <c r="H20" s="190" t="s">
        <v>534</v>
      </c>
      <c r="I20" s="206"/>
    </row>
    <row r="21" spans="1:9" s="248" customFormat="1" ht="25.5" customHeight="1">
      <c r="A21" s="236" t="s">
        <v>505</v>
      </c>
      <c r="B21" s="228" t="s">
        <v>511</v>
      </c>
      <c r="C21" s="235">
        <v>440000</v>
      </c>
      <c r="D21" s="207" t="s">
        <v>517</v>
      </c>
      <c r="E21" s="207" t="s">
        <v>523</v>
      </c>
      <c r="F21" s="207" t="s">
        <v>523</v>
      </c>
      <c r="G21" s="207" t="s">
        <v>523</v>
      </c>
      <c r="H21" s="207" t="s">
        <v>523</v>
      </c>
      <c r="I21" s="208"/>
    </row>
    <row r="22" spans="1:9" ht="25.5" customHeight="1">
      <c r="A22" s="236" t="s">
        <v>506</v>
      </c>
      <c r="B22" s="228" t="s">
        <v>512</v>
      </c>
      <c r="C22" s="235">
        <v>9400000</v>
      </c>
      <c r="D22" s="207" t="s">
        <v>518</v>
      </c>
      <c r="E22" s="207" t="s">
        <v>524</v>
      </c>
      <c r="F22" s="207" t="s">
        <v>524</v>
      </c>
      <c r="G22" s="207" t="s">
        <v>524</v>
      </c>
      <c r="H22" s="207" t="s">
        <v>524</v>
      </c>
      <c r="I22" s="198"/>
    </row>
    <row r="23" spans="1:9" s="114" customFormat="1" ht="25.5" customHeight="1">
      <c r="A23" s="236" t="s">
        <v>507</v>
      </c>
      <c r="B23" s="228" t="s">
        <v>513</v>
      </c>
      <c r="C23" s="235">
        <v>760000</v>
      </c>
      <c r="D23" s="207" t="s">
        <v>519</v>
      </c>
      <c r="E23" s="207" t="s">
        <v>525</v>
      </c>
      <c r="F23" s="207" t="s">
        <v>344</v>
      </c>
      <c r="G23" s="207" t="s">
        <v>344</v>
      </c>
      <c r="H23" s="207" t="s">
        <v>344</v>
      </c>
      <c r="I23" s="198"/>
    </row>
    <row r="24" spans="1:9" s="114" customFormat="1" ht="25.5" customHeight="1">
      <c r="A24" s="236" t="s">
        <v>505</v>
      </c>
      <c r="B24" s="228" t="s">
        <v>511</v>
      </c>
      <c r="C24" s="235">
        <v>350000</v>
      </c>
      <c r="D24" s="207" t="s">
        <v>520</v>
      </c>
      <c r="E24" s="207" t="s">
        <v>526</v>
      </c>
      <c r="F24" s="207" t="s">
        <v>526</v>
      </c>
      <c r="G24" s="207" t="s">
        <v>526</v>
      </c>
      <c r="H24" s="207" t="s">
        <v>526</v>
      </c>
      <c r="I24" s="198"/>
    </row>
    <row r="25" spans="1:9" s="114" customFormat="1" ht="25.5" customHeight="1">
      <c r="A25" s="236" t="s">
        <v>508</v>
      </c>
      <c r="B25" s="228" t="s">
        <v>514</v>
      </c>
      <c r="C25" s="235">
        <v>1888000</v>
      </c>
      <c r="D25" s="207" t="s">
        <v>520</v>
      </c>
      <c r="E25" s="183" t="s">
        <v>525</v>
      </c>
      <c r="F25" s="152" t="s">
        <v>371</v>
      </c>
      <c r="G25" s="152" t="s">
        <v>371</v>
      </c>
      <c r="H25" s="152" t="s">
        <v>371</v>
      </c>
      <c r="I25" s="149"/>
    </row>
    <row r="26" spans="1:9" s="114" customFormat="1" ht="25.5" customHeight="1">
      <c r="A26" s="236" t="s">
        <v>509</v>
      </c>
      <c r="B26" s="228" t="s">
        <v>515</v>
      </c>
      <c r="C26" s="235">
        <v>1330000</v>
      </c>
      <c r="D26" s="152" t="s">
        <v>521</v>
      </c>
      <c r="E26" s="152" t="s">
        <v>527</v>
      </c>
      <c r="F26" s="152" t="s">
        <v>529</v>
      </c>
      <c r="G26" s="152" t="s">
        <v>529</v>
      </c>
      <c r="H26" s="152" t="s">
        <v>529</v>
      </c>
      <c r="I26" s="154"/>
    </row>
    <row r="27" spans="1:9" ht="25.5" customHeight="1">
      <c r="A27" s="236" t="s">
        <v>510</v>
      </c>
      <c r="B27" s="228" t="s">
        <v>516</v>
      </c>
      <c r="C27" s="235">
        <v>2850000</v>
      </c>
      <c r="D27" s="148" t="s">
        <v>522</v>
      </c>
      <c r="E27" s="148" t="s">
        <v>528</v>
      </c>
      <c r="F27" s="150" t="s">
        <v>378</v>
      </c>
      <c r="G27" s="150" t="s">
        <v>378</v>
      </c>
      <c r="H27" s="150" t="s">
        <v>378</v>
      </c>
      <c r="I27" s="155"/>
    </row>
    <row r="28" spans="1:9" ht="25.5" customHeight="1">
      <c r="A28" s="151"/>
      <c r="B28" s="151"/>
      <c r="C28" s="250" t="s">
        <v>49</v>
      </c>
      <c r="D28" s="61" t="s">
        <v>80</v>
      </c>
      <c r="E28" s="250" t="s">
        <v>49</v>
      </c>
      <c r="F28" s="155"/>
      <c r="G28" s="155"/>
      <c r="H28" s="155"/>
      <c r="I28" s="155"/>
    </row>
    <row r="29" spans="1:9" ht="25.5" customHeight="1">
      <c r="A29" s="151"/>
      <c r="B29" s="151"/>
      <c r="C29" s="153"/>
      <c r="D29" s="155"/>
      <c r="E29" s="155"/>
      <c r="F29" s="155"/>
      <c r="G29" s="155"/>
      <c r="H29" s="155"/>
      <c r="I29" s="155"/>
    </row>
    <row r="30" spans="1:9" ht="25.5" customHeight="1">
      <c r="A30" s="151"/>
      <c r="B30" s="151"/>
      <c r="C30" s="250"/>
      <c r="D30" s="61"/>
      <c r="E30" s="250"/>
      <c r="F30" s="152"/>
      <c r="G30" s="155"/>
      <c r="H30" s="155"/>
      <c r="I30" s="155"/>
    </row>
    <row r="31" spans="1:9" ht="25.5" customHeight="1">
      <c r="A31" s="151"/>
      <c r="B31" s="151"/>
      <c r="C31" s="153"/>
      <c r="D31" s="155"/>
      <c r="E31" s="155"/>
      <c r="F31" s="155"/>
      <c r="G31" s="155"/>
      <c r="H31" s="155"/>
      <c r="I31" s="155"/>
    </row>
    <row r="32" spans="1:9" ht="25.5" customHeight="1">
      <c r="A32" s="151"/>
      <c r="B32" s="151"/>
      <c r="C32" s="153"/>
      <c r="D32" s="155"/>
      <c r="E32" s="155"/>
      <c r="F32" s="155"/>
      <c r="G32" s="155"/>
      <c r="H32" s="155"/>
      <c r="I32" s="155"/>
    </row>
    <row r="33" spans="1:9" ht="25.5" customHeight="1">
      <c r="A33" s="151"/>
      <c r="B33" s="151"/>
      <c r="C33" s="153"/>
      <c r="D33" s="155"/>
      <c r="E33" s="155"/>
      <c r="F33" s="155"/>
      <c r="G33" s="155"/>
      <c r="H33" s="155"/>
      <c r="I33" s="155"/>
    </row>
    <row r="34" spans="1:9" ht="25.5" customHeight="1">
      <c r="A34" s="156"/>
      <c r="B34" s="156"/>
      <c r="C34" s="125"/>
      <c r="D34" s="61"/>
      <c r="E34" s="125"/>
      <c r="F34" s="156"/>
      <c r="G34" s="156"/>
      <c r="H34" s="156"/>
      <c r="I34" s="156"/>
    </row>
    <row r="35" spans="1:9" ht="25.5" customHeight="1">
      <c r="A35" s="156"/>
      <c r="B35" s="156"/>
      <c r="C35" s="156"/>
      <c r="D35" s="156"/>
      <c r="E35" s="156"/>
      <c r="F35" s="156"/>
      <c r="G35" s="156"/>
      <c r="H35" s="156"/>
      <c r="I35" s="156"/>
    </row>
    <row r="36" spans="1:9" ht="25.5" customHeight="1">
      <c r="A36" s="156"/>
      <c r="B36" s="156"/>
      <c r="C36" s="156"/>
      <c r="D36" s="156"/>
      <c r="E36" s="156"/>
      <c r="F36" s="156"/>
      <c r="G36" s="156"/>
      <c r="H36" s="156"/>
      <c r="I36" s="156"/>
    </row>
    <row r="37" spans="1:9" ht="25.5" customHeight="1">
      <c r="A37" s="156"/>
      <c r="B37" s="156"/>
      <c r="C37" s="156"/>
      <c r="D37" s="156"/>
      <c r="E37" s="156"/>
      <c r="F37" s="156"/>
      <c r="G37" s="156"/>
      <c r="H37" s="156"/>
      <c r="I37" s="156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5" zoomScale="130" zoomScaleNormal="130" workbookViewId="0">
      <selection activeCell="B28" sqref="B28"/>
    </sheetView>
  </sheetViews>
  <sheetFormatPr defaultRowHeight="13.5"/>
  <cols>
    <col min="1" max="1" width="12.5546875" style="6" customWidth="1"/>
    <col min="2" max="2" width="20.77734375" style="80" customWidth="1"/>
    <col min="3" max="3" width="11.109375" style="82" customWidth="1"/>
    <col min="4" max="4" width="9.5546875" style="81" customWidth="1"/>
    <col min="5" max="8" width="9.5546875" style="77" customWidth="1"/>
    <col min="9" max="9" width="16.109375" style="20" customWidth="1"/>
  </cols>
  <sheetData>
    <row r="1" spans="1:9" ht="25.5">
      <c r="A1" s="259" t="s">
        <v>18</v>
      </c>
      <c r="B1" s="259"/>
      <c r="C1" s="259"/>
      <c r="D1" s="259"/>
      <c r="E1" s="259"/>
      <c r="F1" s="259"/>
      <c r="G1" s="259"/>
      <c r="H1" s="259"/>
      <c r="I1" s="259"/>
    </row>
    <row r="2" spans="1:9" ht="25.5">
      <c r="A2" s="74" t="s">
        <v>22</v>
      </c>
      <c r="B2" s="78"/>
      <c r="C2" s="79"/>
      <c r="D2" s="76"/>
      <c r="E2" s="76"/>
      <c r="F2" s="76"/>
      <c r="G2" s="76"/>
      <c r="H2" s="76"/>
      <c r="I2" s="70" t="s">
        <v>115</v>
      </c>
    </row>
    <row r="3" spans="1:9" ht="24.75" customHeight="1">
      <c r="A3" s="87" t="s">
        <v>4</v>
      </c>
      <c r="B3" s="88" t="s">
        <v>5</v>
      </c>
      <c r="C3" s="88" t="s">
        <v>110</v>
      </c>
      <c r="D3" s="89" t="s">
        <v>111</v>
      </c>
      <c r="E3" s="89" t="s">
        <v>116</v>
      </c>
      <c r="F3" s="89" t="s">
        <v>112</v>
      </c>
      <c r="G3" s="89" t="s">
        <v>113</v>
      </c>
      <c r="H3" s="89" t="s">
        <v>114</v>
      </c>
      <c r="I3" s="90" t="s">
        <v>125</v>
      </c>
    </row>
    <row r="4" spans="1:9" s="111" customFormat="1" ht="22.5" customHeight="1">
      <c r="A4" s="131" t="s">
        <v>147</v>
      </c>
      <c r="B4" s="112" t="s">
        <v>473</v>
      </c>
      <c r="C4" s="113" t="s">
        <v>148</v>
      </c>
      <c r="D4" s="132">
        <v>1023600</v>
      </c>
      <c r="E4" s="133" t="s">
        <v>149</v>
      </c>
      <c r="F4" s="132">
        <v>85300</v>
      </c>
      <c r="G4" s="132"/>
      <c r="H4" s="132">
        <f>85300*10</f>
        <v>853000</v>
      </c>
      <c r="I4" s="134"/>
    </row>
    <row r="5" spans="1:9" s="111" customFormat="1" ht="22.5" customHeight="1">
      <c r="A5" s="131" t="s">
        <v>147</v>
      </c>
      <c r="B5" s="104" t="s">
        <v>474</v>
      </c>
      <c r="C5" s="104" t="s">
        <v>150</v>
      </c>
      <c r="D5" s="132">
        <v>3840000</v>
      </c>
      <c r="E5" s="132"/>
      <c r="F5" s="135">
        <v>320000</v>
      </c>
      <c r="G5" s="132"/>
      <c r="H5" s="135">
        <f>320000*10</f>
        <v>3200000</v>
      </c>
      <c r="I5" s="134"/>
    </row>
    <row r="6" spans="1:9" s="111" customFormat="1" ht="22.5" customHeight="1">
      <c r="A6" s="131" t="s">
        <v>147</v>
      </c>
      <c r="B6" s="104" t="s">
        <v>475</v>
      </c>
      <c r="C6" s="104" t="s">
        <v>151</v>
      </c>
      <c r="D6" s="132">
        <v>3000000</v>
      </c>
      <c r="E6" s="132"/>
      <c r="F6" s="135">
        <v>250000</v>
      </c>
      <c r="G6" s="132"/>
      <c r="H6" s="135">
        <f>250000*10</f>
        <v>2500000</v>
      </c>
      <c r="I6" s="134"/>
    </row>
    <row r="7" spans="1:9" s="111" customFormat="1" ht="22.5" customHeight="1">
      <c r="A7" s="131" t="s">
        <v>147</v>
      </c>
      <c r="B7" s="104" t="s">
        <v>476</v>
      </c>
      <c r="C7" s="104" t="s">
        <v>152</v>
      </c>
      <c r="D7" s="132">
        <v>5016000</v>
      </c>
      <c r="E7" s="132"/>
      <c r="F7" s="135">
        <v>418000</v>
      </c>
      <c r="G7" s="132"/>
      <c r="H7" s="135">
        <f>418000*10</f>
        <v>4180000</v>
      </c>
      <c r="I7" s="134"/>
    </row>
    <row r="8" spans="1:9" s="111" customFormat="1" ht="22.5" customHeight="1">
      <c r="A8" s="131" t="s">
        <v>147</v>
      </c>
      <c r="B8" s="104" t="s">
        <v>477</v>
      </c>
      <c r="C8" s="104" t="s">
        <v>153</v>
      </c>
      <c r="D8" s="132">
        <v>3480000</v>
      </c>
      <c r="E8" s="132"/>
      <c r="F8" s="135">
        <v>290000</v>
      </c>
      <c r="G8" s="132"/>
      <c r="H8" s="135">
        <f>290000*10</f>
        <v>2900000</v>
      </c>
      <c r="I8" s="134"/>
    </row>
    <row r="9" spans="1:9" s="111" customFormat="1" ht="22.5" customHeight="1">
      <c r="A9" s="131" t="s">
        <v>147</v>
      </c>
      <c r="B9" s="104" t="s">
        <v>478</v>
      </c>
      <c r="C9" s="104" t="s">
        <v>154</v>
      </c>
      <c r="D9" s="132">
        <v>1752000</v>
      </c>
      <c r="E9" s="132"/>
      <c r="F9" s="135">
        <v>146000</v>
      </c>
      <c r="G9" s="132"/>
      <c r="H9" s="135">
        <f>146000*10</f>
        <v>1460000</v>
      </c>
      <c r="I9" s="134"/>
    </row>
    <row r="10" spans="1:9" s="111" customFormat="1" ht="22.5" customHeight="1">
      <c r="A10" s="131" t="s">
        <v>147</v>
      </c>
      <c r="B10" s="104" t="s">
        <v>479</v>
      </c>
      <c r="C10" s="104" t="s">
        <v>155</v>
      </c>
      <c r="D10" s="132">
        <v>14964000</v>
      </c>
      <c r="E10" s="132"/>
      <c r="F10" s="135">
        <v>1247000</v>
      </c>
      <c r="G10" s="132"/>
      <c r="H10" s="135">
        <f>1247000*10</f>
        <v>12470000</v>
      </c>
      <c r="I10" s="134"/>
    </row>
    <row r="11" spans="1:9" s="111" customFormat="1" ht="22.5" customHeight="1">
      <c r="A11" s="131" t="s">
        <v>147</v>
      </c>
      <c r="B11" s="104" t="s">
        <v>480</v>
      </c>
      <c r="C11" s="104" t="s">
        <v>156</v>
      </c>
      <c r="D11" s="132">
        <v>13572000</v>
      </c>
      <c r="E11" s="132"/>
      <c r="F11" s="135">
        <v>1131000</v>
      </c>
      <c r="G11" s="132"/>
      <c r="H11" s="135">
        <f>1131000*10</f>
        <v>11310000</v>
      </c>
      <c r="I11" s="134"/>
    </row>
    <row r="12" spans="1:9" s="111" customFormat="1" ht="22.5" customHeight="1">
      <c r="A12" s="131" t="s">
        <v>147</v>
      </c>
      <c r="B12" s="104" t="s">
        <v>481</v>
      </c>
      <c r="C12" s="104" t="s">
        <v>157</v>
      </c>
      <c r="D12" s="132">
        <v>6840000</v>
      </c>
      <c r="E12" s="132"/>
      <c r="F12" s="135">
        <v>570000</v>
      </c>
      <c r="G12" s="132"/>
      <c r="H12" s="135">
        <f>570000*10</f>
        <v>5700000</v>
      </c>
      <c r="I12" s="134"/>
    </row>
    <row r="13" spans="1:9" s="111" customFormat="1" ht="22.5" customHeight="1">
      <c r="A13" s="131" t="s">
        <v>147</v>
      </c>
      <c r="B13" s="104" t="s">
        <v>482</v>
      </c>
      <c r="C13" s="104" t="s">
        <v>158</v>
      </c>
      <c r="D13" s="136">
        <v>3960000</v>
      </c>
      <c r="E13" s="132"/>
      <c r="F13" s="135">
        <v>330000</v>
      </c>
      <c r="G13" s="132"/>
      <c r="H13" s="135">
        <f>330000*10</f>
        <v>3300000</v>
      </c>
      <c r="I13" s="137"/>
    </row>
    <row r="14" spans="1:9" s="111" customFormat="1" ht="22.5" customHeight="1">
      <c r="A14" s="131" t="s">
        <v>147</v>
      </c>
      <c r="B14" s="104" t="s">
        <v>483</v>
      </c>
      <c r="C14" s="104" t="s">
        <v>159</v>
      </c>
      <c r="D14" s="136">
        <v>3960000</v>
      </c>
      <c r="E14" s="132"/>
      <c r="F14" s="135">
        <v>330000</v>
      </c>
      <c r="G14" s="132"/>
      <c r="H14" s="135">
        <f>330000*10</f>
        <v>3300000</v>
      </c>
      <c r="I14" s="137"/>
    </row>
    <row r="15" spans="1:9" s="111" customFormat="1" ht="22.5" customHeight="1">
      <c r="A15" s="131" t="s">
        <v>147</v>
      </c>
      <c r="B15" s="104" t="s">
        <v>484</v>
      </c>
      <c r="C15" s="104" t="s">
        <v>138</v>
      </c>
      <c r="D15" s="138">
        <v>17850000</v>
      </c>
      <c r="E15" s="132"/>
      <c r="F15" s="132">
        <v>1487500</v>
      </c>
      <c r="G15" s="132"/>
      <c r="H15" s="135">
        <f>1487500*10</f>
        <v>14875000</v>
      </c>
      <c r="I15" s="137"/>
    </row>
    <row r="16" spans="1:9" s="111" customFormat="1" ht="22.5" customHeight="1">
      <c r="A16" s="131" t="s">
        <v>22</v>
      </c>
      <c r="B16" s="104" t="s">
        <v>485</v>
      </c>
      <c r="C16" s="104" t="s">
        <v>193</v>
      </c>
      <c r="D16" s="138">
        <v>4179000</v>
      </c>
      <c r="E16" s="138"/>
      <c r="F16" s="135">
        <v>617000</v>
      </c>
      <c r="G16" s="132"/>
      <c r="H16" s="138">
        <v>4179000</v>
      </c>
      <c r="I16" s="137"/>
    </row>
    <row r="17" spans="1:9" s="111" customFormat="1" ht="22.5" customHeight="1">
      <c r="A17" s="131" t="s">
        <v>22</v>
      </c>
      <c r="B17" s="104" t="s">
        <v>486</v>
      </c>
      <c r="C17" s="104" t="s">
        <v>193</v>
      </c>
      <c r="D17" s="138">
        <v>4356000</v>
      </c>
      <c r="E17" s="138"/>
      <c r="F17" s="135">
        <v>363000</v>
      </c>
      <c r="G17" s="132"/>
      <c r="H17" s="138">
        <v>4356000</v>
      </c>
      <c r="I17" s="137"/>
    </row>
    <row r="18" spans="1:9" s="111" customFormat="1" ht="22.5" customHeight="1">
      <c r="A18" s="131" t="s">
        <v>487</v>
      </c>
      <c r="B18" s="216" t="s">
        <v>488</v>
      </c>
      <c r="C18" s="237" t="s">
        <v>206</v>
      </c>
      <c r="D18" s="243">
        <v>440000</v>
      </c>
      <c r="E18" s="138"/>
      <c r="F18" s="132"/>
      <c r="G18" s="243">
        <v>440000</v>
      </c>
      <c r="H18" s="243">
        <v>440000</v>
      </c>
      <c r="I18" s="137"/>
    </row>
    <row r="19" spans="1:9" s="111" customFormat="1" ht="22.5" customHeight="1">
      <c r="A19" s="131" t="s">
        <v>487</v>
      </c>
      <c r="B19" s="216" t="s">
        <v>489</v>
      </c>
      <c r="C19" s="237" t="s">
        <v>205</v>
      </c>
      <c r="D19" s="243">
        <v>615000</v>
      </c>
      <c r="E19" s="138"/>
      <c r="F19" s="135"/>
      <c r="G19" s="243">
        <v>615000</v>
      </c>
      <c r="H19" s="243">
        <v>615000</v>
      </c>
      <c r="I19" s="137"/>
    </row>
    <row r="20" spans="1:9" s="83" customFormat="1" ht="22.5" customHeight="1">
      <c r="A20" s="131" t="s">
        <v>487</v>
      </c>
      <c r="B20" s="216" t="s">
        <v>490</v>
      </c>
      <c r="C20" s="237" t="s">
        <v>495</v>
      </c>
      <c r="D20" s="243">
        <v>6880000</v>
      </c>
      <c r="E20" s="141"/>
      <c r="F20" s="142"/>
      <c r="G20" s="243">
        <v>6880000</v>
      </c>
      <c r="H20" s="243">
        <v>6880000</v>
      </c>
      <c r="I20" s="143"/>
    </row>
    <row r="21" spans="1:9" s="83" customFormat="1" ht="22.5" customHeight="1">
      <c r="A21" s="131" t="s">
        <v>487</v>
      </c>
      <c r="B21" s="216" t="s">
        <v>491</v>
      </c>
      <c r="C21" s="237" t="s">
        <v>204</v>
      </c>
      <c r="D21" s="243">
        <v>3380000</v>
      </c>
      <c r="E21" s="144"/>
      <c r="F21" s="144"/>
      <c r="G21" s="243">
        <v>3380000</v>
      </c>
      <c r="H21" s="243">
        <v>3380000</v>
      </c>
      <c r="I21" s="143"/>
    </row>
    <row r="22" spans="1:9" s="83" customFormat="1" ht="22.5" customHeight="1">
      <c r="A22" s="131" t="s">
        <v>487</v>
      </c>
      <c r="B22" s="216" t="s">
        <v>323</v>
      </c>
      <c r="C22" s="237" t="s">
        <v>206</v>
      </c>
      <c r="D22" s="243">
        <v>350000</v>
      </c>
      <c r="E22" s="144"/>
      <c r="F22" s="144"/>
      <c r="G22" s="243">
        <v>350000</v>
      </c>
      <c r="H22" s="243">
        <v>350000</v>
      </c>
      <c r="I22" s="143"/>
    </row>
    <row r="23" spans="1:9" s="83" customFormat="1" ht="22.5" customHeight="1">
      <c r="A23" s="131" t="s">
        <v>487</v>
      </c>
      <c r="B23" s="216" t="s">
        <v>492</v>
      </c>
      <c r="C23" s="237" t="s">
        <v>496</v>
      </c>
      <c r="D23" s="243">
        <v>9500000</v>
      </c>
      <c r="E23" s="141"/>
      <c r="F23" s="144"/>
      <c r="G23" s="243">
        <v>9500000</v>
      </c>
      <c r="H23" s="243">
        <v>9500000</v>
      </c>
      <c r="I23" s="143"/>
    </row>
    <row r="24" spans="1:9" ht="22.5" customHeight="1">
      <c r="A24" s="131" t="s">
        <v>487</v>
      </c>
      <c r="B24" s="216" t="s">
        <v>493</v>
      </c>
      <c r="C24" s="237" t="s">
        <v>366</v>
      </c>
      <c r="D24" s="243">
        <v>1330000</v>
      </c>
      <c r="E24" s="146"/>
      <c r="F24" s="146"/>
      <c r="G24" s="243">
        <v>1330000</v>
      </c>
      <c r="H24" s="243">
        <v>1330000</v>
      </c>
      <c r="I24" s="145"/>
    </row>
    <row r="25" spans="1:9" ht="22.5" customHeight="1">
      <c r="A25" s="131" t="s">
        <v>487</v>
      </c>
      <c r="B25" s="216" t="s">
        <v>352</v>
      </c>
      <c r="C25" s="237" t="s">
        <v>354</v>
      </c>
      <c r="D25" s="243">
        <v>1888000</v>
      </c>
      <c r="E25" s="146"/>
      <c r="F25" s="146"/>
      <c r="G25" s="243">
        <v>1888000</v>
      </c>
      <c r="H25" s="243">
        <v>1888000</v>
      </c>
      <c r="I25" s="145"/>
    </row>
    <row r="26" spans="1:9" ht="22.5" customHeight="1">
      <c r="A26" s="131" t="s">
        <v>487</v>
      </c>
      <c r="B26" s="216" t="s">
        <v>494</v>
      </c>
      <c r="C26" s="237" t="s">
        <v>497</v>
      </c>
      <c r="D26" s="243">
        <v>760000</v>
      </c>
      <c r="E26" s="146"/>
      <c r="F26" s="146"/>
      <c r="G26" s="243">
        <v>760000</v>
      </c>
      <c r="H26" s="243">
        <v>760000</v>
      </c>
      <c r="I26" s="145"/>
    </row>
    <row r="27" spans="1:9" ht="22.5" customHeight="1">
      <c r="A27" s="131"/>
      <c r="B27" s="139"/>
      <c r="C27" s="105" t="s">
        <v>49</v>
      </c>
      <c r="D27" s="141" t="s">
        <v>188</v>
      </c>
      <c r="E27" s="141" t="s">
        <v>189</v>
      </c>
      <c r="F27" s="142" t="s">
        <v>49</v>
      </c>
      <c r="G27" s="140"/>
      <c r="H27" s="140"/>
      <c r="I27" s="145"/>
    </row>
    <row r="28" spans="1:9" ht="22.5" customHeight="1">
      <c r="A28" s="131"/>
      <c r="B28" s="139"/>
      <c r="C28" s="139"/>
      <c r="D28" s="140"/>
      <c r="E28" s="146"/>
      <c r="F28" s="146"/>
      <c r="G28" s="140"/>
      <c r="H28" s="140"/>
      <c r="I28" s="145"/>
    </row>
    <row r="29" spans="1:9" ht="22.5" customHeight="1">
      <c r="A29" s="131"/>
      <c r="B29" s="139"/>
      <c r="C29" s="139"/>
      <c r="D29" s="140"/>
      <c r="E29" s="146"/>
      <c r="F29" s="146"/>
      <c r="G29" s="140"/>
      <c r="H29" s="140"/>
      <c r="I29" s="145"/>
    </row>
    <row r="30" spans="1:9" ht="22.5" customHeight="1">
      <c r="A30" s="131"/>
      <c r="B30" s="139"/>
      <c r="C30" s="139"/>
      <c r="D30" s="140"/>
      <c r="E30" s="141"/>
      <c r="F30" s="142"/>
      <c r="G30" s="140"/>
      <c r="H30" s="140"/>
      <c r="I30" s="145"/>
    </row>
    <row r="31" spans="1:9" ht="22.5" customHeight="1">
      <c r="A31" s="131"/>
      <c r="B31" s="139"/>
      <c r="C31" s="139"/>
      <c r="D31" s="140"/>
      <c r="E31" s="146"/>
      <c r="F31" s="146"/>
      <c r="G31" s="140"/>
      <c r="H31" s="140"/>
      <c r="I31" s="145"/>
    </row>
    <row r="32" spans="1:9" ht="22.5" customHeight="1">
      <c r="A32" s="145"/>
      <c r="B32" s="129"/>
      <c r="C32" s="105"/>
      <c r="D32" s="141"/>
      <c r="E32" s="141"/>
      <c r="F32" s="142"/>
      <c r="G32" s="146"/>
      <c r="H32" s="146"/>
      <c r="I32" s="145"/>
    </row>
    <row r="33" spans="1:9" ht="22.5" customHeight="1">
      <c r="A33" s="145"/>
      <c r="B33" s="129"/>
      <c r="C33" s="130"/>
      <c r="D33" s="147"/>
      <c r="E33" s="146"/>
      <c r="F33" s="146"/>
      <c r="G33" s="146"/>
      <c r="H33" s="146"/>
      <c r="I33" s="145"/>
    </row>
    <row r="34" spans="1:9" ht="22.5" customHeight="1">
      <c r="A34" s="145"/>
      <c r="B34" s="129"/>
      <c r="C34" s="130"/>
      <c r="D34" s="147"/>
      <c r="E34" s="146"/>
      <c r="F34" s="146"/>
      <c r="G34" s="146"/>
      <c r="H34" s="146"/>
      <c r="I34" s="145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opLeftCell="A88" zoomScale="85" zoomScaleNormal="85" workbookViewId="0">
      <selection activeCell="F95" sqref="F95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59" t="s">
        <v>20</v>
      </c>
      <c r="B1" s="259"/>
      <c r="C1" s="259"/>
      <c r="D1" s="259"/>
      <c r="E1" s="259"/>
    </row>
    <row r="2" spans="1:5" ht="26.25" thickBot="1">
      <c r="A2" s="36" t="s">
        <v>22</v>
      </c>
      <c r="B2" s="36"/>
      <c r="C2" s="1"/>
      <c r="D2" s="1"/>
      <c r="E2" s="37" t="s">
        <v>56</v>
      </c>
    </row>
    <row r="3" spans="1:5" ht="27" customHeight="1" thickTop="1">
      <c r="A3" s="262" t="s">
        <v>57</v>
      </c>
      <c r="B3" s="38" t="s">
        <v>58</v>
      </c>
      <c r="C3" s="265" t="s">
        <v>315</v>
      </c>
      <c r="D3" s="266"/>
      <c r="E3" s="267"/>
    </row>
    <row r="4" spans="1:5" ht="27" customHeight="1">
      <c r="A4" s="263"/>
      <c r="B4" s="39" t="s">
        <v>59</v>
      </c>
      <c r="C4" s="58">
        <v>4356000</v>
      </c>
      <c r="D4" s="51" t="s">
        <v>184</v>
      </c>
      <c r="E4" s="59" t="s">
        <v>338</v>
      </c>
    </row>
    <row r="5" spans="1:5" ht="27" customHeight="1">
      <c r="A5" s="263"/>
      <c r="B5" s="39" t="s">
        <v>60</v>
      </c>
      <c r="C5" s="52">
        <v>1</v>
      </c>
      <c r="D5" s="51" t="s">
        <v>34</v>
      </c>
      <c r="E5" s="59">
        <v>4356000</v>
      </c>
    </row>
    <row r="6" spans="1:5" ht="27" customHeight="1">
      <c r="A6" s="263"/>
      <c r="B6" s="39" t="s">
        <v>33</v>
      </c>
      <c r="C6" s="53" t="s">
        <v>316</v>
      </c>
      <c r="D6" s="51" t="s">
        <v>143</v>
      </c>
      <c r="E6" s="60" t="s">
        <v>317</v>
      </c>
    </row>
    <row r="7" spans="1:5" ht="27" customHeight="1">
      <c r="A7" s="263"/>
      <c r="B7" s="39" t="s">
        <v>61</v>
      </c>
      <c r="C7" s="101" t="s">
        <v>213</v>
      </c>
      <c r="D7" s="51" t="s">
        <v>62</v>
      </c>
      <c r="E7" s="60"/>
    </row>
    <row r="8" spans="1:5" ht="27" customHeight="1">
      <c r="A8" s="263"/>
      <c r="B8" s="39" t="s">
        <v>63</v>
      </c>
      <c r="C8" s="54" t="s">
        <v>200</v>
      </c>
      <c r="D8" s="51" t="s">
        <v>36</v>
      </c>
      <c r="E8" s="55" t="s">
        <v>318</v>
      </c>
    </row>
    <row r="9" spans="1:5" ht="27" customHeight="1" thickBot="1">
      <c r="A9" s="264"/>
      <c r="B9" s="40" t="s">
        <v>64</v>
      </c>
      <c r="C9" s="102" t="s">
        <v>178</v>
      </c>
      <c r="D9" s="56" t="s">
        <v>65</v>
      </c>
      <c r="E9" s="57" t="s">
        <v>319</v>
      </c>
    </row>
    <row r="10" spans="1:5" ht="27" customHeight="1" thickTop="1">
      <c r="A10" s="262" t="s">
        <v>144</v>
      </c>
      <c r="B10" s="38" t="s">
        <v>58</v>
      </c>
      <c r="C10" s="265" t="s">
        <v>320</v>
      </c>
      <c r="D10" s="266"/>
      <c r="E10" s="267"/>
    </row>
    <row r="11" spans="1:5" ht="27" customHeight="1">
      <c r="A11" s="263"/>
      <c r="B11" s="39" t="s">
        <v>59</v>
      </c>
      <c r="C11" s="58">
        <v>7800000</v>
      </c>
      <c r="D11" s="51" t="s">
        <v>184</v>
      </c>
      <c r="E11" s="59" t="s">
        <v>338</v>
      </c>
    </row>
    <row r="12" spans="1:5" ht="27" customHeight="1">
      <c r="A12" s="263"/>
      <c r="B12" s="39" t="s">
        <v>60</v>
      </c>
      <c r="C12" s="52">
        <v>0.92</v>
      </c>
      <c r="D12" s="51" t="s">
        <v>34</v>
      </c>
      <c r="E12" s="59">
        <v>7200000</v>
      </c>
    </row>
    <row r="13" spans="1:5" ht="27" customHeight="1">
      <c r="A13" s="263"/>
      <c r="B13" s="39" t="s">
        <v>33</v>
      </c>
      <c r="C13" s="53" t="s">
        <v>322</v>
      </c>
      <c r="D13" s="51" t="s">
        <v>143</v>
      </c>
      <c r="E13" s="60" t="s">
        <v>321</v>
      </c>
    </row>
    <row r="14" spans="1:5" ht="27" customHeight="1">
      <c r="A14" s="263"/>
      <c r="B14" s="39" t="s">
        <v>61</v>
      </c>
      <c r="C14" s="101" t="s">
        <v>213</v>
      </c>
      <c r="D14" s="51" t="s">
        <v>62</v>
      </c>
      <c r="E14" s="60"/>
    </row>
    <row r="15" spans="1:5" ht="27" customHeight="1">
      <c r="A15" s="263"/>
      <c r="B15" s="39" t="s">
        <v>63</v>
      </c>
      <c r="C15" s="101" t="s">
        <v>200</v>
      </c>
      <c r="D15" s="51" t="s">
        <v>36</v>
      </c>
      <c r="E15" s="55" t="s">
        <v>318</v>
      </c>
    </row>
    <row r="16" spans="1:5" ht="27" customHeight="1" thickBot="1">
      <c r="A16" s="264"/>
      <c r="B16" s="40" t="s">
        <v>64</v>
      </c>
      <c r="C16" s="102" t="s">
        <v>178</v>
      </c>
      <c r="D16" s="56" t="s">
        <v>65</v>
      </c>
      <c r="E16" s="57" t="s">
        <v>319</v>
      </c>
    </row>
    <row r="17" spans="1:5" ht="27" customHeight="1" thickTop="1">
      <c r="A17" s="262" t="s">
        <v>57</v>
      </c>
      <c r="B17" s="38" t="s">
        <v>58</v>
      </c>
      <c r="C17" s="265" t="s">
        <v>324</v>
      </c>
      <c r="D17" s="266"/>
      <c r="E17" s="267"/>
    </row>
    <row r="18" spans="1:5" ht="27" customHeight="1">
      <c r="A18" s="263"/>
      <c r="B18" s="39" t="s">
        <v>59</v>
      </c>
      <c r="C18" s="58">
        <v>460000</v>
      </c>
      <c r="D18" s="51" t="s">
        <v>184</v>
      </c>
      <c r="E18" s="59" t="s">
        <v>337</v>
      </c>
    </row>
    <row r="19" spans="1:5" ht="27" customHeight="1">
      <c r="A19" s="263"/>
      <c r="B19" s="39" t="s">
        <v>60</v>
      </c>
      <c r="C19" s="52">
        <v>0.95</v>
      </c>
      <c r="D19" s="51" t="s">
        <v>34</v>
      </c>
      <c r="E19" s="59">
        <v>440000</v>
      </c>
    </row>
    <row r="20" spans="1:5" ht="27" customHeight="1">
      <c r="A20" s="263"/>
      <c r="B20" s="39" t="s">
        <v>33</v>
      </c>
      <c r="C20" s="53" t="s">
        <v>325</v>
      </c>
      <c r="D20" s="51" t="s">
        <v>143</v>
      </c>
      <c r="E20" s="60" t="s">
        <v>329</v>
      </c>
    </row>
    <row r="21" spans="1:5" ht="27" customHeight="1">
      <c r="A21" s="263"/>
      <c r="B21" s="39" t="s">
        <v>61</v>
      </c>
      <c r="C21" s="54" t="s">
        <v>214</v>
      </c>
      <c r="D21" s="51" t="s">
        <v>62</v>
      </c>
      <c r="E21" s="60" t="s">
        <v>329</v>
      </c>
    </row>
    <row r="22" spans="1:5" ht="27" customHeight="1">
      <c r="A22" s="263"/>
      <c r="B22" s="39" t="s">
        <v>63</v>
      </c>
      <c r="C22" s="54" t="s">
        <v>328</v>
      </c>
      <c r="D22" s="51" t="s">
        <v>36</v>
      </c>
      <c r="E22" s="55" t="s">
        <v>327</v>
      </c>
    </row>
    <row r="23" spans="1:5" ht="27" customHeight="1" thickBot="1">
      <c r="A23" s="264"/>
      <c r="B23" s="40" t="s">
        <v>64</v>
      </c>
      <c r="C23" s="102" t="s">
        <v>178</v>
      </c>
      <c r="D23" s="56" t="s">
        <v>65</v>
      </c>
      <c r="E23" s="92" t="s">
        <v>326</v>
      </c>
    </row>
    <row r="24" spans="1:5" ht="27" customHeight="1" thickTop="1">
      <c r="A24" s="262" t="s">
        <v>146</v>
      </c>
      <c r="B24" s="38" t="s">
        <v>58</v>
      </c>
      <c r="C24" s="265" t="s">
        <v>330</v>
      </c>
      <c r="D24" s="266"/>
      <c r="E24" s="267"/>
    </row>
    <row r="25" spans="1:5" ht="27" customHeight="1">
      <c r="A25" s="263"/>
      <c r="B25" s="39" t="s">
        <v>59</v>
      </c>
      <c r="C25" s="58">
        <v>10000000</v>
      </c>
      <c r="D25" s="51" t="s">
        <v>184</v>
      </c>
      <c r="E25" s="59" t="s">
        <v>336</v>
      </c>
    </row>
    <row r="26" spans="1:5" ht="27" customHeight="1">
      <c r="A26" s="263"/>
      <c r="B26" s="39" t="s">
        <v>60</v>
      </c>
      <c r="C26" s="52">
        <v>0.94</v>
      </c>
      <c r="D26" s="51" t="s">
        <v>34</v>
      </c>
      <c r="E26" s="59">
        <v>9400000</v>
      </c>
    </row>
    <row r="27" spans="1:5" ht="27" customHeight="1">
      <c r="A27" s="263"/>
      <c r="B27" s="39" t="s">
        <v>33</v>
      </c>
      <c r="C27" s="53" t="s">
        <v>331</v>
      </c>
      <c r="D27" s="51" t="s">
        <v>143</v>
      </c>
      <c r="E27" s="60" t="s">
        <v>335</v>
      </c>
    </row>
    <row r="28" spans="1:5" ht="27" customHeight="1">
      <c r="A28" s="263"/>
      <c r="B28" s="39" t="s">
        <v>61</v>
      </c>
      <c r="C28" s="101" t="s">
        <v>145</v>
      </c>
      <c r="D28" s="51" t="s">
        <v>62</v>
      </c>
      <c r="E28" s="60" t="s">
        <v>335</v>
      </c>
    </row>
    <row r="29" spans="1:5" ht="27" customHeight="1">
      <c r="A29" s="263"/>
      <c r="B29" s="39" t="s">
        <v>63</v>
      </c>
      <c r="C29" s="54" t="s">
        <v>333</v>
      </c>
      <c r="D29" s="51" t="s">
        <v>36</v>
      </c>
      <c r="E29" s="55" t="s">
        <v>332</v>
      </c>
    </row>
    <row r="30" spans="1:5" ht="27" customHeight="1" thickBot="1">
      <c r="A30" s="264"/>
      <c r="B30" s="40" t="s">
        <v>64</v>
      </c>
      <c r="C30" s="102" t="s">
        <v>215</v>
      </c>
      <c r="D30" s="56" t="s">
        <v>65</v>
      </c>
      <c r="E30" s="92" t="s">
        <v>334</v>
      </c>
    </row>
    <row r="31" spans="1:5" ht="27" customHeight="1" thickTop="1">
      <c r="A31" s="262" t="s">
        <v>57</v>
      </c>
      <c r="B31" s="38" t="s">
        <v>58</v>
      </c>
      <c r="C31" s="265" t="s">
        <v>339</v>
      </c>
      <c r="D31" s="266"/>
      <c r="E31" s="267"/>
    </row>
    <row r="32" spans="1:5" ht="27" customHeight="1">
      <c r="A32" s="263"/>
      <c r="B32" s="39" t="s">
        <v>59</v>
      </c>
      <c r="C32" s="58">
        <v>800000</v>
      </c>
      <c r="D32" s="51" t="s">
        <v>184</v>
      </c>
      <c r="E32" s="59" t="s">
        <v>345</v>
      </c>
    </row>
    <row r="33" spans="1:5" ht="27" customHeight="1">
      <c r="A33" s="263"/>
      <c r="B33" s="39" t="s">
        <v>60</v>
      </c>
      <c r="C33" s="52">
        <v>0.95</v>
      </c>
      <c r="D33" s="51" t="s">
        <v>34</v>
      </c>
      <c r="E33" s="59">
        <v>760000</v>
      </c>
    </row>
    <row r="34" spans="1:5" ht="27" customHeight="1">
      <c r="A34" s="263"/>
      <c r="B34" s="39" t="s">
        <v>33</v>
      </c>
      <c r="C34" s="53" t="s">
        <v>340</v>
      </c>
      <c r="D34" s="51" t="s">
        <v>143</v>
      </c>
      <c r="E34" s="60" t="s">
        <v>343</v>
      </c>
    </row>
    <row r="35" spans="1:5" ht="27" customHeight="1">
      <c r="A35" s="263"/>
      <c r="B35" s="39" t="s">
        <v>61</v>
      </c>
      <c r="C35" s="101" t="s">
        <v>145</v>
      </c>
      <c r="D35" s="51" t="s">
        <v>62</v>
      </c>
      <c r="E35" s="60" t="s">
        <v>344</v>
      </c>
    </row>
    <row r="36" spans="1:5" ht="27" customHeight="1">
      <c r="A36" s="263"/>
      <c r="B36" s="39" t="s">
        <v>63</v>
      </c>
      <c r="C36" s="101" t="s">
        <v>328</v>
      </c>
      <c r="D36" s="51" t="s">
        <v>36</v>
      </c>
      <c r="E36" s="55" t="s">
        <v>341</v>
      </c>
    </row>
    <row r="37" spans="1:5" ht="27" customHeight="1" thickBot="1">
      <c r="A37" s="264"/>
      <c r="B37" s="40" t="s">
        <v>64</v>
      </c>
      <c r="C37" s="102" t="s">
        <v>178</v>
      </c>
      <c r="D37" s="56" t="s">
        <v>65</v>
      </c>
      <c r="E37" s="92" t="s">
        <v>342</v>
      </c>
    </row>
    <row r="38" spans="1:5" ht="27" customHeight="1" thickTop="1">
      <c r="A38" s="262" t="s">
        <v>57</v>
      </c>
      <c r="B38" s="38" t="s">
        <v>58</v>
      </c>
      <c r="C38" s="265" t="s">
        <v>346</v>
      </c>
      <c r="D38" s="266"/>
      <c r="E38" s="267"/>
    </row>
    <row r="39" spans="1:5" ht="27" customHeight="1">
      <c r="A39" s="263"/>
      <c r="B39" s="39" t="s">
        <v>59</v>
      </c>
      <c r="C39" s="58">
        <v>380000</v>
      </c>
      <c r="D39" s="51" t="s">
        <v>184</v>
      </c>
      <c r="E39" s="59" t="s">
        <v>348</v>
      </c>
    </row>
    <row r="40" spans="1:5" ht="27" customHeight="1">
      <c r="A40" s="263"/>
      <c r="B40" s="39" t="s">
        <v>60</v>
      </c>
      <c r="C40" s="52">
        <v>0.92</v>
      </c>
      <c r="D40" s="51" t="s">
        <v>34</v>
      </c>
      <c r="E40" s="59">
        <v>350000</v>
      </c>
    </row>
    <row r="41" spans="1:5" ht="27" customHeight="1">
      <c r="A41" s="263"/>
      <c r="B41" s="39" t="s">
        <v>33</v>
      </c>
      <c r="C41" s="53" t="s">
        <v>347</v>
      </c>
      <c r="D41" s="51" t="s">
        <v>143</v>
      </c>
      <c r="E41" s="60" t="s">
        <v>351</v>
      </c>
    </row>
    <row r="42" spans="1:5" ht="27" customHeight="1">
      <c r="A42" s="263"/>
      <c r="B42" s="39" t="s">
        <v>61</v>
      </c>
      <c r="C42" s="101" t="s">
        <v>145</v>
      </c>
      <c r="D42" s="51" t="s">
        <v>62</v>
      </c>
      <c r="E42" s="60" t="s">
        <v>351</v>
      </c>
    </row>
    <row r="43" spans="1:5" ht="27" customHeight="1">
      <c r="A43" s="263"/>
      <c r="B43" s="39" t="s">
        <v>63</v>
      </c>
      <c r="C43" s="101" t="s">
        <v>349</v>
      </c>
      <c r="D43" s="51" t="s">
        <v>36</v>
      </c>
      <c r="E43" s="55" t="s">
        <v>327</v>
      </c>
    </row>
    <row r="44" spans="1:5" ht="27" customHeight="1" thickBot="1">
      <c r="A44" s="264"/>
      <c r="B44" s="40" t="s">
        <v>64</v>
      </c>
      <c r="C44" s="102" t="s">
        <v>178</v>
      </c>
      <c r="D44" s="56" t="s">
        <v>65</v>
      </c>
      <c r="E44" s="92" t="s">
        <v>350</v>
      </c>
    </row>
    <row r="45" spans="1:5" ht="27" customHeight="1" thickTop="1">
      <c r="A45" s="262" t="s">
        <v>57</v>
      </c>
      <c r="B45" s="38" t="s">
        <v>58</v>
      </c>
      <c r="C45" s="265" t="s">
        <v>353</v>
      </c>
      <c r="D45" s="266"/>
      <c r="E45" s="267"/>
    </row>
    <row r="46" spans="1:5" ht="27" customHeight="1">
      <c r="A46" s="263"/>
      <c r="B46" s="39" t="s">
        <v>59</v>
      </c>
      <c r="C46" s="58">
        <v>2000000</v>
      </c>
      <c r="D46" s="51" t="s">
        <v>184</v>
      </c>
      <c r="E46" s="59" t="s">
        <v>363</v>
      </c>
    </row>
    <row r="47" spans="1:5" ht="27" customHeight="1">
      <c r="A47" s="263"/>
      <c r="B47" s="39" t="s">
        <v>60</v>
      </c>
      <c r="C47" s="52">
        <v>0.94</v>
      </c>
      <c r="D47" s="51" t="s">
        <v>34</v>
      </c>
      <c r="E47" s="59">
        <v>1888000</v>
      </c>
    </row>
    <row r="48" spans="1:5" ht="27" customHeight="1">
      <c r="A48" s="263"/>
      <c r="B48" s="39" t="s">
        <v>33</v>
      </c>
      <c r="C48" s="53" t="s">
        <v>347</v>
      </c>
      <c r="D48" s="51" t="s">
        <v>143</v>
      </c>
      <c r="E48" s="60" t="s">
        <v>370</v>
      </c>
    </row>
    <row r="49" spans="1:5" ht="27" customHeight="1">
      <c r="A49" s="263"/>
      <c r="B49" s="39" t="s">
        <v>61</v>
      </c>
      <c r="C49" s="101" t="s">
        <v>145</v>
      </c>
      <c r="D49" s="51" t="s">
        <v>62</v>
      </c>
      <c r="E49" s="60" t="s">
        <v>371</v>
      </c>
    </row>
    <row r="50" spans="1:5" ht="27" customHeight="1">
      <c r="A50" s="263"/>
      <c r="B50" s="39" t="s">
        <v>63</v>
      </c>
      <c r="C50" s="101" t="s">
        <v>200</v>
      </c>
      <c r="D50" s="51" t="s">
        <v>36</v>
      </c>
      <c r="E50" s="55" t="s">
        <v>355</v>
      </c>
    </row>
    <row r="51" spans="1:5" ht="27" customHeight="1" thickBot="1">
      <c r="A51" s="264"/>
      <c r="B51" s="40" t="s">
        <v>64</v>
      </c>
      <c r="C51" s="102" t="s">
        <v>178</v>
      </c>
      <c r="D51" s="56" t="s">
        <v>65</v>
      </c>
      <c r="E51" s="92" t="s">
        <v>356</v>
      </c>
    </row>
    <row r="52" spans="1:5" ht="27" customHeight="1" thickTop="1">
      <c r="A52" s="262" t="s">
        <v>57</v>
      </c>
      <c r="B52" s="38" t="s">
        <v>58</v>
      </c>
      <c r="C52" s="265" t="s">
        <v>357</v>
      </c>
      <c r="D52" s="266"/>
      <c r="E52" s="267"/>
    </row>
    <row r="53" spans="1:5" ht="27" customHeight="1">
      <c r="A53" s="263"/>
      <c r="B53" s="39" t="s">
        <v>59</v>
      </c>
      <c r="C53" s="58">
        <v>3000000</v>
      </c>
      <c r="D53" s="51" t="s">
        <v>184</v>
      </c>
      <c r="E53" s="59" t="s">
        <v>362</v>
      </c>
    </row>
    <row r="54" spans="1:5" ht="27" customHeight="1">
      <c r="A54" s="263"/>
      <c r="B54" s="39" t="s">
        <v>60</v>
      </c>
      <c r="C54" s="52">
        <v>0.95</v>
      </c>
      <c r="D54" s="51" t="s">
        <v>34</v>
      </c>
      <c r="E54" s="59">
        <v>2850000</v>
      </c>
    </row>
    <row r="55" spans="1:5" ht="27" customHeight="1">
      <c r="A55" s="263"/>
      <c r="B55" s="39" t="s">
        <v>33</v>
      </c>
      <c r="C55" s="53" t="s">
        <v>358</v>
      </c>
      <c r="D55" s="51" t="s">
        <v>143</v>
      </c>
      <c r="E55" s="60" t="s">
        <v>361</v>
      </c>
    </row>
    <row r="56" spans="1:5" ht="27" customHeight="1">
      <c r="A56" s="263"/>
      <c r="B56" s="39" t="s">
        <v>61</v>
      </c>
      <c r="C56" s="101" t="s">
        <v>145</v>
      </c>
      <c r="D56" s="51" t="s">
        <v>62</v>
      </c>
      <c r="E56" s="60"/>
    </row>
    <row r="57" spans="1:5" ht="27" customHeight="1">
      <c r="A57" s="263"/>
      <c r="B57" s="39" t="s">
        <v>63</v>
      </c>
      <c r="C57" s="101" t="s">
        <v>359</v>
      </c>
      <c r="D57" s="51" t="s">
        <v>36</v>
      </c>
      <c r="E57" s="55" t="s">
        <v>360</v>
      </c>
    </row>
    <row r="58" spans="1:5" ht="27" customHeight="1" thickBot="1">
      <c r="A58" s="264"/>
      <c r="B58" s="40" t="s">
        <v>64</v>
      </c>
      <c r="C58" s="102" t="s">
        <v>178</v>
      </c>
      <c r="D58" s="56" t="s">
        <v>65</v>
      </c>
      <c r="E58" s="92" t="s">
        <v>218</v>
      </c>
    </row>
    <row r="59" spans="1:5" ht="27" customHeight="1" thickTop="1">
      <c r="A59" s="262" t="s">
        <v>57</v>
      </c>
      <c r="B59" s="38" t="s">
        <v>58</v>
      </c>
      <c r="C59" s="265" t="s">
        <v>364</v>
      </c>
      <c r="D59" s="266"/>
      <c r="E59" s="267"/>
    </row>
    <row r="60" spans="1:5" ht="27" customHeight="1">
      <c r="A60" s="263"/>
      <c r="B60" s="39" t="s">
        <v>59</v>
      </c>
      <c r="C60" s="58">
        <v>1425000</v>
      </c>
      <c r="D60" s="51" t="s">
        <v>184</v>
      </c>
      <c r="E60" s="59" t="s">
        <v>336</v>
      </c>
    </row>
    <row r="61" spans="1:5" ht="27" customHeight="1">
      <c r="A61" s="263"/>
      <c r="B61" s="39" t="s">
        <v>60</v>
      </c>
      <c r="C61" s="52">
        <v>0.95</v>
      </c>
      <c r="D61" s="51" t="s">
        <v>34</v>
      </c>
      <c r="E61" s="59">
        <v>1330000</v>
      </c>
    </row>
    <row r="62" spans="1:5" ht="27" customHeight="1">
      <c r="A62" s="263"/>
      <c r="B62" s="39" t="s">
        <v>33</v>
      </c>
      <c r="C62" s="53" t="s">
        <v>365</v>
      </c>
      <c r="D62" s="51" t="s">
        <v>143</v>
      </c>
      <c r="E62" s="60" t="s">
        <v>369</v>
      </c>
    </row>
    <row r="63" spans="1:5" ht="27" customHeight="1">
      <c r="A63" s="263"/>
      <c r="B63" s="39" t="s">
        <v>61</v>
      </c>
      <c r="C63" s="101" t="s">
        <v>145</v>
      </c>
      <c r="D63" s="51" t="s">
        <v>62</v>
      </c>
      <c r="E63" s="60" t="s">
        <v>371</v>
      </c>
    </row>
    <row r="64" spans="1:5" ht="27" customHeight="1">
      <c r="A64" s="263"/>
      <c r="B64" s="39" t="s">
        <v>63</v>
      </c>
      <c r="C64" s="101" t="s">
        <v>200</v>
      </c>
      <c r="D64" s="51" t="s">
        <v>36</v>
      </c>
      <c r="E64" s="55" t="s">
        <v>367</v>
      </c>
    </row>
    <row r="65" spans="1:5" ht="27" customHeight="1" thickBot="1">
      <c r="A65" s="264"/>
      <c r="B65" s="40" t="s">
        <v>64</v>
      </c>
      <c r="C65" s="102" t="s">
        <v>178</v>
      </c>
      <c r="D65" s="56" t="s">
        <v>65</v>
      </c>
      <c r="E65" s="92" t="s">
        <v>368</v>
      </c>
    </row>
    <row r="66" spans="1:5" ht="27" customHeight="1" thickTop="1">
      <c r="A66" s="262" t="s">
        <v>57</v>
      </c>
      <c r="B66" s="38" t="s">
        <v>58</v>
      </c>
      <c r="C66" s="265" t="s">
        <v>372</v>
      </c>
      <c r="D66" s="266"/>
      <c r="E66" s="267"/>
    </row>
    <row r="67" spans="1:5" ht="27" customHeight="1">
      <c r="A67" s="263"/>
      <c r="B67" s="39" t="s">
        <v>59</v>
      </c>
      <c r="C67" s="58">
        <v>3000000</v>
      </c>
      <c r="D67" s="51" t="s">
        <v>184</v>
      </c>
      <c r="E67" s="59" t="s">
        <v>374</v>
      </c>
    </row>
    <row r="68" spans="1:5" ht="27" customHeight="1">
      <c r="A68" s="263"/>
      <c r="B68" s="39" t="s">
        <v>60</v>
      </c>
      <c r="C68" s="52">
        <v>0.95</v>
      </c>
      <c r="D68" s="51" t="s">
        <v>34</v>
      </c>
      <c r="E68" s="59">
        <v>2850000</v>
      </c>
    </row>
    <row r="69" spans="1:5" ht="27" customHeight="1">
      <c r="A69" s="263"/>
      <c r="B69" s="39" t="s">
        <v>33</v>
      </c>
      <c r="C69" s="53" t="s">
        <v>373</v>
      </c>
      <c r="D69" s="51" t="s">
        <v>143</v>
      </c>
      <c r="E69" s="60" t="s">
        <v>375</v>
      </c>
    </row>
    <row r="70" spans="1:5" ht="27" customHeight="1">
      <c r="A70" s="263"/>
      <c r="B70" s="39" t="s">
        <v>61</v>
      </c>
      <c r="C70" s="101" t="s">
        <v>145</v>
      </c>
      <c r="D70" s="51" t="s">
        <v>62</v>
      </c>
      <c r="E70" s="60" t="s">
        <v>378</v>
      </c>
    </row>
    <row r="71" spans="1:5" ht="27" customHeight="1">
      <c r="A71" s="263"/>
      <c r="B71" s="39" t="s">
        <v>63</v>
      </c>
      <c r="C71" s="101" t="s">
        <v>200</v>
      </c>
      <c r="D71" s="51" t="s">
        <v>36</v>
      </c>
      <c r="E71" s="55" t="s">
        <v>376</v>
      </c>
    </row>
    <row r="72" spans="1:5" ht="27" customHeight="1" thickBot="1">
      <c r="A72" s="264"/>
      <c r="B72" s="40" t="s">
        <v>64</v>
      </c>
      <c r="C72" s="102" t="s">
        <v>178</v>
      </c>
      <c r="D72" s="56" t="s">
        <v>65</v>
      </c>
      <c r="E72" s="92" t="s">
        <v>377</v>
      </c>
    </row>
    <row r="73" spans="1:5" ht="27" customHeight="1" thickTop="1">
      <c r="A73" s="262" t="s">
        <v>57</v>
      </c>
      <c r="B73" s="38" t="s">
        <v>58</v>
      </c>
      <c r="C73" s="265" t="s">
        <v>379</v>
      </c>
      <c r="D73" s="266"/>
      <c r="E73" s="267"/>
    </row>
    <row r="74" spans="1:5" ht="27" customHeight="1">
      <c r="A74" s="263"/>
      <c r="B74" s="39" t="s">
        <v>59</v>
      </c>
      <c r="C74" s="58">
        <v>9270000</v>
      </c>
      <c r="D74" s="51" t="s">
        <v>184</v>
      </c>
      <c r="E74" s="59" t="s">
        <v>216</v>
      </c>
    </row>
    <row r="75" spans="1:5" ht="27" customHeight="1">
      <c r="A75" s="263"/>
      <c r="B75" s="39" t="s">
        <v>60</v>
      </c>
      <c r="C75" s="52">
        <v>0.93</v>
      </c>
      <c r="D75" s="51" t="s">
        <v>34</v>
      </c>
      <c r="E75" s="59">
        <v>8690000</v>
      </c>
    </row>
    <row r="76" spans="1:5" ht="27" customHeight="1">
      <c r="A76" s="263"/>
      <c r="B76" s="39" t="s">
        <v>33</v>
      </c>
      <c r="C76" s="53" t="s">
        <v>380</v>
      </c>
      <c r="D76" s="51" t="s">
        <v>143</v>
      </c>
      <c r="E76" s="60" t="s">
        <v>381</v>
      </c>
    </row>
    <row r="77" spans="1:5" ht="27" customHeight="1">
      <c r="A77" s="263"/>
      <c r="B77" s="39" t="s">
        <v>61</v>
      </c>
      <c r="C77" s="101" t="s">
        <v>145</v>
      </c>
      <c r="D77" s="51" t="s">
        <v>62</v>
      </c>
      <c r="E77" s="60" t="s">
        <v>384</v>
      </c>
    </row>
    <row r="78" spans="1:5" ht="27" customHeight="1">
      <c r="A78" s="263"/>
      <c r="B78" s="39" t="s">
        <v>63</v>
      </c>
      <c r="C78" s="101" t="s">
        <v>200</v>
      </c>
      <c r="D78" s="51" t="s">
        <v>36</v>
      </c>
      <c r="E78" s="55" t="s">
        <v>382</v>
      </c>
    </row>
    <row r="79" spans="1:5" ht="27" customHeight="1" thickBot="1">
      <c r="A79" s="264"/>
      <c r="B79" s="40" t="s">
        <v>64</v>
      </c>
      <c r="C79" s="102" t="s">
        <v>178</v>
      </c>
      <c r="D79" s="56" t="s">
        <v>65</v>
      </c>
      <c r="E79" s="92" t="s">
        <v>383</v>
      </c>
    </row>
    <row r="80" spans="1:5" ht="27" customHeight="1" thickTop="1">
      <c r="A80" s="262" t="s">
        <v>57</v>
      </c>
      <c r="B80" s="38" t="s">
        <v>58</v>
      </c>
      <c r="C80" s="265" t="s">
        <v>385</v>
      </c>
      <c r="D80" s="266"/>
      <c r="E80" s="267"/>
    </row>
    <row r="81" spans="1:5" ht="27" customHeight="1">
      <c r="A81" s="263"/>
      <c r="B81" s="39" t="s">
        <v>59</v>
      </c>
      <c r="C81" s="58">
        <v>20000000</v>
      </c>
      <c r="D81" s="51" t="s">
        <v>184</v>
      </c>
      <c r="E81" s="59" t="s">
        <v>387</v>
      </c>
    </row>
    <row r="82" spans="1:5" ht="27" customHeight="1">
      <c r="A82" s="263"/>
      <c r="B82" s="39" t="s">
        <v>60</v>
      </c>
      <c r="C82" s="52">
        <v>0.93</v>
      </c>
      <c r="D82" s="51" t="s">
        <v>34</v>
      </c>
      <c r="E82" s="59">
        <v>18600000</v>
      </c>
    </row>
    <row r="83" spans="1:5" ht="27" customHeight="1">
      <c r="A83" s="263"/>
      <c r="B83" s="39" t="s">
        <v>33</v>
      </c>
      <c r="C83" s="53" t="s">
        <v>386</v>
      </c>
      <c r="D83" s="51" t="s">
        <v>143</v>
      </c>
      <c r="E83" s="60" t="s">
        <v>388</v>
      </c>
    </row>
    <row r="84" spans="1:5" ht="27" customHeight="1">
      <c r="A84" s="263"/>
      <c r="B84" s="39" t="s">
        <v>61</v>
      </c>
      <c r="C84" s="101" t="s">
        <v>145</v>
      </c>
      <c r="D84" s="51" t="s">
        <v>62</v>
      </c>
      <c r="E84" s="60"/>
    </row>
    <row r="85" spans="1:5" ht="27" customHeight="1">
      <c r="A85" s="263"/>
      <c r="B85" s="39" t="s">
        <v>63</v>
      </c>
      <c r="C85" s="101" t="s">
        <v>359</v>
      </c>
      <c r="D85" s="51" t="s">
        <v>36</v>
      </c>
      <c r="E85" s="55" t="s">
        <v>389</v>
      </c>
    </row>
    <row r="86" spans="1:5" ht="27" customHeight="1" thickBot="1">
      <c r="A86" s="264"/>
      <c r="B86" s="40" t="s">
        <v>64</v>
      </c>
      <c r="C86" s="102" t="s">
        <v>178</v>
      </c>
      <c r="D86" s="56" t="s">
        <v>65</v>
      </c>
      <c r="E86" s="92" t="s">
        <v>390</v>
      </c>
    </row>
    <row r="87" spans="1:5" ht="27" customHeight="1" thickTop="1">
      <c r="A87" s="262" t="s">
        <v>57</v>
      </c>
      <c r="B87" s="38" t="s">
        <v>58</v>
      </c>
      <c r="C87" s="265" t="s">
        <v>391</v>
      </c>
      <c r="D87" s="266"/>
      <c r="E87" s="267"/>
    </row>
    <row r="88" spans="1:5" ht="27" customHeight="1">
      <c r="A88" s="263"/>
      <c r="B88" s="39" t="s">
        <v>59</v>
      </c>
      <c r="C88" s="58">
        <v>5000000</v>
      </c>
      <c r="D88" s="51" t="s">
        <v>184</v>
      </c>
      <c r="E88" s="59" t="s">
        <v>392</v>
      </c>
    </row>
    <row r="89" spans="1:5" ht="27" customHeight="1">
      <c r="A89" s="263"/>
      <c r="B89" s="39" t="s">
        <v>60</v>
      </c>
      <c r="C89" s="52">
        <v>0.94</v>
      </c>
      <c r="D89" s="51" t="s">
        <v>34</v>
      </c>
      <c r="E89" s="59">
        <v>4724000</v>
      </c>
    </row>
    <row r="90" spans="1:5" ht="27" customHeight="1">
      <c r="A90" s="263"/>
      <c r="B90" s="39" t="s">
        <v>33</v>
      </c>
      <c r="C90" s="53" t="s">
        <v>394</v>
      </c>
      <c r="D90" s="51" t="s">
        <v>143</v>
      </c>
      <c r="E90" s="60" t="s">
        <v>393</v>
      </c>
    </row>
    <row r="91" spans="1:5" ht="27" customHeight="1">
      <c r="A91" s="263"/>
      <c r="B91" s="39" t="s">
        <v>61</v>
      </c>
      <c r="C91" s="101" t="s">
        <v>145</v>
      </c>
      <c r="D91" s="51" t="s">
        <v>62</v>
      </c>
      <c r="E91" s="60"/>
    </row>
    <row r="92" spans="1:5" ht="27" customHeight="1">
      <c r="A92" s="263"/>
      <c r="B92" s="39" t="s">
        <v>63</v>
      </c>
      <c r="C92" s="101" t="s">
        <v>200</v>
      </c>
      <c r="D92" s="51" t="s">
        <v>36</v>
      </c>
      <c r="E92" s="55" t="s">
        <v>217</v>
      </c>
    </row>
    <row r="93" spans="1:5" ht="27" customHeight="1" thickBot="1">
      <c r="A93" s="264"/>
      <c r="B93" s="40" t="s">
        <v>64</v>
      </c>
      <c r="C93" s="102" t="s">
        <v>178</v>
      </c>
      <c r="D93" s="56" t="s">
        <v>65</v>
      </c>
      <c r="E93" s="92" t="s">
        <v>218</v>
      </c>
    </row>
    <row r="94" spans="1:5" ht="28.5" customHeight="1" thickTop="1">
      <c r="A94" s="262" t="s">
        <v>57</v>
      </c>
      <c r="B94" s="38" t="s">
        <v>58</v>
      </c>
      <c r="C94" s="265" t="s">
        <v>395</v>
      </c>
      <c r="D94" s="266"/>
      <c r="E94" s="267"/>
    </row>
    <row r="95" spans="1:5" ht="28.5" customHeight="1">
      <c r="A95" s="263"/>
      <c r="B95" s="39" t="s">
        <v>59</v>
      </c>
      <c r="C95" s="58">
        <v>11000000</v>
      </c>
      <c r="D95" s="51" t="s">
        <v>184</v>
      </c>
      <c r="E95" s="59" t="s">
        <v>404</v>
      </c>
    </row>
    <row r="96" spans="1:5" ht="28.5" customHeight="1">
      <c r="A96" s="263"/>
      <c r="B96" s="39" t="s">
        <v>60</v>
      </c>
      <c r="C96" s="52">
        <v>0.92</v>
      </c>
      <c r="D96" s="51" t="s">
        <v>34</v>
      </c>
      <c r="E96" s="59">
        <v>10142000</v>
      </c>
    </row>
    <row r="97" spans="1:5" ht="28.5" customHeight="1">
      <c r="A97" s="263"/>
      <c r="B97" s="39" t="s">
        <v>33</v>
      </c>
      <c r="C97" s="53" t="s">
        <v>396</v>
      </c>
      <c r="D97" s="51" t="s">
        <v>143</v>
      </c>
      <c r="E97" s="60" t="s">
        <v>399</v>
      </c>
    </row>
    <row r="98" spans="1:5" ht="28.5" customHeight="1">
      <c r="A98" s="263"/>
      <c r="B98" s="39" t="s">
        <v>61</v>
      </c>
      <c r="C98" s="101" t="s">
        <v>145</v>
      </c>
      <c r="D98" s="51" t="s">
        <v>62</v>
      </c>
      <c r="E98" s="60"/>
    </row>
    <row r="99" spans="1:5" ht="28.5" customHeight="1">
      <c r="A99" s="263"/>
      <c r="B99" s="39" t="s">
        <v>63</v>
      </c>
      <c r="C99" s="101" t="s">
        <v>349</v>
      </c>
      <c r="D99" s="51" t="s">
        <v>36</v>
      </c>
      <c r="E99" s="55" t="s">
        <v>397</v>
      </c>
    </row>
    <row r="100" spans="1:5" ht="28.5" customHeight="1" thickBot="1">
      <c r="A100" s="264"/>
      <c r="B100" s="40" t="s">
        <v>64</v>
      </c>
      <c r="C100" s="102" t="s">
        <v>178</v>
      </c>
      <c r="D100" s="56" t="s">
        <v>65</v>
      </c>
      <c r="E100" s="92" t="s">
        <v>398</v>
      </c>
    </row>
    <row r="101" spans="1:5" ht="28.5" customHeight="1" thickTop="1">
      <c r="A101" s="262" t="s">
        <v>57</v>
      </c>
      <c r="B101" s="38" t="s">
        <v>58</v>
      </c>
      <c r="C101" s="265"/>
      <c r="D101" s="266"/>
      <c r="E101" s="267"/>
    </row>
    <row r="102" spans="1:5" ht="28.5" customHeight="1">
      <c r="A102" s="263"/>
      <c r="B102" s="39" t="s">
        <v>59</v>
      </c>
      <c r="C102" s="58">
        <v>3560000</v>
      </c>
      <c r="D102" s="51" t="s">
        <v>184</v>
      </c>
      <c r="E102" s="59" t="s">
        <v>404</v>
      </c>
    </row>
    <row r="103" spans="1:5" ht="28.5" customHeight="1">
      <c r="A103" s="263"/>
      <c r="B103" s="39" t="s">
        <v>60</v>
      </c>
      <c r="C103" s="52">
        <v>0.95</v>
      </c>
      <c r="D103" s="51" t="s">
        <v>34</v>
      </c>
      <c r="E103" s="59">
        <v>3380000</v>
      </c>
    </row>
    <row r="104" spans="1:5" ht="28.5" customHeight="1">
      <c r="A104" s="263"/>
      <c r="B104" s="39" t="s">
        <v>33</v>
      </c>
      <c r="C104" s="53" t="s">
        <v>403</v>
      </c>
      <c r="D104" s="51" t="s">
        <v>143</v>
      </c>
      <c r="E104" s="60" t="s">
        <v>400</v>
      </c>
    </row>
    <row r="105" spans="1:5" ht="28.5" customHeight="1">
      <c r="A105" s="263"/>
      <c r="B105" s="39" t="s">
        <v>61</v>
      </c>
      <c r="C105" s="101" t="s">
        <v>145</v>
      </c>
      <c r="D105" s="51" t="s">
        <v>62</v>
      </c>
      <c r="E105" s="60"/>
    </row>
    <row r="106" spans="1:5" ht="28.5" customHeight="1">
      <c r="A106" s="263"/>
      <c r="B106" s="39" t="s">
        <v>63</v>
      </c>
      <c r="C106" s="101" t="s">
        <v>200</v>
      </c>
      <c r="D106" s="51" t="s">
        <v>36</v>
      </c>
      <c r="E106" s="55" t="s">
        <v>401</v>
      </c>
    </row>
    <row r="107" spans="1:5" ht="28.5" customHeight="1" thickBot="1">
      <c r="A107" s="264"/>
      <c r="B107" s="40" t="s">
        <v>64</v>
      </c>
      <c r="C107" s="102" t="s">
        <v>178</v>
      </c>
      <c r="D107" s="56" t="s">
        <v>65</v>
      </c>
      <c r="E107" s="92" t="s">
        <v>402</v>
      </c>
    </row>
    <row r="108" spans="1:5" ht="14.25" thickTop="1"/>
  </sheetData>
  <mergeCells count="31">
    <mergeCell ref="A31:A37"/>
    <mergeCell ref="C31:E31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38:A44"/>
    <mergeCell ref="C38:E38"/>
    <mergeCell ref="A45:A51"/>
    <mergeCell ref="C45:E45"/>
    <mergeCell ref="A52:A58"/>
    <mergeCell ref="C52:E52"/>
    <mergeCell ref="A59:A65"/>
    <mergeCell ref="C59:E59"/>
    <mergeCell ref="A66:A72"/>
    <mergeCell ref="C66:E66"/>
    <mergeCell ref="A73:A79"/>
    <mergeCell ref="C73:E73"/>
    <mergeCell ref="A101:A107"/>
    <mergeCell ref="C101:E101"/>
    <mergeCell ref="A80:A86"/>
    <mergeCell ref="C80:E80"/>
    <mergeCell ref="A87:A93"/>
    <mergeCell ref="C87:E87"/>
    <mergeCell ref="A94:A100"/>
    <mergeCell ref="C94:E9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99" zoomScale="85" zoomScaleNormal="85" workbookViewId="0">
      <selection activeCell="H145" sqref="H145"/>
    </sheetView>
  </sheetViews>
  <sheetFormatPr defaultRowHeight="13.5"/>
  <cols>
    <col min="1" max="1" width="17.109375" style="6" customWidth="1"/>
    <col min="2" max="2" width="20.44140625" style="20" customWidth="1"/>
    <col min="3" max="3" width="18.33203125" style="20" customWidth="1"/>
    <col min="4" max="4" width="15.5546875" style="20" customWidth="1"/>
    <col min="5" max="6" width="15.5546875" style="6" customWidth="1"/>
  </cols>
  <sheetData>
    <row r="1" spans="1:6" ht="49.5" customHeight="1">
      <c r="A1" s="259" t="s">
        <v>21</v>
      </c>
      <c r="B1" s="259"/>
      <c r="C1" s="259"/>
      <c r="D1" s="259"/>
      <c r="E1" s="259"/>
      <c r="F1" s="259"/>
    </row>
    <row r="2" spans="1:6" ht="26.25" thickBot="1">
      <c r="A2" s="7" t="s">
        <v>31</v>
      </c>
      <c r="B2" s="18"/>
      <c r="C2" s="19"/>
      <c r="D2" s="19"/>
      <c r="E2" s="1"/>
      <c r="F2" s="32" t="s">
        <v>55</v>
      </c>
    </row>
    <row r="3" spans="1:6" ht="30" customHeight="1" thickTop="1">
      <c r="A3" s="25" t="s">
        <v>32</v>
      </c>
      <c r="B3" s="278" t="s">
        <v>405</v>
      </c>
      <c r="C3" s="278"/>
      <c r="D3" s="278"/>
      <c r="E3" s="278"/>
      <c r="F3" s="279"/>
    </row>
    <row r="4" spans="1:6" ht="30" customHeight="1">
      <c r="A4" s="270" t="s">
        <v>40</v>
      </c>
      <c r="B4" s="271" t="s">
        <v>33</v>
      </c>
      <c r="C4" s="280" t="s">
        <v>126</v>
      </c>
      <c r="D4" s="28" t="s">
        <v>41</v>
      </c>
      <c r="E4" s="28" t="s">
        <v>34</v>
      </c>
      <c r="F4" s="31" t="s">
        <v>45</v>
      </c>
    </row>
    <row r="5" spans="1:6" ht="30" customHeight="1">
      <c r="A5" s="270"/>
      <c r="B5" s="271"/>
      <c r="C5" s="281"/>
      <c r="D5" s="29" t="s">
        <v>42</v>
      </c>
      <c r="E5" s="29" t="s">
        <v>35</v>
      </c>
      <c r="F5" s="30" t="s">
        <v>43</v>
      </c>
    </row>
    <row r="6" spans="1:6" ht="30" customHeight="1">
      <c r="A6" s="270"/>
      <c r="B6" s="282" t="s">
        <v>316</v>
      </c>
      <c r="C6" s="283" t="s">
        <v>406</v>
      </c>
      <c r="D6" s="291">
        <v>4356000</v>
      </c>
      <c r="E6" s="291">
        <v>4356000</v>
      </c>
      <c r="F6" s="286">
        <f>E6/D6</f>
        <v>1</v>
      </c>
    </row>
    <row r="7" spans="1:6" ht="30" customHeight="1">
      <c r="A7" s="270"/>
      <c r="B7" s="282"/>
      <c r="C7" s="284"/>
      <c r="D7" s="292"/>
      <c r="E7" s="292"/>
      <c r="F7" s="286"/>
    </row>
    <row r="8" spans="1:6" ht="30" customHeight="1">
      <c r="A8" s="270" t="s">
        <v>36</v>
      </c>
      <c r="B8" s="71" t="s">
        <v>37</v>
      </c>
      <c r="C8" s="71" t="s">
        <v>48</v>
      </c>
      <c r="D8" s="271" t="s">
        <v>38</v>
      </c>
      <c r="E8" s="271"/>
      <c r="F8" s="272"/>
    </row>
    <row r="9" spans="1:6" ht="30" customHeight="1">
      <c r="A9" s="287"/>
      <c r="B9" s="72" t="s">
        <v>407</v>
      </c>
      <c r="C9" s="72" t="s">
        <v>408</v>
      </c>
      <c r="D9" s="288" t="s">
        <v>409</v>
      </c>
      <c r="E9" s="289"/>
      <c r="F9" s="290"/>
    </row>
    <row r="10" spans="1:6" ht="30" customHeight="1">
      <c r="A10" s="26" t="s">
        <v>46</v>
      </c>
      <c r="B10" s="275" t="s">
        <v>176</v>
      </c>
      <c r="C10" s="275"/>
      <c r="D10" s="276"/>
      <c r="E10" s="276"/>
      <c r="F10" s="277"/>
    </row>
    <row r="11" spans="1:6" ht="30" customHeight="1">
      <c r="A11" s="26" t="s">
        <v>44</v>
      </c>
      <c r="B11" s="276" t="s">
        <v>190</v>
      </c>
      <c r="C11" s="276"/>
      <c r="D11" s="276"/>
      <c r="E11" s="276"/>
      <c r="F11" s="277"/>
    </row>
    <row r="12" spans="1:6" ht="30" customHeight="1" thickBot="1">
      <c r="A12" s="27" t="s">
        <v>39</v>
      </c>
      <c r="B12" s="268"/>
      <c r="C12" s="268"/>
      <c r="D12" s="268"/>
      <c r="E12" s="268"/>
      <c r="F12" s="269"/>
    </row>
    <row r="13" spans="1:6" ht="30" customHeight="1" thickTop="1">
      <c r="A13" s="25" t="s">
        <v>32</v>
      </c>
      <c r="B13" s="278" t="s">
        <v>410</v>
      </c>
      <c r="C13" s="278"/>
      <c r="D13" s="278"/>
      <c r="E13" s="278"/>
      <c r="F13" s="279"/>
    </row>
    <row r="14" spans="1:6" ht="30" customHeight="1">
      <c r="A14" s="270" t="s">
        <v>40</v>
      </c>
      <c r="B14" s="271" t="s">
        <v>33</v>
      </c>
      <c r="C14" s="280" t="s">
        <v>126</v>
      </c>
      <c r="D14" s="28" t="s">
        <v>41</v>
      </c>
      <c r="E14" s="28" t="s">
        <v>34</v>
      </c>
      <c r="F14" s="31" t="s">
        <v>45</v>
      </c>
    </row>
    <row r="15" spans="1:6" ht="30" customHeight="1">
      <c r="A15" s="270"/>
      <c r="B15" s="271"/>
      <c r="C15" s="281"/>
      <c r="D15" s="29" t="s">
        <v>42</v>
      </c>
      <c r="E15" s="29" t="s">
        <v>35</v>
      </c>
      <c r="F15" s="30" t="s">
        <v>43</v>
      </c>
    </row>
    <row r="16" spans="1:6" ht="30" customHeight="1">
      <c r="A16" s="270"/>
      <c r="B16" s="282" t="s">
        <v>411</v>
      </c>
      <c r="C16" s="283" t="s">
        <v>412</v>
      </c>
      <c r="D16" s="285">
        <v>7800000</v>
      </c>
      <c r="E16" s="285">
        <v>7200000</v>
      </c>
      <c r="F16" s="286">
        <f>E16/D16</f>
        <v>0.92307692307692313</v>
      </c>
    </row>
    <row r="17" spans="1:6" ht="30" customHeight="1">
      <c r="A17" s="270"/>
      <c r="B17" s="282"/>
      <c r="C17" s="284"/>
      <c r="D17" s="285"/>
      <c r="E17" s="285"/>
      <c r="F17" s="286"/>
    </row>
    <row r="18" spans="1:6" ht="30" customHeight="1">
      <c r="A18" s="270" t="s">
        <v>36</v>
      </c>
      <c r="B18" s="28" t="s">
        <v>37</v>
      </c>
      <c r="C18" s="28" t="s">
        <v>48</v>
      </c>
      <c r="D18" s="271" t="s">
        <v>38</v>
      </c>
      <c r="E18" s="271"/>
      <c r="F18" s="272"/>
    </row>
    <row r="19" spans="1:6" ht="30" customHeight="1">
      <c r="A19" s="270"/>
      <c r="B19" s="72" t="s">
        <v>407</v>
      </c>
      <c r="C19" s="72" t="s">
        <v>408</v>
      </c>
      <c r="D19" s="288" t="s">
        <v>409</v>
      </c>
      <c r="E19" s="289"/>
      <c r="F19" s="290"/>
    </row>
    <row r="20" spans="1:6" ht="30" customHeight="1">
      <c r="A20" s="26" t="s">
        <v>46</v>
      </c>
      <c r="B20" s="275" t="s">
        <v>176</v>
      </c>
      <c r="C20" s="275"/>
      <c r="D20" s="276"/>
      <c r="E20" s="276"/>
      <c r="F20" s="277"/>
    </row>
    <row r="21" spans="1:6" ht="30" customHeight="1">
      <c r="A21" s="26" t="s">
        <v>44</v>
      </c>
      <c r="B21" s="276" t="s">
        <v>47</v>
      </c>
      <c r="C21" s="276"/>
      <c r="D21" s="276"/>
      <c r="E21" s="276"/>
      <c r="F21" s="277"/>
    </row>
    <row r="22" spans="1:6" ht="30" customHeight="1" thickBot="1">
      <c r="A22" s="27" t="s">
        <v>39</v>
      </c>
      <c r="B22" s="268"/>
      <c r="C22" s="268"/>
      <c r="D22" s="268"/>
      <c r="E22" s="268"/>
      <c r="F22" s="269"/>
    </row>
    <row r="23" spans="1:6" s="114" customFormat="1" ht="30" customHeight="1" thickTop="1">
      <c r="A23" s="25" t="s">
        <v>32</v>
      </c>
      <c r="B23" s="278" t="s">
        <v>413</v>
      </c>
      <c r="C23" s="278"/>
      <c r="D23" s="278"/>
      <c r="E23" s="278"/>
      <c r="F23" s="279"/>
    </row>
    <row r="24" spans="1:6" s="114" customFormat="1" ht="30" customHeight="1">
      <c r="A24" s="270" t="s">
        <v>40</v>
      </c>
      <c r="B24" s="271" t="s">
        <v>33</v>
      </c>
      <c r="C24" s="280" t="s">
        <v>126</v>
      </c>
      <c r="D24" s="116" t="s">
        <v>41</v>
      </c>
      <c r="E24" s="116" t="s">
        <v>34</v>
      </c>
      <c r="F24" s="117" t="s">
        <v>45</v>
      </c>
    </row>
    <row r="25" spans="1:6" s="114" customFormat="1" ht="30" customHeight="1">
      <c r="A25" s="270"/>
      <c r="B25" s="271"/>
      <c r="C25" s="281"/>
      <c r="D25" s="29" t="s">
        <v>42</v>
      </c>
      <c r="E25" s="29" t="s">
        <v>35</v>
      </c>
      <c r="F25" s="30" t="s">
        <v>43</v>
      </c>
    </row>
    <row r="26" spans="1:6" s="114" customFormat="1" ht="30" customHeight="1">
      <c r="A26" s="270"/>
      <c r="B26" s="282" t="s">
        <v>414</v>
      </c>
      <c r="C26" s="283" t="s">
        <v>415</v>
      </c>
      <c r="D26" s="285">
        <v>460000</v>
      </c>
      <c r="E26" s="285">
        <v>440000</v>
      </c>
      <c r="F26" s="286">
        <f>E26/D26</f>
        <v>0.95652173913043481</v>
      </c>
    </row>
    <row r="27" spans="1:6" s="114" customFormat="1" ht="30" customHeight="1">
      <c r="A27" s="270"/>
      <c r="B27" s="282"/>
      <c r="C27" s="284"/>
      <c r="D27" s="285"/>
      <c r="E27" s="285"/>
      <c r="F27" s="286"/>
    </row>
    <row r="28" spans="1:6" s="114" customFormat="1" ht="30" customHeight="1">
      <c r="A28" s="270" t="s">
        <v>36</v>
      </c>
      <c r="B28" s="116" t="s">
        <v>37</v>
      </c>
      <c r="C28" s="116" t="s">
        <v>48</v>
      </c>
      <c r="D28" s="271" t="s">
        <v>38</v>
      </c>
      <c r="E28" s="271"/>
      <c r="F28" s="272"/>
    </row>
    <row r="29" spans="1:6" s="114" customFormat="1" ht="30" customHeight="1">
      <c r="A29" s="270"/>
      <c r="B29" s="22" t="s">
        <v>327</v>
      </c>
      <c r="C29" s="22" t="s">
        <v>416</v>
      </c>
      <c r="D29" s="273" t="s">
        <v>417</v>
      </c>
      <c r="E29" s="273"/>
      <c r="F29" s="274"/>
    </row>
    <row r="30" spans="1:6" s="114" customFormat="1" ht="30" customHeight="1">
      <c r="A30" s="115" t="s">
        <v>46</v>
      </c>
      <c r="B30" s="275" t="s">
        <v>176</v>
      </c>
      <c r="C30" s="275"/>
      <c r="D30" s="276"/>
      <c r="E30" s="276"/>
      <c r="F30" s="277"/>
    </row>
    <row r="31" spans="1:6" s="114" customFormat="1" ht="30" customHeight="1">
      <c r="A31" s="115" t="s">
        <v>44</v>
      </c>
      <c r="B31" s="276" t="s">
        <v>47</v>
      </c>
      <c r="C31" s="276"/>
      <c r="D31" s="276"/>
      <c r="E31" s="276"/>
      <c r="F31" s="277"/>
    </row>
    <row r="32" spans="1:6" s="114" customFormat="1" ht="30" customHeight="1" thickBot="1">
      <c r="A32" s="27" t="s">
        <v>39</v>
      </c>
      <c r="B32" s="268"/>
      <c r="C32" s="268"/>
      <c r="D32" s="268"/>
      <c r="E32" s="268"/>
      <c r="F32" s="269"/>
    </row>
    <row r="33" spans="1:6" s="114" customFormat="1" ht="30" customHeight="1" thickTop="1">
      <c r="A33" s="25" t="s">
        <v>32</v>
      </c>
      <c r="B33" s="278" t="s">
        <v>418</v>
      </c>
      <c r="C33" s="278"/>
      <c r="D33" s="278"/>
      <c r="E33" s="278"/>
      <c r="F33" s="279"/>
    </row>
    <row r="34" spans="1:6" s="114" customFormat="1" ht="30" customHeight="1">
      <c r="A34" s="270" t="s">
        <v>40</v>
      </c>
      <c r="B34" s="271" t="s">
        <v>33</v>
      </c>
      <c r="C34" s="280" t="s">
        <v>126</v>
      </c>
      <c r="D34" s="116" t="s">
        <v>41</v>
      </c>
      <c r="E34" s="116" t="s">
        <v>34</v>
      </c>
      <c r="F34" s="117" t="s">
        <v>45</v>
      </c>
    </row>
    <row r="35" spans="1:6" s="114" customFormat="1" ht="30" customHeight="1">
      <c r="A35" s="270"/>
      <c r="B35" s="271"/>
      <c r="C35" s="281"/>
      <c r="D35" s="29" t="s">
        <v>42</v>
      </c>
      <c r="E35" s="29" t="s">
        <v>35</v>
      </c>
      <c r="F35" s="30" t="s">
        <v>43</v>
      </c>
    </row>
    <row r="36" spans="1:6" s="114" customFormat="1" ht="30" customHeight="1">
      <c r="A36" s="270"/>
      <c r="B36" s="282" t="s">
        <v>419</v>
      </c>
      <c r="C36" s="283" t="s">
        <v>420</v>
      </c>
      <c r="D36" s="285">
        <v>10000000</v>
      </c>
      <c r="E36" s="285">
        <v>9400000</v>
      </c>
      <c r="F36" s="286">
        <f>E36/D36</f>
        <v>0.94</v>
      </c>
    </row>
    <row r="37" spans="1:6" s="114" customFormat="1" ht="30" customHeight="1">
      <c r="A37" s="270"/>
      <c r="B37" s="282"/>
      <c r="C37" s="284"/>
      <c r="D37" s="285"/>
      <c r="E37" s="285"/>
      <c r="F37" s="286"/>
    </row>
    <row r="38" spans="1:6" s="114" customFormat="1" ht="30" customHeight="1">
      <c r="A38" s="270" t="s">
        <v>36</v>
      </c>
      <c r="B38" s="116" t="s">
        <v>37</v>
      </c>
      <c r="C38" s="116" t="s">
        <v>48</v>
      </c>
      <c r="D38" s="271" t="s">
        <v>38</v>
      </c>
      <c r="E38" s="271"/>
      <c r="F38" s="272"/>
    </row>
    <row r="39" spans="1:6" s="114" customFormat="1" ht="30" customHeight="1">
      <c r="A39" s="270"/>
      <c r="B39" s="22" t="s">
        <v>332</v>
      </c>
      <c r="C39" s="22" t="s">
        <v>421</v>
      </c>
      <c r="D39" s="273" t="s">
        <v>334</v>
      </c>
      <c r="E39" s="273"/>
      <c r="F39" s="274"/>
    </row>
    <row r="40" spans="1:6" s="114" customFormat="1" ht="30" customHeight="1">
      <c r="A40" s="115" t="s">
        <v>46</v>
      </c>
      <c r="B40" s="275" t="s">
        <v>219</v>
      </c>
      <c r="C40" s="275"/>
      <c r="D40" s="276"/>
      <c r="E40" s="276"/>
      <c r="F40" s="277"/>
    </row>
    <row r="41" spans="1:6" s="114" customFormat="1" ht="30" customHeight="1">
      <c r="A41" s="115" t="s">
        <v>44</v>
      </c>
      <c r="B41" s="276" t="s">
        <v>47</v>
      </c>
      <c r="C41" s="276"/>
      <c r="D41" s="276"/>
      <c r="E41" s="276"/>
      <c r="F41" s="277"/>
    </row>
    <row r="42" spans="1:6" s="114" customFormat="1" ht="30" customHeight="1" thickBot="1">
      <c r="A42" s="27" t="s">
        <v>39</v>
      </c>
      <c r="B42" s="268"/>
      <c r="C42" s="268"/>
      <c r="D42" s="268"/>
      <c r="E42" s="268"/>
      <c r="F42" s="269"/>
    </row>
    <row r="43" spans="1:6" s="114" customFormat="1" ht="30" customHeight="1" thickTop="1">
      <c r="A43" s="25" t="s">
        <v>32</v>
      </c>
      <c r="B43" s="278" t="s">
        <v>422</v>
      </c>
      <c r="C43" s="278"/>
      <c r="D43" s="278"/>
      <c r="E43" s="278"/>
      <c r="F43" s="279"/>
    </row>
    <row r="44" spans="1:6" s="114" customFormat="1" ht="30" customHeight="1">
      <c r="A44" s="270" t="s">
        <v>40</v>
      </c>
      <c r="B44" s="271" t="s">
        <v>33</v>
      </c>
      <c r="C44" s="280" t="s">
        <v>126</v>
      </c>
      <c r="D44" s="116" t="s">
        <v>41</v>
      </c>
      <c r="E44" s="116" t="s">
        <v>34</v>
      </c>
      <c r="F44" s="117" t="s">
        <v>45</v>
      </c>
    </row>
    <row r="45" spans="1:6" s="114" customFormat="1" ht="30" customHeight="1">
      <c r="A45" s="270"/>
      <c r="B45" s="271"/>
      <c r="C45" s="281"/>
      <c r="D45" s="29" t="s">
        <v>42</v>
      </c>
      <c r="E45" s="29" t="s">
        <v>35</v>
      </c>
      <c r="F45" s="30" t="s">
        <v>43</v>
      </c>
    </row>
    <row r="46" spans="1:6" s="114" customFormat="1" ht="30" customHeight="1">
      <c r="A46" s="270"/>
      <c r="B46" s="282" t="s">
        <v>423</v>
      </c>
      <c r="C46" s="283" t="s">
        <v>424</v>
      </c>
      <c r="D46" s="285">
        <v>800000</v>
      </c>
      <c r="E46" s="285">
        <v>760000</v>
      </c>
      <c r="F46" s="286">
        <f>E46/D46</f>
        <v>0.95</v>
      </c>
    </row>
    <row r="47" spans="1:6" s="114" customFormat="1" ht="30" customHeight="1">
      <c r="A47" s="270"/>
      <c r="B47" s="282"/>
      <c r="C47" s="284"/>
      <c r="D47" s="285"/>
      <c r="E47" s="285"/>
      <c r="F47" s="286"/>
    </row>
    <row r="48" spans="1:6" s="114" customFormat="1" ht="30" customHeight="1">
      <c r="A48" s="270" t="s">
        <v>36</v>
      </c>
      <c r="B48" s="116" t="s">
        <v>37</v>
      </c>
      <c r="C48" s="116" t="s">
        <v>48</v>
      </c>
      <c r="D48" s="271" t="s">
        <v>38</v>
      </c>
      <c r="E48" s="271"/>
      <c r="F48" s="272"/>
    </row>
    <row r="49" spans="1:6" s="114" customFormat="1" ht="30" customHeight="1">
      <c r="A49" s="270"/>
      <c r="B49" s="22" t="s">
        <v>425</v>
      </c>
      <c r="C49" s="22" t="s">
        <v>426</v>
      </c>
      <c r="D49" s="273" t="s">
        <v>427</v>
      </c>
      <c r="E49" s="273"/>
      <c r="F49" s="274"/>
    </row>
    <row r="50" spans="1:6" s="114" customFormat="1" ht="30" customHeight="1">
      <c r="A50" s="115" t="s">
        <v>46</v>
      </c>
      <c r="B50" s="275" t="s">
        <v>176</v>
      </c>
      <c r="C50" s="275"/>
      <c r="D50" s="276"/>
      <c r="E50" s="276"/>
      <c r="F50" s="277"/>
    </row>
    <row r="51" spans="1:6" s="114" customFormat="1" ht="30" customHeight="1">
      <c r="A51" s="115" t="s">
        <v>44</v>
      </c>
      <c r="B51" s="276" t="s">
        <v>47</v>
      </c>
      <c r="C51" s="276"/>
      <c r="D51" s="276"/>
      <c r="E51" s="276"/>
      <c r="F51" s="277"/>
    </row>
    <row r="52" spans="1:6" s="114" customFormat="1" ht="30" customHeight="1" thickBot="1">
      <c r="A52" s="27" t="s">
        <v>39</v>
      </c>
      <c r="B52" s="268"/>
      <c r="C52" s="268"/>
      <c r="D52" s="268"/>
      <c r="E52" s="268"/>
      <c r="F52" s="269"/>
    </row>
    <row r="53" spans="1:6" ht="30" customHeight="1" thickTop="1">
      <c r="A53" s="25" t="s">
        <v>32</v>
      </c>
      <c r="B53" s="278" t="s">
        <v>428</v>
      </c>
      <c r="C53" s="278"/>
      <c r="D53" s="278"/>
      <c r="E53" s="278"/>
      <c r="F53" s="279"/>
    </row>
    <row r="54" spans="1:6" ht="30" customHeight="1">
      <c r="A54" s="270" t="s">
        <v>40</v>
      </c>
      <c r="B54" s="271" t="s">
        <v>33</v>
      </c>
      <c r="C54" s="280" t="s">
        <v>126</v>
      </c>
      <c r="D54" s="185" t="s">
        <v>41</v>
      </c>
      <c r="E54" s="185" t="s">
        <v>34</v>
      </c>
      <c r="F54" s="186" t="s">
        <v>45</v>
      </c>
    </row>
    <row r="55" spans="1:6" ht="30" customHeight="1">
      <c r="A55" s="270"/>
      <c r="B55" s="271"/>
      <c r="C55" s="281"/>
      <c r="D55" s="29" t="s">
        <v>42</v>
      </c>
      <c r="E55" s="29" t="s">
        <v>35</v>
      </c>
      <c r="F55" s="30" t="s">
        <v>43</v>
      </c>
    </row>
    <row r="56" spans="1:6" ht="30" customHeight="1">
      <c r="A56" s="270"/>
      <c r="B56" s="282" t="s">
        <v>347</v>
      </c>
      <c r="C56" s="283" t="s">
        <v>429</v>
      </c>
      <c r="D56" s="285">
        <v>380000</v>
      </c>
      <c r="E56" s="285">
        <v>350000</v>
      </c>
      <c r="F56" s="286">
        <f>E56/D56</f>
        <v>0.92105263157894735</v>
      </c>
    </row>
    <row r="57" spans="1:6" ht="30" customHeight="1">
      <c r="A57" s="270"/>
      <c r="B57" s="282"/>
      <c r="C57" s="284"/>
      <c r="D57" s="285"/>
      <c r="E57" s="285"/>
      <c r="F57" s="286"/>
    </row>
    <row r="58" spans="1:6" ht="30" customHeight="1">
      <c r="A58" s="270" t="s">
        <v>36</v>
      </c>
      <c r="B58" s="185" t="s">
        <v>37</v>
      </c>
      <c r="C58" s="185" t="s">
        <v>48</v>
      </c>
      <c r="D58" s="271" t="s">
        <v>38</v>
      </c>
      <c r="E58" s="271"/>
      <c r="F58" s="272"/>
    </row>
    <row r="59" spans="1:6" ht="30" customHeight="1">
      <c r="A59" s="270"/>
      <c r="B59" s="22" t="s">
        <v>327</v>
      </c>
      <c r="C59" s="22" t="s">
        <v>430</v>
      </c>
      <c r="D59" s="273" t="s">
        <v>431</v>
      </c>
      <c r="E59" s="273"/>
      <c r="F59" s="274"/>
    </row>
    <row r="60" spans="1:6" ht="30" customHeight="1">
      <c r="A60" s="184" t="s">
        <v>46</v>
      </c>
      <c r="B60" s="275" t="s">
        <v>176</v>
      </c>
      <c r="C60" s="275"/>
      <c r="D60" s="276"/>
      <c r="E60" s="276"/>
      <c r="F60" s="277"/>
    </row>
    <row r="61" spans="1:6" ht="30" customHeight="1">
      <c r="A61" s="184" t="s">
        <v>44</v>
      </c>
      <c r="B61" s="276" t="s">
        <v>47</v>
      </c>
      <c r="C61" s="276"/>
      <c r="D61" s="276"/>
      <c r="E61" s="276"/>
      <c r="F61" s="277"/>
    </row>
    <row r="62" spans="1:6" ht="30" customHeight="1" thickBot="1">
      <c r="A62" s="27" t="s">
        <v>39</v>
      </c>
      <c r="B62" s="268"/>
      <c r="C62" s="268"/>
      <c r="D62" s="268"/>
      <c r="E62" s="268"/>
      <c r="F62" s="269"/>
    </row>
    <row r="63" spans="1:6" ht="30" customHeight="1" thickTop="1">
      <c r="A63" s="25" t="s">
        <v>32</v>
      </c>
      <c r="B63" s="278" t="s">
        <v>353</v>
      </c>
      <c r="C63" s="278"/>
      <c r="D63" s="278"/>
      <c r="E63" s="278"/>
      <c r="F63" s="279"/>
    </row>
    <row r="64" spans="1:6" ht="30" customHeight="1">
      <c r="A64" s="270" t="s">
        <v>40</v>
      </c>
      <c r="B64" s="271" t="s">
        <v>33</v>
      </c>
      <c r="C64" s="280" t="s">
        <v>126</v>
      </c>
      <c r="D64" s="185" t="s">
        <v>41</v>
      </c>
      <c r="E64" s="185" t="s">
        <v>34</v>
      </c>
      <c r="F64" s="186" t="s">
        <v>45</v>
      </c>
    </row>
    <row r="65" spans="1:6" ht="30" customHeight="1">
      <c r="A65" s="270"/>
      <c r="B65" s="271"/>
      <c r="C65" s="281"/>
      <c r="D65" s="29" t="s">
        <v>42</v>
      </c>
      <c r="E65" s="29" t="s">
        <v>35</v>
      </c>
      <c r="F65" s="30" t="s">
        <v>43</v>
      </c>
    </row>
    <row r="66" spans="1:6" ht="30" customHeight="1">
      <c r="A66" s="270"/>
      <c r="B66" s="282" t="s">
        <v>347</v>
      </c>
      <c r="C66" s="283" t="s">
        <v>432</v>
      </c>
      <c r="D66" s="285">
        <v>2000000</v>
      </c>
      <c r="E66" s="285">
        <v>1888000</v>
      </c>
      <c r="F66" s="286">
        <f>E66/D66</f>
        <v>0.94399999999999995</v>
      </c>
    </row>
    <row r="67" spans="1:6" ht="30" customHeight="1">
      <c r="A67" s="270"/>
      <c r="B67" s="282"/>
      <c r="C67" s="284"/>
      <c r="D67" s="285"/>
      <c r="E67" s="285"/>
      <c r="F67" s="286"/>
    </row>
    <row r="68" spans="1:6" ht="30" customHeight="1">
      <c r="A68" s="270" t="s">
        <v>36</v>
      </c>
      <c r="B68" s="185" t="s">
        <v>37</v>
      </c>
      <c r="C68" s="185" t="s">
        <v>48</v>
      </c>
      <c r="D68" s="271" t="s">
        <v>38</v>
      </c>
      <c r="E68" s="271"/>
      <c r="F68" s="272"/>
    </row>
    <row r="69" spans="1:6" ht="30" customHeight="1">
      <c r="A69" s="270"/>
      <c r="B69" s="22" t="s">
        <v>433</v>
      </c>
      <c r="C69" s="22" t="s">
        <v>434</v>
      </c>
      <c r="D69" s="273" t="s">
        <v>435</v>
      </c>
      <c r="E69" s="273"/>
      <c r="F69" s="274"/>
    </row>
    <row r="70" spans="1:6" ht="30" customHeight="1">
      <c r="A70" s="184" t="s">
        <v>46</v>
      </c>
      <c r="B70" s="275" t="s">
        <v>176</v>
      </c>
      <c r="C70" s="275"/>
      <c r="D70" s="276"/>
      <c r="E70" s="276"/>
      <c r="F70" s="277"/>
    </row>
    <row r="71" spans="1:6" ht="30" customHeight="1">
      <c r="A71" s="184" t="s">
        <v>44</v>
      </c>
      <c r="B71" s="276" t="s">
        <v>47</v>
      </c>
      <c r="C71" s="276"/>
      <c r="D71" s="276"/>
      <c r="E71" s="276"/>
      <c r="F71" s="277"/>
    </row>
    <row r="72" spans="1:6" ht="30" customHeight="1" thickBot="1">
      <c r="A72" s="27" t="s">
        <v>39</v>
      </c>
      <c r="B72" s="268"/>
      <c r="C72" s="268"/>
      <c r="D72" s="268"/>
      <c r="E72" s="268"/>
      <c r="F72" s="269"/>
    </row>
    <row r="73" spans="1:6" ht="30" customHeight="1" thickTop="1">
      <c r="A73" s="25" t="s">
        <v>32</v>
      </c>
      <c r="B73" s="278" t="s">
        <v>436</v>
      </c>
      <c r="C73" s="278"/>
      <c r="D73" s="278"/>
      <c r="E73" s="278"/>
      <c r="F73" s="279"/>
    </row>
    <row r="74" spans="1:6" ht="30" customHeight="1">
      <c r="A74" s="270" t="s">
        <v>40</v>
      </c>
      <c r="B74" s="271" t="s">
        <v>33</v>
      </c>
      <c r="C74" s="280" t="s">
        <v>126</v>
      </c>
      <c r="D74" s="185" t="s">
        <v>41</v>
      </c>
      <c r="E74" s="185" t="s">
        <v>34</v>
      </c>
      <c r="F74" s="186" t="s">
        <v>45</v>
      </c>
    </row>
    <row r="75" spans="1:6" ht="30" customHeight="1">
      <c r="A75" s="270"/>
      <c r="B75" s="271"/>
      <c r="C75" s="281"/>
      <c r="D75" s="29" t="s">
        <v>42</v>
      </c>
      <c r="E75" s="29" t="s">
        <v>35</v>
      </c>
      <c r="F75" s="30" t="s">
        <v>43</v>
      </c>
    </row>
    <row r="76" spans="1:6" ht="30" customHeight="1">
      <c r="A76" s="270"/>
      <c r="B76" s="282" t="s">
        <v>437</v>
      </c>
      <c r="C76" s="283" t="s">
        <v>438</v>
      </c>
      <c r="D76" s="285">
        <v>3000000</v>
      </c>
      <c r="E76" s="285">
        <v>2850000</v>
      </c>
      <c r="F76" s="286">
        <f>E76/D76</f>
        <v>0.95</v>
      </c>
    </row>
    <row r="77" spans="1:6" ht="30" customHeight="1">
      <c r="A77" s="270"/>
      <c r="B77" s="282"/>
      <c r="C77" s="284"/>
      <c r="D77" s="285"/>
      <c r="E77" s="285"/>
      <c r="F77" s="286"/>
    </row>
    <row r="78" spans="1:6" ht="30" customHeight="1">
      <c r="A78" s="270" t="s">
        <v>36</v>
      </c>
      <c r="B78" s="185" t="s">
        <v>37</v>
      </c>
      <c r="C78" s="185" t="s">
        <v>48</v>
      </c>
      <c r="D78" s="271" t="s">
        <v>38</v>
      </c>
      <c r="E78" s="271"/>
      <c r="F78" s="272"/>
    </row>
    <row r="79" spans="1:6" ht="30" customHeight="1">
      <c r="A79" s="270"/>
      <c r="B79" s="22" t="s">
        <v>439</v>
      </c>
      <c r="C79" s="22" t="s">
        <v>440</v>
      </c>
      <c r="D79" s="273" t="s">
        <v>441</v>
      </c>
      <c r="E79" s="273"/>
      <c r="F79" s="274"/>
    </row>
    <row r="80" spans="1:6" ht="30" customHeight="1">
      <c r="A80" s="184" t="s">
        <v>46</v>
      </c>
      <c r="B80" s="275" t="s">
        <v>176</v>
      </c>
      <c r="C80" s="275"/>
      <c r="D80" s="276"/>
      <c r="E80" s="276"/>
      <c r="F80" s="277"/>
    </row>
    <row r="81" spans="1:6" ht="30" customHeight="1">
      <c r="A81" s="184" t="s">
        <v>44</v>
      </c>
      <c r="B81" s="276" t="s">
        <v>47</v>
      </c>
      <c r="C81" s="276"/>
      <c r="D81" s="276"/>
      <c r="E81" s="276"/>
      <c r="F81" s="277"/>
    </row>
    <row r="82" spans="1:6" ht="30" customHeight="1" thickBot="1">
      <c r="A82" s="27" t="s">
        <v>39</v>
      </c>
      <c r="B82" s="268"/>
      <c r="C82" s="268"/>
      <c r="D82" s="268"/>
      <c r="E82" s="268"/>
      <c r="F82" s="269"/>
    </row>
    <row r="83" spans="1:6" ht="30" customHeight="1" thickTop="1">
      <c r="A83" s="25" t="s">
        <v>32</v>
      </c>
      <c r="B83" s="278" t="s">
        <v>442</v>
      </c>
      <c r="C83" s="278"/>
      <c r="D83" s="278"/>
      <c r="E83" s="278"/>
      <c r="F83" s="279"/>
    </row>
    <row r="84" spans="1:6" ht="30" customHeight="1">
      <c r="A84" s="270" t="s">
        <v>40</v>
      </c>
      <c r="B84" s="271" t="s">
        <v>33</v>
      </c>
      <c r="C84" s="280" t="s">
        <v>126</v>
      </c>
      <c r="D84" s="185" t="s">
        <v>41</v>
      </c>
      <c r="E84" s="185" t="s">
        <v>34</v>
      </c>
      <c r="F84" s="186" t="s">
        <v>45</v>
      </c>
    </row>
    <row r="85" spans="1:6" ht="30" customHeight="1">
      <c r="A85" s="270"/>
      <c r="B85" s="271"/>
      <c r="C85" s="281"/>
      <c r="D85" s="29" t="s">
        <v>42</v>
      </c>
      <c r="E85" s="29" t="s">
        <v>35</v>
      </c>
      <c r="F85" s="30" t="s">
        <v>43</v>
      </c>
    </row>
    <row r="86" spans="1:6" ht="30" customHeight="1">
      <c r="A86" s="270"/>
      <c r="B86" s="282" t="s">
        <v>358</v>
      </c>
      <c r="C86" s="283" t="s">
        <v>443</v>
      </c>
      <c r="D86" s="285">
        <v>1425000</v>
      </c>
      <c r="E86" s="285">
        <v>1330000</v>
      </c>
      <c r="F86" s="286">
        <f>E86/D86</f>
        <v>0.93333333333333335</v>
      </c>
    </row>
    <row r="87" spans="1:6" ht="30" customHeight="1">
      <c r="A87" s="270"/>
      <c r="B87" s="282"/>
      <c r="C87" s="284"/>
      <c r="D87" s="285"/>
      <c r="E87" s="285"/>
      <c r="F87" s="286"/>
    </row>
    <row r="88" spans="1:6" ht="30" customHeight="1">
      <c r="A88" s="270" t="s">
        <v>36</v>
      </c>
      <c r="B88" s="185" t="s">
        <v>37</v>
      </c>
      <c r="C88" s="185" t="s">
        <v>48</v>
      </c>
      <c r="D88" s="271" t="s">
        <v>38</v>
      </c>
      <c r="E88" s="271"/>
      <c r="F88" s="272"/>
    </row>
    <row r="89" spans="1:6" ht="30" customHeight="1">
      <c r="A89" s="270"/>
      <c r="B89" s="22" t="s">
        <v>444</v>
      </c>
      <c r="C89" s="22" t="s">
        <v>445</v>
      </c>
      <c r="D89" s="273" t="s">
        <v>446</v>
      </c>
      <c r="E89" s="273"/>
      <c r="F89" s="274"/>
    </row>
    <row r="90" spans="1:6" ht="30" customHeight="1">
      <c r="A90" s="184" t="s">
        <v>46</v>
      </c>
      <c r="B90" s="275" t="s">
        <v>176</v>
      </c>
      <c r="C90" s="275"/>
      <c r="D90" s="276"/>
      <c r="E90" s="276"/>
      <c r="F90" s="277"/>
    </row>
    <row r="91" spans="1:6" ht="30" customHeight="1">
      <c r="A91" s="184" t="s">
        <v>44</v>
      </c>
      <c r="B91" s="276" t="s">
        <v>47</v>
      </c>
      <c r="C91" s="276"/>
      <c r="D91" s="276"/>
      <c r="E91" s="276"/>
      <c r="F91" s="277"/>
    </row>
    <row r="92" spans="1:6" ht="30" customHeight="1" thickBot="1">
      <c r="A92" s="27" t="s">
        <v>39</v>
      </c>
      <c r="B92" s="268"/>
      <c r="C92" s="268"/>
      <c r="D92" s="268"/>
      <c r="E92" s="268"/>
      <c r="F92" s="269"/>
    </row>
    <row r="93" spans="1:6" ht="30" customHeight="1" thickTop="1">
      <c r="A93" s="25" t="s">
        <v>32</v>
      </c>
      <c r="B93" s="278" t="s">
        <v>372</v>
      </c>
      <c r="C93" s="278"/>
      <c r="D93" s="278"/>
      <c r="E93" s="278"/>
      <c r="F93" s="279"/>
    </row>
    <row r="94" spans="1:6" ht="30" customHeight="1">
      <c r="A94" s="270" t="s">
        <v>40</v>
      </c>
      <c r="B94" s="271" t="s">
        <v>33</v>
      </c>
      <c r="C94" s="280" t="s">
        <v>126</v>
      </c>
      <c r="D94" s="185" t="s">
        <v>41</v>
      </c>
      <c r="E94" s="185" t="s">
        <v>34</v>
      </c>
      <c r="F94" s="186" t="s">
        <v>45</v>
      </c>
    </row>
    <row r="95" spans="1:6" ht="30" customHeight="1">
      <c r="A95" s="270"/>
      <c r="B95" s="271"/>
      <c r="C95" s="281"/>
      <c r="D95" s="29" t="s">
        <v>42</v>
      </c>
      <c r="E95" s="29" t="s">
        <v>35</v>
      </c>
      <c r="F95" s="30" t="s">
        <v>43</v>
      </c>
    </row>
    <row r="96" spans="1:6" ht="30" customHeight="1">
      <c r="A96" s="270"/>
      <c r="B96" s="282" t="s">
        <v>447</v>
      </c>
      <c r="C96" s="283" t="s">
        <v>448</v>
      </c>
      <c r="D96" s="285">
        <v>3000000</v>
      </c>
      <c r="E96" s="285">
        <v>2850000</v>
      </c>
      <c r="F96" s="286">
        <f>E96/D96</f>
        <v>0.95</v>
      </c>
    </row>
    <row r="97" spans="1:6" ht="30" customHeight="1">
      <c r="A97" s="270"/>
      <c r="B97" s="282"/>
      <c r="C97" s="284"/>
      <c r="D97" s="285"/>
      <c r="E97" s="285"/>
      <c r="F97" s="286"/>
    </row>
    <row r="98" spans="1:6" ht="30" customHeight="1">
      <c r="A98" s="270" t="s">
        <v>36</v>
      </c>
      <c r="B98" s="185" t="s">
        <v>37</v>
      </c>
      <c r="C98" s="185" t="s">
        <v>48</v>
      </c>
      <c r="D98" s="271" t="s">
        <v>38</v>
      </c>
      <c r="E98" s="271"/>
      <c r="F98" s="272"/>
    </row>
    <row r="99" spans="1:6" ht="30" customHeight="1">
      <c r="A99" s="270"/>
      <c r="B99" s="22" t="s">
        <v>449</v>
      </c>
      <c r="C99" s="22" t="s">
        <v>450</v>
      </c>
      <c r="D99" s="273" t="s">
        <v>377</v>
      </c>
      <c r="E99" s="273"/>
      <c r="F99" s="274"/>
    </row>
    <row r="100" spans="1:6" ht="30" customHeight="1">
      <c r="A100" s="184" t="s">
        <v>46</v>
      </c>
      <c r="B100" s="275" t="s">
        <v>176</v>
      </c>
      <c r="C100" s="275"/>
      <c r="D100" s="276"/>
      <c r="E100" s="276"/>
      <c r="F100" s="277"/>
    </row>
    <row r="101" spans="1:6" ht="30" customHeight="1">
      <c r="A101" s="184" t="s">
        <v>44</v>
      </c>
      <c r="B101" s="276" t="s">
        <v>47</v>
      </c>
      <c r="C101" s="276"/>
      <c r="D101" s="276"/>
      <c r="E101" s="276"/>
      <c r="F101" s="277"/>
    </row>
    <row r="102" spans="1:6" ht="30" customHeight="1" thickBot="1">
      <c r="A102" s="27" t="s">
        <v>39</v>
      </c>
      <c r="B102" s="268"/>
      <c r="C102" s="268"/>
      <c r="D102" s="268"/>
      <c r="E102" s="268"/>
      <c r="F102" s="269"/>
    </row>
    <row r="103" spans="1:6" ht="30" customHeight="1" thickTop="1">
      <c r="A103" s="25" t="s">
        <v>32</v>
      </c>
      <c r="B103" s="278" t="s">
        <v>379</v>
      </c>
      <c r="C103" s="278"/>
      <c r="D103" s="278"/>
      <c r="E103" s="278"/>
      <c r="F103" s="279"/>
    </row>
    <row r="104" spans="1:6" ht="30" customHeight="1">
      <c r="A104" s="270" t="s">
        <v>40</v>
      </c>
      <c r="B104" s="271" t="s">
        <v>33</v>
      </c>
      <c r="C104" s="280" t="s">
        <v>126</v>
      </c>
      <c r="D104" s="185" t="s">
        <v>41</v>
      </c>
      <c r="E104" s="185" t="s">
        <v>34</v>
      </c>
      <c r="F104" s="186" t="s">
        <v>45</v>
      </c>
    </row>
    <row r="105" spans="1:6" ht="30" customHeight="1">
      <c r="A105" s="270"/>
      <c r="B105" s="271"/>
      <c r="C105" s="281"/>
      <c r="D105" s="29" t="s">
        <v>42</v>
      </c>
      <c r="E105" s="29" t="s">
        <v>35</v>
      </c>
      <c r="F105" s="30" t="s">
        <v>43</v>
      </c>
    </row>
    <row r="106" spans="1:6" ht="30" customHeight="1">
      <c r="A106" s="270"/>
      <c r="B106" s="282" t="s">
        <v>452</v>
      </c>
      <c r="C106" s="283" t="s">
        <v>453</v>
      </c>
      <c r="D106" s="285">
        <v>9270000</v>
      </c>
      <c r="E106" s="285">
        <v>8690000</v>
      </c>
      <c r="F106" s="286">
        <f>E106/D106</f>
        <v>0.93743257820927728</v>
      </c>
    </row>
    <row r="107" spans="1:6" ht="30" customHeight="1">
      <c r="A107" s="270"/>
      <c r="B107" s="282"/>
      <c r="C107" s="284"/>
      <c r="D107" s="285"/>
      <c r="E107" s="285"/>
      <c r="F107" s="286"/>
    </row>
    <row r="108" spans="1:6" ht="30" customHeight="1">
      <c r="A108" s="270" t="s">
        <v>36</v>
      </c>
      <c r="B108" s="185" t="s">
        <v>37</v>
      </c>
      <c r="C108" s="185" t="s">
        <v>48</v>
      </c>
      <c r="D108" s="271" t="s">
        <v>38</v>
      </c>
      <c r="E108" s="271"/>
      <c r="F108" s="272"/>
    </row>
    <row r="109" spans="1:6" ht="30" customHeight="1">
      <c r="A109" s="270"/>
      <c r="B109" s="22" t="s">
        <v>454</v>
      </c>
      <c r="C109" s="22" t="s">
        <v>455</v>
      </c>
      <c r="D109" s="273" t="s">
        <v>456</v>
      </c>
      <c r="E109" s="273"/>
      <c r="F109" s="274"/>
    </row>
    <row r="110" spans="1:6" ht="30" customHeight="1">
      <c r="A110" s="184" t="s">
        <v>46</v>
      </c>
      <c r="B110" s="275" t="s">
        <v>176</v>
      </c>
      <c r="C110" s="275"/>
      <c r="D110" s="276"/>
      <c r="E110" s="276"/>
      <c r="F110" s="277"/>
    </row>
    <row r="111" spans="1:6" ht="30" customHeight="1">
      <c r="A111" s="184" t="s">
        <v>44</v>
      </c>
      <c r="B111" s="276" t="s">
        <v>47</v>
      </c>
      <c r="C111" s="276"/>
      <c r="D111" s="276"/>
      <c r="E111" s="276"/>
      <c r="F111" s="277"/>
    </row>
    <row r="112" spans="1:6" ht="30" customHeight="1" thickBot="1">
      <c r="A112" s="27" t="s">
        <v>39</v>
      </c>
      <c r="B112" s="268"/>
      <c r="C112" s="268"/>
      <c r="D112" s="268"/>
      <c r="E112" s="268"/>
      <c r="F112" s="269"/>
    </row>
    <row r="113" spans="1:6" ht="30.75" customHeight="1" thickTop="1">
      <c r="A113" s="25" t="s">
        <v>32</v>
      </c>
      <c r="B113" s="278" t="s">
        <v>385</v>
      </c>
      <c r="C113" s="278"/>
      <c r="D113" s="278"/>
      <c r="E113" s="278"/>
      <c r="F113" s="279"/>
    </row>
    <row r="114" spans="1:6" ht="30.75" customHeight="1">
      <c r="A114" s="270" t="s">
        <v>40</v>
      </c>
      <c r="B114" s="271" t="s">
        <v>33</v>
      </c>
      <c r="C114" s="280" t="s">
        <v>126</v>
      </c>
      <c r="D114" s="185" t="s">
        <v>41</v>
      </c>
      <c r="E114" s="185" t="s">
        <v>34</v>
      </c>
      <c r="F114" s="186" t="s">
        <v>45</v>
      </c>
    </row>
    <row r="115" spans="1:6" ht="30.75" customHeight="1">
      <c r="A115" s="270"/>
      <c r="B115" s="271"/>
      <c r="C115" s="281"/>
      <c r="D115" s="29" t="s">
        <v>42</v>
      </c>
      <c r="E115" s="29" t="s">
        <v>35</v>
      </c>
      <c r="F115" s="30" t="s">
        <v>43</v>
      </c>
    </row>
    <row r="116" spans="1:6" ht="30.75" customHeight="1">
      <c r="A116" s="270"/>
      <c r="B116" s="282" t="s">
        <v>451</v>
      </c>
      <c r="C116" s="283" t="s">
        <v>457</v>
      </c>
      <c r="D116" s="285">
        <v>20000000</v>
      </c>
      <c r="E116" s="285">
        <v>18600000</v>
      </c>
      <c r="F116" s="286">
        <f>E116/D116</f>
        <v>0.93</v>
      </c>
    </row>
    <row r="117" spans="1:6" ht="30.75" customHeight="1">
      <c r="A117" s="270"/>
      <c r="B117" s="282"/>
      <c r="C117" s="284"/>
      <c r="D117" s="285"/>
      <c r="E117" s="285"/>
      <c r="F117" s="286"/>
    </row>
    <row r="118" spans="1:6" ht="30.75" customHeight="1">
      <c r="A118" s="270" t="s">
        <v>36</v>
      </c>
      <c r="B118" s="185" t="s">
        <v>37</v>
      </c>
      <c r="C118" s="185" t="s">
        <v>48</v>
      </c>
      <c r="D118" s="271" t="s">
        <v>38</v>
      </c>
      <c r="E118" s="271"/>
      <c r="F118" s="272"/>
    </row>
    <row r="119" spans="1:6" ht="30.75" customHeight="1">
      <c r="A119" s="270"/>
      <c r="B119" s="22" t="s">
        <v>458</v>
      </c>
      <c r="C119" s="22" t="s">
        <v>459</v>
      </c>
      <c r="D119" s="273" t="s">
        <v>460</v>
      </c>
      <c r="E119" s="273"/>
      <c r="F119" s="274"/>
    </row>
    <row r="120" spans="1:6" ht="30.75" customHeight="1">
      <c r="A120" s="184" t="s">
        <v>46</v>
      </c>
      <c r="B120" s="275" t="s">
        <v>176</v>
      </c>
      <c r="C120" s="275"/>
      <c r="D120" s="276"/>
      <c r="E120" s="276"/>
      <c r="F120" s="277"/>
    </row>
    <row r="121" spans="1:6" ht="30.75" customHeight="1">
      <c r="A121" s="184" t="s">
        <v>44</v>
      </c>
      <c r="B121" s="276" t="s">
        <v>47</v>
      </c>
      <c r="C121" s="276"/>
      <c r="D121" s="276"/>
      <c r="E121" s="276"/>
      <c r="F121" s="277"/>
    </row>
    <row r="122" spans="1:6" ht="30.75" customHeight="1" thickBot="1">
      <c r="A122" s="27" t="s">
        <v>39</v>
      </c>
      <c r="B122" s="268"/>
      <c r="C122" s="268"/>
      <c r="D122" s="268"/>
      <c r="E122" s="268"/>
      <c r="F122" s="269"/>
    </row>
    <row r="123" spans="1:6" ht="30.75" customHeight="1" thickTop="1">
      <c r="A123" s="25" t="s">
        <v>32</v>
      </c>
      <c r="B123" s="278" t="s">
        <v>391</v>
      </c>
      <c r="C123" s="278"/>
      <c r="D123" s="278"/>
      <c r="E123" s="278"/>
      <c r="F123" s="279"/>
    </row>
    <row r="124" spans="1:6" ht="30.75" customHeight="1">
      <c r="A124" s="270" t="s">
        <v>40</v>
      </c>
      <c r="B124" s="271" t="s">
        <v>33</v>
      </c>
      <c r="C124" s="280" t="s">
        <v>126</v>
      </c>
      <c r="D124" s="185" t="s">
        <v>41</v>
      </c>
      <c r="E124" s="185" t="s">
        <v>34</v>
      </c>
      <c r="F124" s="186" t="s">
        <v>45</v>
      </c>
    </row>
    <row r="125" spans="1:6" ht="30.75" customHeight="1">
      <c r="A125" s="270"/>
      <c r="B125" s="271"/>
      <c r="C125" s="281"/>
      <c r="D125" s="29" t="s">
        <v>42</v>
      </c>
      <c r="E125" s="29" t="s">
        <v>35</v>
      </c>
      <c r="F125" s="30" t="s">
        <v>43</v>
      </c>
    </row>
    <row r="126" spans="1:6" ht="30.75" customHeight="1">
      <c r="A126" s="270"/>
      <c r="B126" s="282" t="s">
        <v>461</v>
      </c>
      <c r="C126" s="283" t="s">
        <v>462</v>
      </c>
      <c r="D126" s="285">
        <v>5000000</v>
      </c>
      <c r="E126" s="285">
        <v>4724000</v>
      </c>
      <c r="F126" s="286">
        <f>E126/D126</f>
        <v>0.94479999999999997</v>
      </c>
    </row>
    <row r="127" spans="1:6" ht="30.75" customHeight="1">
      <c r="A127" s="270"/>
      <c r="B127" s="282"/>
      <c r="C127" s="284"/>
      <c r="D127" s="285"/>
      <c r="E127" s="285"/>
      <c r="F127" s="286"/>
    </row>
    <row r="128" spans="1:6" ht="30.75" customHeight="1">
      <c r="A128" s="270" t="s">
        <v>36</v>
      </c>
      <c r="B128" s="185" t="s">
        <v>37</v>
      </c>
      <c r="C128" s="185" t="s">
        <v>48</v>
      </c>
      <c r="D128" s="271" t="s">
        <v>38</v>
      </c>
      <c r="E128" s="271"/>
      <c r="F128" s="272"/>
    </row>
    <row r="129" spans="1:6" ht="30.75" customHeight="1">
      <c r="A129" s="270"/>
      <c r="B129" s="22" t="s">
        <v>220</v>
      </c>
      <c r="C129" s="22" t="s">
        <v>221</v>
      </c>
      <c r="D129" s="273" t="s">
        <v>222</v>
      </c>
      <c r="E129" s="273"/>
      <c r="F129" s="274"/>
    </row>
    <row r="130" spans="1:6" ht="30.75" customHeight="1">
      <c r="A130" s="184" t="s">
        <v>46</v>
      </c>
      <c r="B130" s="275" t="s">
        <v>176</v>
      </c>
      <c r="C130" s="275"/>
      <c r="D130" s="276"/>
      <c r="E130" s="276"/>
      <c r="F130" s="277"/>
    </row>
    <row r="131" spans="1:6" ht="30.75" customHeight="1">
      <c r="A131" s="184" t="s">
        <v>44</v>
      </c>
      <c r="B131" s="276" t="s">
        <v>47</v>
      </c>
      <c r="C131" s="276"/>
      <c r="D131" s="276"/>
      <c r="E131" s="276"/>
      <c r="F131" s="277"/>
    </row>
    <row r="132" spans="1:6" ht="30.75" customHeight="1" thickBot="1">
      <c r="A132" s="27" t="s">
        <v>39</v>
      </c>
      <c r="B132" s="268"/>
      <c r="C132" s="268"/>
      <c r="D132" s="268"/>
      <c r="E132" s="268"/>
      <c r="F132" s="269"/>
    </row>
    <row r="133" spans="1:6" ht="31.5" customHeight="1" thickTop="1">
      <c r="A133" s="25" t="s">
        <v>32</v>
      </c>
      <c r="B133" s="278" t="s">
        <v>463</v>
      </c>
      <c r="C133" s="278"/>
      <c r="D133" s="278"/>
      <c r="E133" s="278"/>
      <c r="F133" s="279"/>
    </row>
    <row r="134" spans="1:6" ht="31.5" customHeight="1">
      <c r="A134" s="270" t="s">
        <v>40</v>
      </c>
      <c r="B134" s="271" t="s">
        <v>33</v>
      </c>
      <c r="C134" s="280" t="s">
        <v>126</v>
      </c>
      <c r="D134" s="185" t="s">
        <v>41</v>
      </c>
      <c r="E134" s="185" t="s">
        <v>34</v>
      </c>
      <c r="F134" s="186" t="s">
        <v>45</v>
      </c>
    </row>
    <row r="135" spans="1:6" ht="31.5" customHeight="1">
      <c r="A135" s="270"/>
      <c r="B135" s="271"/>
      <c r="C135" s="281"/>
      <c r="D135" s="29" t="s">
        <v>42</v>
      </c>
      <c r="E135" s="29" t="s">
        <v>35</v>
      </c>
      <c r="F135" s="30" t="s">
        <v>43</v>
      </c>
    </row>
    <row r="136" spans="1:6" ht="31.5" customHeight="1">
      <c r="A136" s="270"/>
      <c r="B136" s="282" t="s">
        <v>396</v>
      </c>
      <c r="C136" s="283" t="s">
        <v>464</v>
      </c>
      <c r="D136" s="285">
        <v>11000000</v>
      </c>
      <c r="E136" s="285">
        <v>10142000</v>
      </c>
      <c r="F136" s="286">
        <f>E136/D136</f>
        <v>0.92200000000000004</v>
      </c>
    </row>
    <row r="137" spans="1:6" ht="31.5" customHeight="1">
      <c r="A137" s="270"/>
      <c r="B137" s="282"/>
      <c r="C137" s="284"/>
      <c r="D137" s="285"/>
      <c r="E137" s="285"/>
      <c r="F137" s="286"/>
    </row>
    <row r="138" spans="1:6" ht="31.5" customHeight="1">
      <c r="A138" s="270" t="s">
        <v>36</v>
      </c>
      <c r="B138" s="185" t="s">
        <v>37</v>
      </c>
      <c r="C138" s="185" t="s">
        <v>48</v>
      </c>
      <c r="D138" s="271" t="s">
        <v>38</v>
      </c>
      <c r="E138" s="271"/>
      <c r="F138" s="272"/>
    </row>
    <row r="139" spans="1:6" ht="31.5" customHeight="1">
      <c r="A139" s="270"/>
      <c r="B139" s="22" t="s">
        <v>465</v>
      </c>
      <c r="C139" s="22" t="s">
        <v>466</v>
      </c>
      <c r="D139" s="273" t="s">
        <v>467</v>
      </c>
      <c r="E139" s="273"/>
      <c r="F139" s="274"/>
    </row>
    <row r="140" spans="1:6" ht="31.5" customHeight="1">
      <c r="A140" s="184" t="s">
        <v>46</v>
      </c>
      <c r="B140" s="275" t="s">
        <v>176</v>
      </c>
      <c r="C140" s="275"/>
      <c r="D140" s="276"/>
      <c r="E140" s="276"/>
      <c r="F140" s="277"/>
    </row>
    <row r="141" spans="1:6" ht="31.5" customHeight="1">
      <c r="A141" s="184" t="s">
        <v>44</v>
      </c>
      <c r="B141" s="276" t="s">
        <v>47</v>
      </c>
      <c r="C141" s="276"/>
      <c r="D141" s="276"/>
      <c r="E141" s="276"/>
      <c r="F141" s="277"/>
    </row>
    <row r="142" spans="1:6" ht="31.5" customHeight="1" thickBot="1">
      <c r="A142" s="27" t="s">
        <v>39</v>
      </c>
      <c r="B142" s="268"/>
      <c r="C142" s="268"/>
      <c r="D142" s="268"/>
      <c r="E142" s="268"/>
      <c r="F142" s="269"/>
    </row>
    <row r="143" spans="1:6" ht="31.5" customHeight="1" thickTop="1">
      <c r="A143" s="25" t="s">
        <v>32</v>
      </c>
      <c r="B143" s="278" t="s">
        <v>468</v>
      </c>
      <c r="C143" s="278"/>
      <c r="D143" s="278"/>
      <c r="E143" s="278"/>
      <c r="F143" s="279"/>
    </row>
    <row r="144" spans="1:6" ht="31.5" customHeight="1">
      <c r="A144" s="270" t="s">
        <v>40</v>
      </c>
      <c r="B144" s="271" t="s">
        <v>33</v>
      </c>
      <c r="C144" s="280" t="s">
        <v>126</v>
      </c>
      <c r="D144" s="185" t="s">
        <v>41</v>
      </c>
      <c r="E144" s="185" t="s">
        <v>34</v>
      </c>
      <c r="F144" s="186" t="s">
        <v>45</v>
      </c>
    </row>
    <row r="145" spans="1:6" ht="31.5" customHeight="1">
      <c r="A145" s="270"/>
      <c r="B145" s="271"/>
      <c r="C145" s="281"/>
      <c r="D145" s="29" t="s">
        <v>42</v>
      </c>
      <c r="E145" s="29" t="s">
        <v>35</v>
      </c>
      <c r="F145" s="30" t="s">
        <v>43</v>
      </c>
    </row>
    <row r="146" spans="1:6" ht="31.5" customHeight="1">
      <c r="A146" s="270"/>
      <c r="B146" s="282" t="s">
        <v>403</v>
      </c>
      <c r="C146" s="283" t="s">
        <v>469</v>
      </c>
      <c r="D146" s="285">
        <v>2100000</v>
      </c>
      <c r="E146" s="285">
        <v>1995000</v>
      </c>
      <c r="F146" s="286">
        <f>E146/D146</f>
        <v>0.95</v>
      </c>
    </row>
    <row r="147" spans="1:6" ht="31.5" customHeight="1">
      <c r="A147" s="270"/>
      <c r="B147" s="282"/>
      <c r="C147" s="284"/>
      <c r="D147" s="285"/>
      <c r="E147" s="285"/>
      <c r="F147" s="286"/>
    </row>
    <row r="148" spans="1:6" ht="31.5" customHeight="1">
      <c r="A148" s="270" t="s">
        <v>36</v>
      </c>
      <c r="B148" s="185" t="s">
        <v>37</v>
      </c>
      <c r="C148" s="185" t="s">
        <v>48</v>
      </c>
      <c r="D148" s="271" t="s">
        <v>38</v>
      </c>
      <c r="E148" s="271"/>
      <c r="F148" s="272"/>
    </row>
    <row r="149" spans="1:6" ht="31.5" customHeight="1">
      <c r="A149" s="270"/>
      <c r="B149" s="22" t="s">
        <v>470</v>
      </c>
      <c r="C149" s="22" t="s">
        <v>471</v>
      </c>
      <c r="D149" s="273" t="s">
        <v>472</v>
      </c>
      <c r="E149" s="273"/>
      <c r="F149" s="274"/>
    </row>
    <row r="150" spans="1:6" ht="31.5" customHeight="1">
      <c r="A150" s="184" t="s">
        <v>46</v>
      </c>
      <c r="B150" s="275" t="s">
        <v>176</v>
      </c>
      <c r="C150" s="275"/>
      <c r="D150" s="276"/>
      <c r="E150" s="276"/>
      <c r="F150" s="277"/>
    </row>
    <row r="151" spans="1:6" ht="31.5" customHeight="1">
      <c r="A151" s="184" t="s">
        <v>44</v>
      </c>
      <c r="B151" s="276" t="s">
        <v>47</v>
      </c>
      <c r="C151" s="276"/>
      <c r="D151" s="276"/>
      <c r="E151" s="276"/>
      <c r="F151" s="277"/>
    </row>
    <row r="152" spans="1:6" ht="31.5" customHeight="1" thickBot="1">
      <c r="A152" s="27" t="s">
        <v>39</v>
      </c>
      <c r="B152" s="268"/>
      <c r="C152" s="268"/>
      <c r="D152" s="268"/>
      <c r="E152" s="268"/>
      <c r="F152" s="269"/>
    </row>
    <row r="153" spans="1:6" ht="14.25" thickTop="1"/>
  </sheetData>
  <mergeCells count="226"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B152:F152"/>
    <mergeCell ref="A148:A149"/>
    <mergeCell ref="D148:F148"/>
    <mergeCell ref="D149:F149"/>
    <mergeCell ref="B150:F150"/>
    <mergeCell ref="B151:F15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2018-12-14T05:11:06Z</dcterms:modified>
</cp:coreProperties>
</file>