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21570" windowHeight="10185"/>
  </bookViews>
  <sheets>
    <sheet name="공종별내역서" sheetId="8" r:id="rId1"/>
  </sheets>
  <definedNames>
    <definedName name="_xlnm.Print_Area" localSheetId="0">공종별내역서!$A$1:$M$171</definedName>
    <definedName name="_xlnm.Print_Titles" localSheetId="0">공종별내역서!$1:$3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8" l="1"/>
  <c r="H104" i="8" l="1"/>
  <c r="J101" i="8"/>
  <c r="H102" i="8" l="1"/>
  <c r="H101" i="8"/>
  <c r="J104" i="8"/>
  <c r="J103" i="8"/>
  <c r="H5" i="8"/>
  <c r="H103" i="8"/>
  <c r="J102" i="8"/>
  <c r="J123" i="8" l="1"/>
  <c r="H123" i="8"/>
  <c r="F103" i="8" l="1"/>
  <c r="L103" i="8" s="1"/>
  <c r="K103" i="8"/>
  <c r="F104" i="8"/>
  <c r="L104" i="8" s="1"/>
  <c r="K104" i="8"/>
  <c r="H149" i="8"/>
  <c r="F149" i="8"/>
  <c r="H127" i="8"/>
  <c r="F127" i="8"/>
  <c r="H126" i="8"/>
  <c r="F126" i="8"/>
  <c r="H125" i="8"/>
  <c r="F125" i="8"/>
  <c r="J83" i="8"/>
  <c r="H83" i="8"/>
  <c r="J82" i="8"/>
  <c r="H82" i="8"/>
  <c r="J55" i="8"/>
  <c r="J57" i="8"/>
  <c r="H57" i="8"/>
  <c r="J81" i="8"/>
  <c r="H81" i="8"/>
  <c r="J60" i="8"/>
  <c r="H60" i="8"/>
  <c r="J56" i="8"/>
  <c r="J53" i="8"/>
  <c r="H53" i="8"/>
  <c r="H29" i="8"/>
  <c r="J150" i="8"/>
  <c r="J149" i="8"/>
  <c r="J127" i="8"/>
  <c r="J126" i="8"/>
  <c r="J125" i="8"/>
  <c r="F55" i="8"/>
  <c r="F29" i="8"/>
  <c r="F82" i="8"/>
  <c r="H150" i="8"/>
  <c r="H55" i="8"/>
  <c r="F80" i="8" l="1"/>
  <c r="J9" i="8"/>
  <c r="J79" i="8"/>
  <c r="H77" i="8"/>
  <c r="F83" i="8"/>
  <c r="L83" i="8" s="1"/>
  <c r="K83" i="8"/>
  <c r="J59" i="8"/>
  <c r="H59" i="8"/>
  <c r="K125" i="8"/>
  <c r="K82" i="8"/>
  <c r="H79" i="8"/>
  <c r="H171" i="8"/>
  <c r="F147" i="8"/>
  <c r="K150" i="8"/>
  <c r="J77" i="8"/>
  <c r="K101" i="8"/>
  <c r="F101" i="8"/>
  <c r="J29" i="8"/>
  <c r="L29" i="8" s="1"/>
  <c r="H78" i="8"/>
  <c r="J78" i="8"/>
  <c r="H56" i="8"/>
  <c r="J6" i="8"/>
  <c r="J58" i="8"/>
  <c r="H6" i="8"/>
  <c r="K102" i="8"/>
  <c r="F102" i="8"/>
  <c r="L102" i="8" s="1"/>
  <c r="H54" i="8"/>
  <c r="K60" i="8"/>
  <c r="F60" i="8"/>
  <c r="L60" i="8" s="1"/>
  <c r="F9" i="8"/>
  <c r="K55" i="8"/>
  <c r="F150" i="8"/>
  <c r="L150" i="8" s="1"/>
  <c r="K127" i="8"/>
  <c r="J171" i="8"/>
  <c r="K149" i="8"/>
  <c r="L149" i="8"/>
  <c r="L127" i="8"/>
  <c r="J147" i="8"/>
  <c r="H147" i="8"/>
  <c r="K126" i="8"/>
  <c r="L126" i="8"/>
  <c r="L125" i="8"/>
  <c r="L82" i="8"/>
  <c r="L55" i="8"/>
  <c r="H7" i="8" l="1"/>
  <c r="J7" i="8"/>
  <c r="J8" i="8"/>
  <c r="H9" i="8"/>
  <c r="L9" i="8" s="1"/>
  <c r="H8" i="8"/>
  <c r="F171" i="8"/>
  <c r="K77" i="8"/>
  <c r="F59" i="8"/>
  <c r="L59" i="8" s="1"/>
  <c r="F53" i="8"/>
  <c r="L53" i="8" s="1"/>
  <c r="K29" i="8"/>
  <c r="J80" i="8"/>
  <c r="J99" i="8" s="1"/>
  <c r="L171" i="8"/>
  <c r="F123" i="8"/>
  <c r="L101" i="8"/>
  <c r="L123" i="8" s="1"/>
  <c r="F77" i="8"/>
  <c r="L77" i="8" s="1"/>
  <c r="K56" i="8"/>
  <c r="F56" i="8"/>
  <c r="L56" i="8" s="1"/>
  <c r="L147" i="8"/>
  <c r="J27" i="8" l="1"/>
  <c r="K9" i="8"/>
  <c r="H32" i="8"/>
  <c r="H27" i="8"/>
  <c r="K53" i="8"/>
  <c r="H30" i="8"/>
  <c r="K59" i="8"/>
  <c r="F78" i="8"/>
  <c r="K78" i="8"/>
  <c r="F81" i="8"/>
  <c r="L81" i="8" s="1"/>
  <c r="K81" i="8"/>
  <c r="H31" i="8" l="1"/>
  <c r="H51" i="8" s="1"/>
  <c r="L78" i="8"/>
  <c r="F79" i="8" l="1"/>
  <c r="K79" i="8"/>
  <c r="H80" i="8"/>
  <c r="K80" i="8"/>
  <c r="F54" i="8"/>
  <c r="F8" i="8" l="1"/>
  <c r="L8" i="8" s="1"/>
  <c r="K8" i="8"/>
  <c r="K5" i="8"/>
  <c r="F5" i="8"/>
  <c r="L5" i="8" s="1"/>
  <c r="L79" i="8"/>
  <c r="F99" i="8"/>
  <c r="H99" i="8"/>
  <c r="L80" i="8"/>
  <c r="K57" i="8"/>
  <c r="F57" i="8"/>
  <c r="L57" i="8" s="1"/>
  <c r="L99" i="8" l="1"/>
  <c r="F6" i="8"/>
  <c r="L6" i="8" s="1"/>
  <c r="K6" i="8"/>
  <c r="F7" i="8"/>
  <c r="L7" i="8" s="1"/>
  <c r="K7" i="8"/>
  <c r="F58" i="8"/>
  <c r="F32" i="8" l="1"/>
  <c r="F75" i="8"/>
  <c r="F27" i="8"/>
  <c r="L27" i="8"/>
  <c r="H58" i="8" l="1"/>
  <c r="K58" i="8"/>
  <c r="J54" i="8"/>
  <c r="K54" i="8"/>
  <c r="H75" i="8" l="1"/>
  <c r="L58" i="8"/>
  <c r="J75" i="8"/>
  <c r="L54" i="8"/>
  <c r="L75" i="8" l="1"/>
  <c r="J31" i="8"/>
  <c r="J30" i="8"/>
  <c r="F30" i="8" l="1"/>
  <c r="F31" i="8"/>
  <c r="L31" i="8" s="1"/>
  <c r="K31" i="8"/>
  <c r="K30" i="8" l="1"/>
  <c r="J32" i="8"/>
  <c r="K32" i="8"/>
  <c r="F51" i="8"/>
  <c r="L30" i="8"/>
  <c r="L32" i="8" l="1"/>
  <c r="L51" i="8" s="1"/>
  <c r="J51" i="8"/>
</calcChain>
</file>

<file path=xl/sharedStrings.xml><?xml version="1.0" encoding="utf-8"?>
<sst xmlns="http://schemas.openxmlformats.org/spreadsheetml/2006/main" count="539" uniqueCount="198">
  <si>
    <t>[ 중원청소년수련관 천정 환경개선공사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</si>
  <si>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</si>
  <si>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</si>
  <si>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</si>
  <si>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</si>
  <si>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</si>
  <si>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</si>
  <si>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</si>
  <si>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</si>
  <si>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</si>
  <si>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</si>
  <si>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</si>
  <si>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</si>
  <si>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</si>
  <si>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공종구분</t>
  </si>
  <si>
    <t>공종레벨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</si>
  <si>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</si>
  <si>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</si>
  <si>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</si>
  <si>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</si>
  <si>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</si>
  <si>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</si>
  <si>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</si>
  <si>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</si>
  <si>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</si>
  <si>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</si>
  <si>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</si>
  <si>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</si>
  <si>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</si>
  <si>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</si>
  <si>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</si>
  <si>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</si>
  <si>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</si>
  <si>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</si>
  <si>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</si>
  <si>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</si>
  <si>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</si>
  <si>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</si>
  <si>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</si>
  <si>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</si>
  <si>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</si>
  <si>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</si>
  <si>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</si>
  <si>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</si>
  <si>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</si>
  <si>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</si>
  <si>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</si>
  <si>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</si>
  <si>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010101  수  장  공  사</t>
  </si>
  <si>
    <t>010101</t>
  </si>
  <si>
    <t>열경화성수지천장재</t>
  </si>
  <si>
    <t>열경화성수지천장재(난연3급), SMC, 1.2*600*600mm</t>
  </si>
  <si>
    <t>M2</t>
  </si>
  <si>
    <t>5C78B664C5E2D68CD74287708D23F445072DDC</t>
  </si>
  <si>
    <t>F</t>
  </si>
  <si>
    <t>T</t>
  </si>
  <si>
    <t>0101015C78B664C5E2D68CD74287708D23F445072DDC</t>
  </si>
  <si>
    <t>AL몰딩설치(L형)</t>
  </si>
  <si>
    <t>30*30*1.0mm</t>
  </si>
  <si>
    <t>M</t>
  </si>
  <si>
    <t>5B5CD66F84E2F60EDDE2A7542BEFBA</t>
  </si>
  <si>
    <t>0101015B5CD66F84E2F60EDDE2A7542BEFBA</t>
  </si>
  <si>
    <t>강관 조립말비계(이동식)</t>
  </si>
  <si>
    <t>대</t>
  </si>
  <si>
    <t>5B5C36637F2246A3E35247740B6747</t>
  </si>
  <si>
    <t>0101015B5C36637F2246A3E35247740B6747</t>
  </si>
  <si>
    <t>건축물현장정리</t>
  </si>
  <si>
    <t>리모델링</t>
  </si>
  <si>
    <t>5B5C366631328654EE02975914DC47</t>
  </si>
  <si>
    <t>0101015B5C366631328654EE02975914DC47</t>
  </si>
  <si>
    <t>[ 합           계 ]</t>
  </si>
  <si>
    <t>TOTAL</t>
  </si>
  <si>
    <t>010102  금  속  공  사</t>
  </si>
  <si>
    <t>010102</t>
  </si>
  <si>
    <t>그릴설치</t>
  </si>
  <si>
    <t>600*600</t>
  </si>
  <si>
    <t>개소</t>
  </si>
  <si>
    <t>5B5C86ED4A02E6ADEF42A755DCF431</t>
  </si>
  <si>
    <t>0101025B5C86ED4A02E6ADEF42A755DCF431</t>
  </si>
  <si>
    <t>철재커텐박스(ㄱ자형)</t>
  </si>
  <si>
    <t>150*900*1.2t, STL(도장 유)</t>
  </si>
  <si>
    <t>5B5CD66EFE2256E9253297FA9DB41E</t>
  </si>
  <si>
    <t>0101025B5CD66EFE2256E9253297FA9DB41E</t>
  </si>
  <si>
    <t>1000*900*1.2t, STL(도장 유)</t>
  </si>
  <si>
    <t>5B5CD66EFE2256E9253297FA9DB41D</t>
  </si>
  <si>
    <t>0101025B5CD66EFE2256E9253297FA9DB41D</t>
  </si>
  <si>
    <t>기존난간대 탈부착</t>
  </si>
  <si>
    <t>5B5C86E72182A6122102F70BECFDFC</t>
  </si>
  <si>
    <t>0101025B5C86E72182A6122102F70BECFDFC</t>
  </si>
  <si>
    <t>010103  창호 및 유리공사</t>
  </si>
  <si>
    <t>010103</t>
  </si>
  <si>
    <t>알루미늄창호 설치</t>
  </si>
  <si>
    <t>6600*2250</t>
  </si>
  <si>
    <t>5B5CE64E8852D6D9B2D2A76E55DDFF</t>
  </si>
  <si>
    <t>0101035B5CE64E8852D6D9B2D2A76E55DDFF</t>
  </si>
  <si>
    <t>알루미늄창호 탈부착</t>
  </si>
  <si>
    <t>2700*3600,기존바 재사용</t>
  </si>
  <si>
    <t>5B5CE64E8852D6D9B2D2A76E55DCD6</t>
  </si>
  <si>
    <t>0101035B5CE64E8852D6D9B2D2A76E55DCD6</t>
  </si>
  <si>
    <t>복층유리</t>
  </si>
  <si>
    <t>복층유리, 로이, 투명, 24mm</t>
  </si>
  <si>
    <t>5C78B664C4C246345302774EAD11683476809E</t>
  </si>
  <si>
    <t>0101035C78B664C4C246345302774EAD11683476809E</t>
  </si>
  <si>
    <t>유리끼우기 - 복층유리, 일반창호</t>
  </si>
  <si>
    <t>24mm(6+12A+6)</t>
  </si>
  <si>
    <t>5B5CE64487D2C644CDA207810BDF49</t>
  </si>
  <si>
    <t>0101035B5CE64487D2C644CDA207810BDF49</t>
  </si>
  <si>
    <t>기존유리끼우기 - 복층유리, 탈부착</t>
  </si>
  <si>
    <t>22mm(5+12A+5)</t>
  </si>
  <si>
    <t>5B5CE64487D2C644CDA207810BDD9B</t>
  </si>
  <si>
    <t>0101035B5CE64487D2C644CDA207810BDD9B</t>
  </si>
  <si>
    <t>수밀코킹(실리콘)</t>
  </si>
  <si>
    <t>삼각, 10mm, 창호주위</t>
  </si>
  <si>
    <t>5B5CA637C6F216C7B962170A647601</t>
  </si>
  <si>
    <t>0101035B5CA637C6F216C7B962170A647601</t>
  </si>
  <si>
    <t>창문틀 주위 충전</t>
  </si>
  <si>
    <t>발포우레탄 충전</t>
  </si>
  <si>
    <t>5B5CE64A2BB2E6AC3762F70F911D73</t>
  </si>
  <si>
    <t>0101035B5CE64A2BB2E6AC3762F70F911D73</t>
  </si>
  <si>
    <t>복층유리주위코킹</t>
  </si>
  <si>
    <t>5*5, 실리콘</t>
  </si>
  <si>
    <t>5B5CE6448E02267741D2576BA084B8</t>
  </si>
  <si>
    <t>0101035B5CE6448E02267741D2576BA084B8</t>
  </si>
  <si>
    <t>010104  철  거  공  사</t>
  </si>
  <si>
    <t>010104</t>
  </si>
  <si>
    <t>열경화성천정재철거</t>
  </si>
  <si>
    <t>인력,천정틀 포함</t>
  </si>
  <si>
    <t>5B5D36CFF5F236DAEFD2D777EEC23D</t>
  </si>
  <si>
    <t>0101045B5D36CFF5F236DAEFD2D777EEC23D</t>
  </si>
  <si>
    <t>그릴철거</t>
  </si>
  <si>
    <t>5B5D36CFF5F236DAEFD2D777EEC23C</t>
  </si>
  <si>
    <t>0101045B5D36CFF5F236DAEFD2D777EEC23C</t>
  </si>
  <si>
    <t>커텐박스 철거</t>
  </si>
  <si>
    <t>5B5D36CFF5F236DAEFD2D777EEC116</t>
  </si>
  <si>
    <t>0101045B5D36CFF5F236DAEFD2D777EEC116</t>
  </si>
  <si>
    <t>AL창호 철거</t>
  </si>
  <si>
    <t>5B5D36CFF5F236DAEFD2D777EECFF3</t>
  </si>
  <si>
    <t>0101045B5D36CFF5F236DAEFD2D777EECFF3</t>
  </si>
  <si>
    <t>유리 철거</t>
  </si>
  <si>
    <t>5B5D36CFF5F236DAEFD2D777EECFF0</t>
  </si>
  <si>
    <t>0101045B5D36CFF5F236DAEFD2D777EECFF0</t>
  </si>
  <si>
    <t>철강설</t>
  </si>
  <si>
    <t>철강설, 고철, 작업설부산물</t>
  </si>
  <si>
    <t>kg</t>
  </si>
  <si>
    <t>5C5DF6B69FF2567840E2A7C3CFE93DDC509953</t>
  </si>
  <si>
    <t>0101045C5DF6B69FF2567840E2A7C3CFE93DDC509953</t>
  </si>
  <si>
    <t>철강설, 알루미늄, 작업설부산물</t>
  </si>
  <si>
    <t>5C5DF6B69FF2567840E2A7C3CECD33976BCE22</t>
  </si>
  <si>
    <t>0101045C5DF6B69FF2567840E2A7C3CECD33976BCE22</t>
  </si>
  <si>
    <t>010201  처리비</t>
  </si>
  <si>
    <t>010201</t>
  </si>
  <si>
    <t>건설폐재류</t>
  </si>
  <si>
    <t>가연성이 제거된 재활용이 가능한 혼합물</t>
  </si>
  <si>
    <t>TON</t>
  </si>
  <si>
    <t>5B5C36663132B6284652A768040C46</t>
  </si>
  <si>
    <t>0102015B5C36663132B6284652A768040C46</t>
  </si>
  <si>
    <t>혼합건설폐기물</t>
  </si>
  <si>
    <t>건설폐재류에 가연성 5% 이하 혼합</t>
  </si>
  <si>
    <t>5B5C36663132B6284652A768036890</t>
  </si>
  <si>
    <t>0102015B5C36663132B6284652A768036890</t>
  </si>
  <si>
    <t>불연성 건설폐기물에 가연성 5% 이하 혼합</t>
  </si>
  <si>
    <t>5B5C36663132B6284652A76FB2564B</t>
  </si>
  <si>
    <t>0102015B5C36663132B6284652A76FB2564B</t>
  </si>
  <si>
    <t>010202  운반비</t>
  </si>
  <si>
    <t>010202</t>
  </si>
  <si>
    <t>건설폐기물 상차비 - 중량 기준</t>
  </si>
  <si>
    <t>중간처리 대상, 15ton 덤프트럭</t>
  </si>
  <si>
    <t>5B5C36663132B6296C52D7C3D78E7F</t>
  </si>
  <si>
    <t>0102025B5C36663132B6296C52D7C3D78E7F</t>
  </si>
  <si>
    <t>건설폐기물 운반비 - 중량 기준</t>
  </si>
  <si>
    <t>중간처리 대상, 15ton 덤프트럭, 30km</t>
  </si>
  <si>
    <t>5B5C36663132B6296C52D7C2316D5C</t>
  </si>
  <si>
    <t>0102025B5C36663132B6296C52D7C2316D5C</t>
  </si>
  <si>
    <t>010105  덕  트  공  사</t>
    <phoneticPr fontId="1" type="noConversion"/>
  </si>
  <si>
    <t>급기덕트설치</t>
  </si>
  <si>
    <t>ND300</t>
  </si>
  <si>
    <t>530B8209D4542D2D188F3F8142CA9D</t>
  </si>
  <si>
    <t>010104530B8209D4542D2D188F3F8142CA9D</t>
  </si>
  <si>
    <t>배기덕트설치</t>
  </si>
  <si>
    <t>ND200</t>
  </si>
  <si>
    <t>530B8209D4542D2D188F3F8142CA9C</t>
  </si>
  <si>
    <t>010104530B8209D4542D2D188F3F8142CA9C</t>
  </si>
  <si>
    <t>디퓨저설치</t>
  </si>
  <si>
    <t>원형PAN, D300, AL</t>
  </si>
  <si>
    <t>EA</t>
  </si>
  <si>
    <t>530B8209D4542D2D188F3F8142C9F7</t>
  </si>
  <si>
    <t>010104530B8209D4542D2D188F3F8142C9F7</t>
  </si>
  <si>
    <t>원형PAN, D200, AL</t>
  </si>
  <si>
    <t>530B8209D4542D2D188F3F8142C7C6</t>
  </si>
  <si>
    <t>010104530B8209D4542D2D188F3F8142C7C6</t>
  </si>
  <si>
    <t>530B8209D4542D2D188F3F8142C7C5</t>
  </si>
  <si>
    <t>010104530B8209D4542D2D188F3F8142C7C5</t>
  </si>
  <si>
    <t>54064289C5E549BB18EBDC75B2126D7FB334A7</t>
  </si>
  <si>
    <t>01010454064289C5E549BB18EBDC75B2126D7FB334A7</t>
  </si>
  <si>
    <t>54064289C5E549BB18EBDC75A201090BDC0392</t>
  </si>
  <si>
    <t>01010454064289C5E549BB18EBDC75A201090BDC0392</t>
  </si>
  <si>
    <t>높이 4m, 하단, 3개월</t>
    <phoneticPr fontId="1" type="noConversion"/>
  </si>
  <si>
    <t>높이 4m, 상단, 3개월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</si>
</sst>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;\-#,###;#;"/>
    <numFmt numFmtId="177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1" quotePrefix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quotePrefix="1">
      <alignment vertical="center"/>
    </xf>
    <xf numFmtId="0" fontId="0" fillId="0" borderId="0" xfId="0" quotePrefix="1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</cellXfs>
  <cellStyles count="3">
    <cellStyle name="쉼표 [0] 2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1"/>
  <sheetViews>
    <sheetView tabSelected="1" zoomScale="85" zoomScaleNormal="85" workbookViewId="0">
      <selection activeCell="B15" sqref="B1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48" ht="30" customHeight="1" x14ac:dyDescent="0.3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/>
      <c r="G2" s="17" t="s">
        <v>8</v>
      </c>
      <c r="H2" s="17"/>
      <c r="I2" s="17" t="s">
        <v>9</v>
      </c>
      <c r="J2" s="17"/>
      <c r="K2" s="17" t="s">
        <v>10</v>
      </c>
      <c r="L2" s="17"/>
      <c r="M2" s="17" t="s">
        <v>11</v>
      </c>
      <c r="N2" s="15" t="s">
        <v>16</v>
      </c>
      <c r="O2" s="15" t="s">
        <v>13</v>
      </c>
      <c r="P2" s="15" t="s">
        <v>17</v>
      </c>
      <c r="Q2" s="15" t="s">
        <v>12</v>
      </c>
      <c r="R2" s="15" t="s">
        <v>18</v>
      </c>
      <c r="S2" s="1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15" t="s">
        <v>30</v>
      </c>
      <c r="AE2" s="15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  <c r="AK2" s="15" t="s">
        <v>37</v>
      </c>
      <c r="AL2" s="15" t="s">
        <v>38</v>
      </c>
      <c r="AM2" s="15" t="s">
        <v>39</v>
      </c>
      <c r="AN2" s="15" t="s">
        <v>40</v>
      </c>
      <c r="AO2" s="15" t="s">
        <v>41</v>
      </c>
      <c r="AP2" s="15" t="s">
        <v>42</v>
      </c>
      <c r="AQ2" s="15" t="s">
        <v>43</v>
      </c>
      <c r="AR2" s="15" t="s">
        <v>44</v>
      </c>
      <c r="AS2" s="15" t="s">
        <v>14</v>
      </c>
      <c r="AT2" s="15" t="s">
        <v>15</v>
      </c>
      <c r="AU2" s="15" t="s">
        <v>45</v>
      </c>
      <c r="AV2" s="15" t="s">
        <v>46</v>
      </c>
    </row>
    <row r="3" spans="1:48" ht="30" customHeight="1" x14ac:dyDescent="0.3">
      <c r="A3" s="17"/>
      <c r="B3" s="17"/>
      <c r="C3" s="17"/>
      <c r="D3" s="17"/>
      <c r="E3" s="3" t="s">
        <v>6</v>
      </c>
      <c r="F3" s="3" t="s">
        <v>7</v>
      </c>
      <c r="G3" s="3" t="s">
        <v>6</v>
      </c>
      <c r="H3" s="3" t="s">
        <v>7</v>
      </c>
      <c r="I3" s="3" t="s">
        <v>6</v>
      </c>
      <c r="J3" s="3" t="s">
        <v>7</v>
      </c>
      <c r="K3" s="3" t="s">
        <v>6</v>
      </c>
      <c r="L3" s="3" t="s">
        <v>7</v>
      </c>
      <c r="M3" s="1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ht="30" customHeight="1" x14ac:dyDescent="0.3">
      <c r="A4" s="4" t="s">
        <v>48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1" t="s">
        <v>49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ht="30" customHeight="1" x14ac:dyDescent="0.3">
      <c r="A5" s="4" t="s">
        <v>50</v>
      </c>
      <c r="B5" s="4" t="s">
        <v>51</v>
      </c>
      <c r="C5" s="4" t="s">
        <v>52</v>
      </c>
      <c r="D5" s="5">
        <v>658</v>
      </c>
      <c r="E5" s="6"/>
      <c r="F5" s="6">
        <f>TRUNC(E5*D5, 0)</f>
        <v>0</v>
      </c>
      <c r="G5" s="6"/>
      <c r="H5" s="6">
        <f>TRUNC(G5*D5, 0)</f>
        <v>0</v>
      </c>
      <c r="I5" s="6"/>
      <c r="J5" s="6">
        <f>TRUNC(I5*D5, 0)</f>
        <v>0</v>
      </c>
      <c r="K5" s="6">
        <f t="shared" ref="K5" si="0">TRUNC(E5+G5+I5, 0)</f>
        <v>0</v>
      </c>
      <c r="L5" s="6">
        <f t="shared" ref="L5" si="1">TRUNC(F5+H5+J5, 0)</f>
        <v>0</v>
      </c>
      <c r="M5" s="4"/>
      <c r="N5" s="1" t="s">
        <v>53</v>
      </c>
      <c r="O5" s="1" t="s">
        <v>47</v>
      </c>
      <c r="P5" s="1" t="s">
        <v>47</v>
      </c>
      <c r="Q5" s="1" t="s">
        <v>49</v>
      </c>
      <c r="R5" s="1" t="s">
        <v>54</v>
      </c>
      <c r="S5" s="1" t="s">
        <v>54</v>
      </c>
      <c r="T5" s="1" t="s">
        <v>55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1" t="s">
        <v>47</v>
      </c>
      <c r="AS5" s="1" t="s">
        <v>47</v>
      </c>
      <c r="AT5" s="2"/>
      <c r="AU5" s="1" t="s">
        <v>56</v>
      </c>
      <c r="AV5" s="2">
        <v>7</v>
      </c>
    </row>
    <row r="6" spans="1:48" ht="30" customHeight="1" x14ac:dyDescent="0.3">
      <c r="A6" s="4" t="s">
        <v>57</v>
      </c>
      <c r="B6" s="4" t="s">
        <v>58</v>
      </c>
      <c r="C6" s="4" t="s">
        <v>59</v>
      </c>
      <c r="D6" s="5">
        <v>110</v>
      </c>
      <c r="E6" s="6"/>
      <c r="F6" s="6">
        <f>TRUNC(E6*D6, 0)</f>
        <v>0</v>
      </c>
      <c r="G6" s="6"/>
      <c r="H6" s="6">
        <f>TRUNC(G6*D6, 0)</f>
        <v>0</v>
      </c>
      <c r="I6" s="6"/>
      <c r="J6" s="6">
        <f>TRUNC(I6*D6, 0)</f>
        <v>0</v>
      </c>
      <c r="K6" s="6">
        <f t="shared" ref="K6:L9" si="2">TRUNC(E6+G6+I6, 0)</f>
        <v>0</v>
      </c>
      <c r="L6" s="6">
        <f t="shared" si="2"/>
        <v>0</v>
      </c>
      <c r="M6" s="4"/>
      <c r="N6" s="1" t="s">
        <v>60</v>
      </c>
      <c r="O6" s="1" t="s">
        <v>47</v>
      </c>
      <c r="P6" s="1" t="s">
        <v>47</v>
      </c>
      <c r="Q6" s="1" t="s">
        <v>49</v>
      </c>
      <c r="R6" s="1" t="s">
        <v>55</v>
      </c>
      <c r="S6" s="1" t="s">
        <v>54</v>
      </c>
      <c r="T6" s="1" t="s">
        <v>54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1" t="s">
        <v>47</v>
      </c>
      <c r="AS6" s="1" t="s">
        <v>47</v>
      </c>
      <c r="AT6" s="2"/>
      <c r="AU6" s="1" t="s">
        <v>61</v>
      </c>
      <c r="AV6" s="2">
        <v>18</v>
      </c>
    </row>
    <row r="7" spans="1:48" ht="30" customHeight="1" x14ac:dyDescent="0.3">
      <c r="A7" s="4" t="s">
        <v>62</v>
      </c>
      <c r="B7" s="4" t="s">
        <v>196</v>
      </c>
      <c r="C7" s="4" t="s">
        <v>63</v>
      </c>
      <c r="D7" s="5">
        <v>50</v>
      </c>
      <c r="E7" s="6"/>
      <c r="F7" s="6">
        <f>TRUNC(E7*D7, 0)</f>
        <v>0</v>
      </c>
      <c r="G7" s="6"/>
      <c r="H7" s="6">
        <f>TRUNC(G7*D7, 0)</f>
        <v>0</v>
      </c>
      <c r="I7" s="6"/>
      <c r="J7" s="6">
        <f>TRUNC(I7*D7, 0)</f>
        <v>0</v>
      </c>
      <c r="K7" s="6">
        <f t="shared" si="2"/>
        <v>0</v>
      </c>
      <c r="L7" s="6">
        <f t="shared" si="2"/>
        <v>0</v>
      </c>
      <c r="M7" s="4"/>
      <c r="N7" s="1" t="s">
        <v>64</v>
      </c>
      <c r="O7" s="1" t="s">
        <v>47</v>
      </c>
      <c r="P7" s="1" t="s">
        <v>47</v>
      </c>
      <c r="Q7" s="1" t="s">
        <v>49</v>
      </c>
      <c r="R7" s="1" t="s">
        <v>55</v>
      </c>
      <c r="S7" s="1" t="s">
        <v>54</v>
      </c>
      <c r="T7" s="1" t="s">
        <v>54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" t="s">
        <v>47</v>
      </c>
      <c r="AS7" s="1" t="s">
        <v>47</v>
      </c>
      <c r="AT7" s="2"/>
      <c r="AU7" s="1" t="s">
        <v>65</v>
      </c>
      <c r="AV7" s="2">
        <v>4</v>
      </c>
    </row>
    <row r="8" spans="1:48" ht="30" customHeight="1" x14ac:dyDescent="0.3">
      <c r="A8" s="4" t="s">
        <v>62</v>
      </c>
      <c r="B8" s="4" t="s">
        <v>197</v>
      </c>
      <c r="C8" s="4" t="s">
        <v>63</v>
      </c>
      <c r="D8" s="14">
        <v>50</v>
      </c>
      <c r="E8" s="6"/>
      <c r="F8" s="6">
        <f>TRUNC(E8*D8, 0)</f>
        <v>0</v>
      </c>
      <c r="G8" s="6"/>
      <c r="H8" s="6">
        <f>TRUNC(G8*D8, 0)</f>
        <v>0</v>
      </c>
      <c r="I8" s="6"/>
      <c r="J8" s="6">
        <f>TRUNC(I8*D8, 0)</f>
        <v>0</v>
      </c>
      <c r="K8" s="6">
        <f t="shared" ref="K8" si="3">TRUNC(E8+G8+I8, 0)</f>
        <v>0</v>
      </c>
      <c r="L8" s="6">
        <f t="shared" ref="L8" si="4">TRUNC(F8+H8+J8, 0)</f>
        <v>0</v>
      </c>
      <c r="M8" s="4"/>
      <c r="N8" s="1" t="s">
        <v>64</v>
      </c>
      <c r="O8" s="1" t="s">
        <v>47</v>
      </c>
      <c r="P8" s="1" t="s">
        <v>47</v>
      </c>
      <c r="Q8" s="1" t="s">
        <v>49</v>
      </c>
      <c r="R8" s="1" t="s">
        <v>55</v>
      </c>
      <c r="S8" s="1" t="s">
        <v>54</v>
      </c>
      <c r="T8" s="1" t="s">
        <v>54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 t="s">
        <v>47</v>
      </c>
      <c r="AS8" s="1" t="s">
        <v>47</v>
      </c>
      <c r="AT8" s="2"/>
      <c r="AU8" s="1" t="s">
        <v>65</v>
      </c>
      <c r="AV8" s="2">
        <v>4</v>
      </c>
    </row>
    <row r="9" spans="1:48" ht="30" customHeight="1" x14ac:dyDescent="0.3">
      <c r="A9" s="4" t="s">
        <v>66</v>
      </c>
      <c r="B9" s="4" t="s">
        <v>67</v>
      </c>
      <c r="C9" s="4" t="s">
        <v>52</v>
      </c>
      <c r="D9" s="5">
        <v>658</v>
      </c>
      <c r="E9" s="6"/>
      <c r="F9" s="6">
        <f>TRUNC(E9*D9, 0)</f>
        <v>0</v>
      </c>
      <c r="G9" s="6"/>
      <c r="H9" s="6">
        <f>TRUNC(G9*D9, 0)</f>
        <v>0</v>
      </c>
      <c r="I9" s="6"/>
      <c r="J9" s="6">
        <f>TRUNC(I9*D9, 0)</f>
        <v>0</v>
      </c>
      <c r="K9" s="6">
        <f t="shared" si="2"/>
        <v>0</v>
      </c>
      <c r="L9" s="6">
        <f t="shared" si="2"/>
        <v>0</v>
      </c>
      <c r="M9" s="4"/>
      <c r="N9" s="1" t="s">
        <v>68</v>
      </c>
      <c r="O9" s="1" t="s">
        <v>47</v>
      </c>
      <c r="P9" s="1" t="s">
        <v>47</v>
      </c>
      <c r="Q9" s="1" t="s">
        <v>49</v>
      </c>
      <c r="R9" s="1" t="s">
        <v>55</v>
      </c>
      <c r="S9" s="1" t="s">
        <v>54</v>
      </c>
      <c r="T9" s="1" t="s">
        <v>54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 t="s">
        <v>47</v>
      </c>
      <c r="AS9" s="1" t="s">
        <v>47</v>
      </c>
      <c r="AT9" s="2"/>
      <c r="AU9" s="1" t="s">
        <v>69</v>
      </c>
      <c r="AV9" s="2">
        <v>46</v>
      </c>
    </row>
    <row r="10" spans="1:48" ht="30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48" ht="30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48" ht="30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48" ht="30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48" ht="30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48" ht="30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48" ht="30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48" ht="30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48" ht="30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48" ht="30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48" ht="30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48" ht="30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48" ht="30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48" ht="30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48" ht="30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48" ht="30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48" ht="30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48" ht="30" customHeight="1" x14ac:dyDescent="0.3">
      <c r="A27" s="4" t="s">
        <v>70</v>
      </c>
      <c r="B27" s="5"/>
      <c r="C27" s="5"/>
      <c r="D27" s="5"/>
      <c r="E27" s="5"/>
      <c r="F27" s="6">
        <f>SUM(F5:F26)</f>
        <v>0</v>
      </c>
      <c r="G27" s="5"/>
      <c r="H27" s="6">
        <f>SUM(H5:H26)</f>
        <v>0</v>
      </c>
      <c r="I27" s="5"/>
      <c r="J27" s="6">
        <f>SUM(J5:J26)</f>
        <v>0</v>
      </c>
      <c r="K27" s="5"/>
      <c r="L27" s="6">
        <f>SUM(L5:L26)</f>
        <v>0</v>
      </c>
      <c r="M27" s="5"/>
      <c r="N27" t="s">
        <v>71</v>
      </c>
    </row>
    <row r="28" spans="1:48" ht="30" customHeight="1" x14ac:dyDescent="0.3">
      <c r="A28" s="4" t="s">
        <v>72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"/>
      <c r="O28" s="2"/>
      <c r="P28" s="2"/>
      <c r="Q28" s="1" t="s">
        <v>73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30" customHeight="1" x14ac:dyDescent="0.3">
      <c r="A29" s="4" t="s">
        <v>74</v>
      </c>
      <c r="B29" s="4" t="s">
        <v>75</v>
      </c>
      <c r="C29" s="4" t="s">
        <v>76</v>
      </c>
      <c r="D29" s="5">
        <v>30</v>
      </c>
      <c r="E29" s="6"/>
      <c r="F29" s="6">
        <f>TRUNC(E29*D29, 0)</f>
        <v>0</v>
      </c>
      <c r="G29" s="6"/>
      <c r="H29" s="6">
        <f>TRUNC(G29*D29, 0)</f>
        <v>0</v>
      </c>
      <c r="I29" s="6"/>
      <c r="J29" s="6">
        <f>TRUNC(I29*D29, 0)</f>
        <v>0</v>
      </c>
      <c r="K29" s="6">
        <f t="shared" ref="K29:L32" si="5">TRUNC(E29+G29+I29, 0)</f>
        <v>0</v>
      </c>
      <c r="L29" s="6">
        <f t="shared" si="5"/>
        <v>0</v>
      </c>
      <c r="M29" s="4"/>
      <c r="N29" s="1" t="s">
        <v>77</v>
      </c>
      <c r="O29" s="1" t="s">
        <v>47</v>
      </c>
      <c r="P29" s="1" t="s">
        <v>47</v>
      </c>
      <c r="Q29" s="1" t="s">
        <v>73</v>
      </c>
      <c r="R29" s="1" t="s">
        <v>55</v>
      </c>
      <c r="S29" s="1" t="s">
        <v>54</v>
      </c>
      <c r="T29" s="1" t="s">
        <v>54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" t="s">
        <v>47</v>
      </c>
      <c r="AS29" s="1" t="s">
        <v>47</v>
      </c>
      <c r="AT29" s="2"/>
      <c r="AU29" s="1" t="s">
        <v>78</v>
      </c>
      <c r="AV29" s="2">
        <v>12</v>
      </c>
    </row>
    <row r="30" spans="1:48" ht="30" customHeight="1" x14ac:dyDescent="0.3">
      <c r="A30" s="4" t="s">
        <v>79</v>
      </c>
      <c r="B30" s="4" t="s">
        <v>80</v>
      </c>
      <c r="C30" s="4" t="s">
        <v>59</v>
      </c>
      <c r="D30" s="5">
        <v>6</v>
      </c>
      <c r="E30" s="6"/>
      <c r="F30" s="6">
        <f>TRUNC(E30*D30, 0)</f>
        <v>0</v>
      </c>
      <c r="G30" s="6"/>
      <c r="H30" s="6">
        <f>TRUNC(G30*D30, 0)</f>
        <v>0</v>
      </c>
      <c r="I30" s="6"/>
      <c r="J30" s="6">
        <f>TRUNC(I30*D30, 0)</f>
        <v>0</v>
      </c>
      <c r="K30" s="6">
        <f t="shared" si="5"/>
        <v>0</v>
      </c>
      <c r="L30" s="6">
        <f t="shared" si="5"/>
        <v>0</v>
      </c>
      <c r="M30" s="4"/>
      <c r="N30" s="1" t="s">
        <v>81</v>
      </c>
      <c r="O30" s="1" t="s">
        <v>47</v>
      </c>
      <c r="P30" s="1" t="s">
        <v>47</v>
      </c>
      <c r="Q30" s="1" t="s">
        <v>73</v>
      </c>
      <c r="R30" s="1" t="s">
        <v>55</v>
      </c>
      <c r="S30" s="1" t="s">
        <v>54</v>
      </c>
      <c r="T30" s="1" t="s">
        <v>54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" t="s">
        <v>47</v>
      </c>
      <c r="AS30" s="1" t="s">
        <v>47</v>
      </c>
      <c r="AT30" s="2"/>
      <c r="AU30" s="1" t="s">
        <v>82</v>
      </c>
      <c r="AV30" s="2">
        <v>14</v>
      </c>
    </row>
    <row r="31" spans="1:48" ht="30" customHeight="1" x14ac:dyDescent="0.3">
      <c r="A31" s="4" t="s">
        <v>79</v>
      </c>
      <c r="B31" s="4" t="s">
        <v>83</v>
      </c>
      <c r="C31" s="4" t="s">
        <v>59</v>
      </c>
      <c r="D31" s="5">
        <v>33</v>
      </c>
      <c r="E31" s="6"/>
      <c r="F31" s="6">
        <f>TRUNC(E31*D31, 0)</f>
        <v>0</v>
      </c>
      <c r="G31" s="6"/>
      <c r="H31" s="6">
        <f>TRUNC(G31*D31, 0)</f>
        <v>0</v>
      </c>
      <c r="I31" s="6"/>
      <c r="J31" s="6">
        <f>TRUNC(I31*D31, 0)</f>
        <v>0</v>
      </c>
      <c r="K31" s="6">
        <f t="shared" si="5"/>
        <v>0</v>
      </c>
      <c r="L31" s="6">
        <f t="shared" si="5"/>
        <v>0</v>
      </c>
      <c r="M31" s="4"/>
      <c r="N31" s="1" t="s">
        <v>84</v>
      </c>
      <c r="O31" s="1" t="s">
        <v>47</v>
      </c>
      <c r="P31" s="1" t="s">
        <v>47</v>
      </c>
      <c r="Q31" s="1" t="s">
        <v>73</v>
      </c>
      <c r="R31" s="1" t="s">
        <v>55</v>
      </c>
      <c r="S31" s="1" t="s">
        <v>54</v>
      </c>
      <c r="T31" s="1" t="s">
        <v>54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1" t="s">
        <v>47</v>
      </c>
      <c r="AS31" s="1" t="s">
        <v>47</v>
      </c>
      <c r="AT31" s="2"/>
      <c r="AU31" s="1" t="s">
        <v>85</v>
      </c>
      <c r="AV31" s="2">
        <v>15</v>
      </c>
    </row>
    <row r="32" spans="1:48" ht="30" customHeight="1" x14ac:dyDescent="0.3">
      <c r="A32" s="4" t="s">
        <v>86</v>
      </c>
      <c r="B32" s="4" t="s">
        <v>47</v>
      </c>
      <c r="C32" s="4" t="s">
        <v>59</v>
      </c>
      <c r="D32" s="5">
        <v>7</v>
      </c>
      <c r="E32" s="6"/>
      <c r="F32" s="6">
        <f>TRUNC(E32*D32, 0)</f>
        <v>0</v>
      </c>
      <c r="G32" s="6"/>
      <c r="H32" s="6">
        <f>TRUNC(G32*D32, 0)</f>
        <v>0</v>
      </c>
      <c r="I32" s="6"/>
      <c r="J32" s="6">
        <f>TRUNC(I32*D32, 0)</f>
        <v>0</v>
      </c>
      <c r="K32" s="6">
        <f t="shared" si="5"/>
        <v>0</v>
      </c>
      <c r="L32" s="6">
        <f t="shared" si="5"/>
        <v>0</v>
      </c>
      <c r="M32" s="4"/>
      <c r="N32" s="1" t="s">
        <v>87</v>
      </c>
      <c r="O32" s="1" t="s">
        <v>47</v>
      </c>
      <c r="P32" s="1" t="s">
        <v>47</v>
      </c>
      <c r="Q32" s="1" t="s">
        <v>73</v>
      </c>
      <c r="R32" s="1" t="s">
        <v>55</v>
      </c>
      <c r="S32" s="1" t="s">
        <v>54</v>
      </c>
      <c r="T32" s="1" t="s">
        <v>54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" t="s">
        <v>47</v>
      </c>
      <c r="AS32" s="1" t="s">
        <v>47</v>
      </c>
      <c r="AT32" s="2"/>
      <c r="AU32" s="1" t="s">
        <v>88</v>
      </c>
      <c r="AV32" s="2">
        <v>48</v>
      </c>
    </row>
    <row r="33" spans="1:13" ht="30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30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30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30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30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30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30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30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30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30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30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30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30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30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30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30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48" ht="30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48" ht="30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48" ht="30" customHeight="1" x14ac:dyDescent="0.3">
      <c r="A51" s="4" t="s">
        <v>70</v>
      </c>
      <c r="B51" s="5"/>
      <c r="C51" s="5"/>
      <c r="D51" s="5"/>
      <c r="E51" s="5"/>
      <c r="F51" s="6">
        <f>SUM(F29:F50)</f>
        <v>0</v>
      </c>
      <c r="G51" s="5"/>
      <c r="H51" s="6">
        <f>SUM(H29:H50)</f>
        <v>0</v>
      </c>
      <c r="I51" s="5"/>
      <c r="J51" s="6">
        <f>SUM(J29:J50)</f>
        <v>0</v>
      </c>
      <c r="K51" s="5"/>
      <c r="L51" s="6">
        <f>SUM(L29:L50)</f>
        <v>0</v>
      </c>
      <c r="M51" s="5"/>
      <c r="N51" t="s">
        <v>71</v>
      </c>
    </row>
    <row r="52" spans="1:48" ht="30" customHeight="1" x14ac:dyDescent="0.3">
      <c r="A52" s="4" t="s">
        <v>89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2"/>
      <c r="O52" s="2"/>
      <c r="P52" s="2"/>
      <c r="Q52" s="1" t="s">
        <v>90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30" customHeight="1" x14ac:dyDescent="0.3">
      <c r="A53" s="4" t="s">
        <v>91</v>
      </c>
      <c r="B53" s="4" t="s">
        <v>92</v>
      </c>
      <c r="C53" s="4" t="s">
        <v>76</v>
      </c>
      <c r="D53" s="5">
        <v>1</v>
      </c>
      <c r="E53" s="6"/>
      <c r="F53" s="6">
        <f t="shared" ref="F53:F60" si="6">TRUNC(E53*D53, 0)</f>
        <v>0</v>
      </c>
      <c r="G53" s="6"/>
      <c r="H53" s="6">
        <f t="shared" ref="H53:H60" si="7">TRUNC(G53*D53, 0)</f>
        <v>0</v>
      </c>
      <c r="I53" s="6"/>
      <c r="J53" s="6">
        <f t="shared" ref="J53:J60" si="8">TRUNC(I53*D53, 0)</f>
        <v>0</v>
      </c>
      <c r="K53" s="6">
        <f t="shared" ref="K53:L60" si="9">TRUNC(E53+G53+I53, 0)</f>
        <v>0</v>
      </c>
      <c r="L53" s="6">
        <f t="shared" si="9"/>
        <v>0</v>
      </c>
      <c r="M53" s="4"/>
      <c r="N53" s="1" t="s">
        <v>93</v>
      </c>
      <c r="O53" s="1" t="s">
        <v>47</v>
      </c>
      <c r="P53" s="1" t="s">
        <v>47</v>
      </c>
      <c r="Q53" s="1" t="s">
        <v>90</v>
      </c>
      <c r="R53" s="1" t="s">
        <v>55</v>
      </c>
      <c r="S53" s="1" t="s">
        <v>54</v>
      </c>
      <c r="T53" s="1" t="s">
        <v>54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1" t="s">
        <v>47</v>
      </c>
      <c r="AS53" s="1" t="s">
        <v>47</v>
      </c>
      <c r="AT53" s="2"/>
      <c r="AU53" s="1" t="s">
        <v>94</v>
      </c>
      <c r="AV53" s="2">
        <v>21</v>
      </c>
    </row>
    <row r="54" spans="1:48" ht="30" customHeight="1" x14ac:dyDescent="0.3">
      <c r="A54" s="4" t="s">
        <v>95</v>
      </c>
      <c r="B54" s="4" t="s">
        <v>96</v>
      </c>
      <c r="C54" s="4" t="s">
        <v>76</v>
      </c>
      <c r="D54" s="5">
        <v>2</v>
      </c>
      <c r="E54" s="6"/>
      <c r="F54" s="6">
        <f t="shared" si="6"/>
        <v>0</v>
      </c>
      <c r="G54" s="6"/>
      <c r="H54" s="6">
        <f t="shared" si="7"/>
        <v>0</v>
      </c>
      <c r="I54" s="6"/>
      <c r="J54" s="6">
        <f t="shared" si="8"/>
        <v>0</v>
      </c>
      <c r="K54" s="6">
        <f t="shared" si="9"/>
        <v>0</v>
      </c>
      <c r="L54" s="6">
        <f t="shared" si="9"/>
        <v>0</v>
      </c>
      <c r="M54" s="4"/>
      <c r="N54" s="1" t="s">
        <v>97</v>
      </c>
      <c r="O54" s="1" t="s">
        <v>47</v>
      </c>
      <c r="P54" s="1" t="s">
        <v>47</v>
      </c>
      <c r="Q54" s="1" t="s">
        <v>90</v>
      </c>
      <c r="R54" s="1" t="s">
        <v>55</v>
      </c>
      <c r="S54" s="1" t="s">
        <v>54</v>
      </c>
      <c r="T54" s="1" t="s">
        <v>54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1" t="s">
        <v>47</v>
      </c>
      <c r="AS54" s="1" t="s">
        <v>47</v>
      </c>
      <c r="AT54" s="2"/>
      <c r="AU54" s="1" t="s">
        <v>98</v>
      </c>
      <c r="AV54" s="2">
        <v>43</v>
      </c>
    </row>
    <row r="55" spans="1:48" ht="30" customHeight="1" x14ac:dyDescent="0.3">
      <c r="A55" s="4" t="s">
        <v>99</v>
      </c>
      <c r="B55" s="4" t="s">
        <v>100</v>
      </c>
      <c r="C55" s="4" t="s">
        <v>52</v>
      </c>
      <c r="D55" s="5">
        <v>15</v>
      </c>
      <c r="E55" s="6"/>
      <c r="F55" s="6">
        <f t="shared" si="6"/>
        <v>0</v>
      </c>
      <c r="G55" s="6"/>
      <c r="H55" s="6">
        <f t="shared" si="7"/>
        <v>0</v>
      </c>
      <c r="I55" s="6"/>
      <c r="J55" s="6">
        <f t="shared" si="8"/>
        <v>0</v>
      </c>
      <c r="K55" s="6">
        <f t="shared" si="9"/>
        <v>0</v>
      </c>
      <c r="L55" s="6">
        <f t="shared" si="9"/>
        <v>0</v>
      </c>
      <c r="M55" s="4"/>
      <c r="N55" s="1" t="s">
        <v>101</v>
      </c>
      <c r="O55" s="1" t="s">
        <v>47</v>
      </c>
      <c r="P55" s="1" t="s">
        <v>47</v>
      </c>
      <c r="Q55" s="1" t="s">
        <v>90</v>
      </c>
      <c r="R55" s="1" t="s">
        <v>54</v>
      </c>
      <c r="S55" s="1" t="s">
        <v>54</v>
      </c>
      <c r="T55" s="1" t="s">
        <v>55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1" t="s">
        <v>47</v>
      </c>
      <c r="AS55" s="1" t="s">
        <v>47</v>
      </c>
      <c r="AT55" s="2"/>
      <c r="AU55" s="1" t="s">
        <v>102</v>
      </c>
      <c r="AV55" s="2">
        <v>20</v>
      </c>
    </row>
    <row r="56" spans="1:48" ht="30" customHeight="1" x14ac:dyDescent="0.3">
      <c r="A56" s="4" t="s">
        <v>103</v>
      </c>
      <c r="B56" s="4" t="s">
        <v>104</v>
      </c>
      <c r="C56" s="4" t="s">
        <v>52</v>
      </c>
      <c r="D56" s="5">
        <v>15</v>
      </c>
      <c r="E56" s="6"/>
      <c r="F56" s="6">
        <f t="shared" si="6"/>
        <v>0</v>
      </c>
      <c r="G56" s="6"/>
      <c r="H56" s="6">
        <f t="shared" si="7"/>
        <v>0</v>
      </c>
      <c r="I56" s="6"/>
      <c r="J56" s="6">
        <f t="shared" si="8"/>
        <v>0</v>
      </c>
      <c r="K56" s="6">
        <f t="shared" si="9"/>
        <v>0</v>
      </c>
      <c r="L56" s="6">
        <f t="shared" si="9"/>
        <v>0</v>
      </c>
      <c r="M56" s="4"/>
      <c r="N56" s="1" t="s">
        <v>105</v>
      </c>
      <c r="O56" s="1" t="s">
        <v>47</v>
      </c>
      <c r="P56" s="1" t="s">
        <v>47</v>
      </c>
      <c r="Q56" s="1" t="s">
        <v>90</v>
      </c>
      <c r="R56" s="1" t="s">
        <v>55</v>
      </c>
      <c r="S56" s="1" t="s">
        <v>54</v>
      </c>
      <c r="T56" s="1" t="s">
        <v>54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1" t="s">
        <v>47</v>
      </c>
      <c r="AS56" s="1" t="s">
        <v>47</v>
      </c>
      <c r="AT56" s="2"/>
      <c r="AU56" s="1" t="s">
        <v>106</v>
      </c>
      <c r="AV56" s="2">
        <v>23</v>
      </c>
    </row>
    <row r="57" spans="1:48" ht="30" customHeight="1" x14ac:dyDescent="0.3">
      <c r="A57" s="4" t="s">
        <v>107</v>
      </c>
      <c r="B57" s="4" t="s">
        <v>108</v>
      </c>
      <c r="C57" s="4" t="s">
        <v>52</v>
      </c>
      <c r="D57" s="5">
        <v>19</v>
      </c>
      <c r="E57" s="6"/>
      <c r="F57" s="6">
        <f t="shared" si="6"/>
        <v>0</v>
      </c>
      <c r="G57" s="6"/>
      <c r="H57" s="6">
        <f t="shared" si="7"/>
        <v>0</v>
      </c>
      <c r="I57" s="6"/>
      <c r="J57" s="6">
        <f t="shared" si="8"/>
        <v>0</v>
      </c>
      <c r="K57" s="6">
        <f t="shared" si="9"/>
        <v>0</v>
      </c>
      <c r="L57" s="6">
        <f t="shared" si="9"/>
        <v>0</v>
      </c>
      <c r="M57" s="4"/>
      <c r="N57" s="1" t="s">
        <v>109</v>
      </c>
      <c r="O57" s="1" t="s">
        <v>47</v>
      </c>
      <c r="P57" s="1" t="s">
        <v>47</v>
      </c>
      <c r="Q57" s="1" t="s">
        <v>90</v>
      </c>
      <c r="R57" s="1" t="s">
        <v>55</v>
      </c>
      <c r="S57" s="1" t="s">
        <v>54</v>
      </c>
      <c r="T57" s="1" t="s">
        <v>54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1" t="s">
        <v>47</v>
      </c>
      <c r="AS57" s="1" t="s">
        <v>47</v>
      </c>
      <c r="AT57" s="2"/>
      <c r="AU57" s="1" t="s">
        <v>110</v>
      </c>
      <c r="AV57" s="2">
        <v>44</v>
      </c>
    </row>
    <row r="58" spans="1:48" ht="30" customHeight="1" x14ac:dyDescent="0.3">
      <c r="A58" s="4" t="s">
        <v>111</v>
      </c>
      <c r="B58" s="4" t="s">
        <v>112</v>
      </c>
      <c r="C58" s="4" t="s">
        <v>59</v>
      </c>
      <c r="D58" s="5">
        <v>86</v>
      </c>
      <c r="E58" s="6"/>
      <c r="F58" s="6">
        <f t="shared" si="6"/>
        <v>0</v>
      </c>
      <c r="G58" s="6"/>
      <c r="H58" s="6">
        <f t="shared" si="7"/>
        <v>0</v>
      </c>
      <c r="I58" s="6"/>
      <c r="J58" s="6">
        <f t="shared" si="8"/>
        <v>0</v>
      </c>
      <c r="K58" s="6">
        <f t="shared" si="9"/>
        <v>0</v>
      </c>
      <c r="L58" s="6">
        <f t="shared" si="9"/>
        <v>0</v>
      </c>
      <c r="M58" s="4"/>
      <c r="N58" s="1" t="s">
        <v>113</v>
      </c>
      <c r="O58" s="1" t="s">
        <v>47</v>
      </c>
      <c r="P58" s="1" t="s">
        <v>47</v>
      </c>
      <c r="Q58" s="1" t="s">
        <v>90</v>
      </c>
      <c r="R58" s="1" t="s">
        <v>55</v>
      </c>
      <c r="S58" s="1" t="s">
        <v>54</v>
      </c>
      <c r="T58" s="1" t="s">
        <v>54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1" t="s">
        <v>47</v>
      </c>
      <c r="AS58" s="1" t="s">
        <v>47</v>
      </c>
      <c r="AT58" s="2"/>
      <c r="AU58" s="1" t="s">
        <v>114</v>
      </c>
      <c r="AV58" s="2">
        <v>10</v>
      </c>
    </row>
    <row r="59" spans="1:48" ht="30" customHeight="1" x14ac:dyDescent="0.3">
      <c r="A59" s="4" t="s">
        <v>115</v>
      </c>
      <c r="B59" s="4" t="s">
        <v>116</v>
      </c>
      <c r="C59" s="4" t="s">
        <v>59</v>
      </c>
      <c r="D59" s="5">
        <v>43</v>
      </c>
      <c r="E59" s="6"/>
      <c r="F59" s="6">
        <f t="shared" si="6"/>
        <v>0</v>
      </c>
      <c r="G59" s="6"/>
      <c r="H59" s="6">
        <f t="shared" si="7"/>
        <v>0</v>
      </c>
      <c r="I59" s="6"/>
      <c r="J59" s="6">
        <f t="shared" si="8"/>
        <v>0</v>
      </c>
      <c r="K59" s="6">
        <f t="shared" si="9"/>
        <v>0</v>
      </c>
      <c r="L59" s="6">
        <f t="shared" si="9"/>
        <v>0</v>
      </c>
      <c r="M59" s="4"/>
      <c r="N59" s="1" t="s">
        <v>117</v>
      </c>
      <c r="O59" s="1" t="s">
        <v>47</v>
      </c>
      <c r="P59" s="1" t="s">
        <v>47</v>
      </c>
      <c r="Q59" s="1" t="s">
        <v>90</v>
      </c>
      <c r="R59" s="1" t="s">
        <v>55</v>
      </c>
      <c r="S59" s="1" t="s">
        <v>54</v>
      </c>
      <c r="T59" s="1" t="s">
        <v>54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1" t="s">
        <v>47</v>
      </c>
      <c r="AS59" s="1" t="s">
        <v>47</v>
      </c>
      <c r="AT59" s="2"/>
      <c r="AU59" s="1" t="s">
        <v>118</v>
      </c>
      <c r="AV59" s="2">
        <v>22</v>
      </c>
    </row>
    <row r="60" spans="1:48" ht="30" customHeight="1" x14ac:dyDescent="0.3">
      <c r="A60" s="4" t="s">
        <v>119</v>
      </c>
      <c r="B60" s="4" t="s">
        <v>120</v>
      </c>
      <c r="C60" s="4" t="s">
        <v>59</v>
      </c>
      <c r="D60" s="5">
        <v>257</v>
      </c>
      <c r="E60" s="6"/>
      <c r="F60" s="6">
        <f t="shared" si="6"/>
        <v>0</v>
      </c>
      <c r="G60" s="6"/>
      <c r="H60" s="6">
        <f t="shared" si="7"/>
        <v>0</v>
      </c>
      <c r="I60" s="6"/>
      <c r="J60" s="6">
        <f t="shared" si="8"/>
        <v>0</v>
      </c>
      <c r="K60" s="6">
        <f t="shared" si="9"/>
        <v>0</v>
      </c>
      <c r="L60" s="6">
        <f t="shared" si="9"/>
        <v>0</v>
      </c>
      <c r="M60" s="4"/>
      <c r="N60" s="1" t="s">
        <v>121</v>
      </c>
      <c r="O60" s="1" t="s">
        <v>47</v>
      </c>
      <c r="P60" s="1" t="s">
        <v>47</v>
      </c>
      <c r="Q60" s="1" t="s">
        <v>90</v>
      </c>
      <c r="R60" s="1" t="s">
        <v>55</v>
      </c>
      <c r="S60" s="1" t="s">
        <v>54</v>
      </c>
      <c r="T60" s="1" t="s">
        <v>54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1" t="s">
        <v>47</v>
      </c>
      <c r="AS60" s="1" t="s">
        <v>47</v>
      </c>
      <c r="AT60" s="2"/>
      <c r="AU60" s="1" t="s">
        <v>122</v>
      </c>
      <c r="AV60" s="2">
        <v>24</v>
      </c>
    </row>
    <row r="61" spans="1:48" ht="30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48" ht="30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48" ht="30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48" ht="30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48" ht="30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48" ht="30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48" ht="30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48" ht="30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48" ht="30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48" ht="30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48" ht="30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48" ht="30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48" ht="30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48" ht="30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48" ht="30" customHeight="1" x14ac:dyDescent="0.3">
      <c r="A75" s="4" t="s">
        <v>70</v>
      </c>
      <c r="B75" s="5"/>
      <c r="C75" s="5"/>
      <c r="D75" s="5"/>
      <c r="E75" s="5"/>
      <c r="F75" s="6">
        <f>SUM(F53:F74)</f>
        <v>0</v>
      </c>
      <c r="G75" s="5"/>
      <c r="H75" s="6">
        <f>SUM(H53:H74)</f>
        <v>0</v>
      </c>
      <c r="I75" s="5"/>
      <c r="J75" s="6">
        <f>SUM(J53:J74)</f>
        <v>0</v>
      </c>
      <c r="K75" s="5"/>
      <c r="L75" s="6">
        <f>SUM(L53:L74)</f>
        <v>0</v>
      </c>
      <c r="M75" s="5"/>
      <c r="N75" t="s">
        <v>71</v>
      </c>
    </row>
    <row r="76" spans="1:48" ht="30" customHeight="1" x14ac:dyDescent="0.3">
      <c r="A76" s="4" t="s">
        <v>123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2"/>
      <c r="O76" s="2"/>
      <c r="P76" s="2"/>
      <c r="Q76" s="1" t="s">
        <v>124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30" customHeight="1" x14ac:dyDescent="0.3">
      <c r="A77" s="4" t="s">
        <v>125</v>
      </c>
      <c r="B77" s="4" t="s">
        <v>126</v>
      </c>
      <c r="C77" s="4" t="s">
        <v>52</v>
      </c>
      <c r="D77" s="5">
        <v>658</v>
      </c>
      <c r="E77" s="6"/>
      <c r="F77" s="6">
        <f t="shared" ref="F77:F83" si="10">TRUNC(E77*D77, 0)</f>
        <v>0</v>
      </c>
      <c r="G77" s="6"/>
      <c r="H77" s="6">
        <f t="shared" ref="H77:H83" si="11">TRUNC(G77*D77, 0)</f>
        <v>0</v>
      </c>
      <c r="I77" s="6"/>
      <c r="J77" s="6">
        <f t="shared" ref="J77:J83" si="12">TRUNC(I77*D77, 0)</f>
        <v>0</v>
      </c>
      <c r="K77" s="6">
        <f t="shared" ref="K77:L83" si="13">TRUNC(E77+G77+I77, 0)</f>
        <v>0</v>
      </c>
      <c r="L77" s="6">
        <f t="shared" si="13"/>
        <v>0</v>
      </c>
      <c r="M77" s="4"/>
      <c r="N77" s="1" t="s">
        <v>127</v>
      </c>
      <c r="O77" s="1" t="s">
        <v>47</v>
      </c>
      <c r="P77" s="1" t="s">
        <v>47</v>
      </c>
      <c r="Q77" s="1" t="s">
        <v>124</v>
      </c>
      <c r="R77" s="1" t="s">
        <v>55</v>
      </c>
      <c r="S77" s="1" t="s">
        <v>54</v>
      </c>
      <c r="T77" s="1" t="s">
        <v>54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1" t="s">
        <v>47</v>
      </c>
      <c r="AS77" s="1" t="s">
        <v>47</v>
      </c>
      <c r="AT77" s="2"/>
      <c r="AU77" s="1" t="s">
        <v>128</v>
      </c>
      <c r="AV77" s="2">
        <v>26</v>
      </c>
    </row>
    <row r="78" spans="1:48" ht="30" customHeight="1" x14ac:dyDescent="0.3">
      <c r="A78" s="4" t="s">
        <v>129</v>
      </c>
      <c r="B78" s="4" t="s">
        <v>47</v>
      </c>
      <c r="C78" s="4" t="s">
        <v>52</v>
      </c>
      <c r="D78" s="5">
        <v>11</v>
      </c>
      <c r="E78" s="6"/>
      <c r="F78" s="6">
        <f t="shared" si="10"/>
        <v>0</v>
      </c>
      <c r="G78" s="6"/>
      <c r="H78" s="6">
        <f t="shared" si="11"/>
        <v>0</v>
      </c>
      <c r="I78" s="6"/>
      <c r="J78" s="6">
        <f t="shared" si="12"/>
        <v>0</v>
      </c>
      <c r="K78" s="6">
        <f t="shared" si="13"/>
        <v>0</v>
      </c>
      <c r="L78" s="6">
        <f t="shared" si="13"/>
        <v>0</v>
      </c>
      <c r="M78" s="4"/>
      <c r="N78" s="1" t="s">
        <v>130</v>
      </c>
      <c r="O78" s="1" t="s">
        <v>47</v>
      </c>
      <c r="P78" s="1" t="s">
        <v>47</v>
      </c>
      <c r="Q78" s="1" t="s">
        <v>124</v>
      </c>
      <c r="R78" s="1" t="s">
        <v>55</v>
      </c>
      <c r="S78" s="1" t="s">
        <v>54</v>
      </c>
      <c r="T78" s="1" t="s">
        <v>54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1" t="s">
        <v>47</v>
      </c>
      <c r="AS78" s="1" t="s">
        <v>47</v>
      </c>
      <c r="AT78" s="2"/>
      <c r="AU78" s="1" t="s">
        <v>131</v>
      </c>
      <c r="AV78" s="2">
        <v>27</v>
      </c>
    </row>
    <row r="79" spans="1:48" ht="30" customHeight="1" x14ac:dyDescent="0.3">
      <c r="A79" s="4" t="s">
        <v>132</v>
      </c>
      <c r="B79" s="4" t="s">
        <v>47</v>
      </c>
      <c r="C79" s="4" t="s">
        <v>59</v>
      </c>
      <c r="D79" s="5">
        <v>38</v>
      </c>
      <c r="E79" s="6"/>
      <c r="F79" s="6">
        <f t="shared" si="10"/>
        <v>0</v>
      </c>
      <c r="G79" s="6"/>
      <c r="H79" s="6">
        <f t="shared" si="11"/>
        <v>0</v>
      </c>
      <c r="I79" s="6"/>
      <c r="J79" s="6">
        <f t="shared" si="12"/>
        <v>0</v>
      </c>
      <c r="K79" s="6">
        <f t="shared" si="13"/>
        <v>0</v>
      </c>
      <c r="L79" s="6">
        <f t="shared" si="13"/>
        <v>0</v>
      </c>
      <c r="M79" s="4"/>
      <c r="N79" s="1" t="s">
        <v>133</v>
      </c>
      <c r="O79" s="1" t="s">
        <v>47</v>
      </c>
      <c r="P79" s="1" t="s">
        <v>47</v>
      </c>
      <c r="Q79" s="1" t="s">
        <v>124</v>
      </c>
      <c r="R79" s="1" t="s">
        <v>55</v>
      </c>
      <c r="S79" s="1" t="s">
        <v>54</v>
      </c>
      <c r="T79" s="1" t="s">
        <v>54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1" t="s">
        <v>47</v>
      </c>
      <c r="AS79" s="1" t="s">
        <v>47</v>
      </c>
      <c r="AT79" s="2"/>
      <c r="AU79" s="1" t="s">
        <v>134</v>
      </c>
      <c r="AV79" s="2">
        <v>29</v>
      </c>
    </row>
    <row r="80" spans="1:48" ht="30" customHeight="1" x14ac:dyDescent="0.3">
      <c r="A80" s="4" t="s">
        <v>135</v>
      </c>
      <c r="B80" s="4" t="s">
        <v>47</v>
      </c>
      <c r="C80" s="4" t="s">
        <v>52</v>
      </c>
      <c r="D80" s="5">
        <v>15</v>
      </c>
      <c r="E80" s="6"/>
      <c r="F80" s="6">
        <f t="shared" si="10"/>
        <v>0</v>
      </c>
      <c r="G80" s="6"/>
      <c r="H80" s="6">
        <f t="shared" si="11"/>
        <v>0</v>
      </c>
      <c r="I80" s="6"/>
      <c r="J80" s="6">
        <f t="shared" si="12"/>
        <v>0</v>
      </c>
      <c r="K80" s="6">
        <f t="shared" si="13"/>
        <v>0</v>
      </c>
      <c r="L80" s="6">
        <f t="shared" si="13"/>
        <v>0</v>
      </c>
      <c r="M80" s="4"/>
      <c r="N80" s="1" t="s">
        <v>136</v>
      </c>
      <c r="O80" s="1" t="s">
        <v>47</v>
      </c>
      <c r="P80" s="1" t="s">
        <v>47</v>
      </c>
      <c r="Q80" s="1" t="s">
        <v>124</v>
      </c>
      <c r="R80" s="1" t="s">
        <v>55</v>
      </c>
      <c r="S80" s="1" t="s">
        <v>54</v>
      </c>
      <c r="T80" s="1" t="s">
        <v>54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1" t="s">
        <v>47</v>
      </c>
      <c r="AS80" s="1" t="s">
        <v>47</v>
      </c>
      <c r="AT80" s="2"/>
      <c r="AU80" s="1" t="s">
        <v>137</v>
      </c>
      <c r="AV80" s="2">
        <v>30</v>
      </c>
    </row>
    <row r="81" spans="1:48" ht="30" customHeight="1" x14ac:dyDescent="0.3">
      <c r="A81" s="4" t="s">
        <v>138</v>
      </c>
      <c r="B81" s="4" t="s">
        <v>47</v>
      </c>
      <c r="C81" s="4" t="s">
        <v>52</v>
      </c>
      <c r="D81" s="5">
        <v>15</v>
      </c>
      <c r="E81" s="6"/>
      <c r="F81" s="6">
        <f t="shared" si="10"/>
        <v>0</v>
      </c>
      <c r="G81" s="6"/>
      <c r="H81" s="6">
        <f t="shared" si="11"/>
        <v>0</v>
      </c>
      <c r="I81" s="6"/>
      <c r="J81" s="6">
        <f t="shared" si="12"/>
        <v>0</v>
      </c>
      <c r="K81" s="6">
        <f t="shared" si="13"/>
        <v>0</v>
      </c>
      <c r="L81" s="6">
        <f t="shared" si="13"/>
        <v>0</v>
      </c>
      <c r="M81" s="4"/>
      <c r="N81" s="1" t="s">
        <v>139</v>
      </c>
      <c r="O81" s="1" t="s">
        <v>47</v>
      </c>
      <c r="P81" s="1" t="s">
        <v>47</v>
      </c>
      <c r="Q81" s="1" t="s">
        <v>124</v>
      </c>
      <c r="R81" s="1" t="s">
        <v>55</v>
      </c>
      <c r="S81" s="1" t="s">
        <v>54</v>
      </c>
      <c r="T81" s="1" t="s">
        <v>54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1" t="s">
        <v>47</v>
      </c>
      <c r="AS81" s="1" t="s">
        <v>47</v>
      </c>
      <c r="AT81" s="2"/>
      <c r="AU81" s="1" t="s">
        <v>140</v>
      </c>
      <c r="AV81" s="2">
        <v>31</v>
      </c>
    </row>
    <row r="82" spans="1:48" ht="30" customHeight="1" x14ac:dyDescent="0.3">
      <c r="A82" s="4" t="s">
        <v>141</v>
      </c>
      <c r="B82" s="4" t="s">
        <v>142</v>
      </c>
      <c r="C82" s="4" t="s">
        <v>143</v>
      </c>
      <c r="D82" s="5">
        <v>-1516</v>
      </c>
      <c r="E82" s="6"/>
      <c r="F82" s="6">
        <f t="shared" si="10"/>
        <v>0</v>
      </c>
      <c r="G82" s="6"/>
      <c r="H82" s="6">
        <f t="shared" si="11"/>
        <v>0</v>
      </c>
      <c r="I82" s="6"/>
      <c r="J82" s="6">
        <f t="shared" si="12"/>
        <v>0</v>
      </c>
      <c r="K82" s="6">
        <f t="shared" si="13"/>
        <v>0</v>
      </c>
      <c r="L82" s="6">
        <f t="shared" si="13"/>
        <v>0</v>
      </c>
      <c r="M82" s="4"/>
      <c r="N82" s="1" t="s">
        <v>144</v>
      </c>
      <c r="O82" s="1" t="s">
        <v>47</v>
      </c>
      <c r="P82" s="1" t="s">
        <v>47</v>
      </c>
      <c r="Q82" s="1" t="s">
        <v>124</v>
      </c>
      <c r="R82" s="1" t="s">
        <v>54</v>
      </c>
      <c r="S82" s="1" t="s">
        <v>54</v>
      </c>
      <c r="T82" s="1" t="s">
        <v>55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1" t="s">
        <v>47</v>
      </c>
      <c r="AS82" s="1" t="s">
        <v>47</v>
      </c>
      <c r="AT82" s="2"/>
      <c r="AU82" s="1" t="s">
        <v>145</v>
      </c>
      <c r="AV82" s="2">
        <v>38</v>
      </c>
    </row>
    <row r="83" spans="1:48" ht="30" customHeight="1" x14ac:dyDescent="0.3">
      <c r="A83" s="4" t="s">
        <v>141</v>
      </c>
      <c r="B83" s="4" t="s">
        <v>146</v>
      </c>
      <c r="C83" s="4" t="s">
        <v>143</v>
      </c>
      <c r="D83" s="5">
        <v>-157</v>
      </c>
      <c r="E83" s="6"/>
      <c r="F83" s="6">
        <f t="shared" si="10"/>
        <v>0</v>
      </c>
      <c r="G83" s="6"/>
      <c r="H83" s="6">
        <f t="shared" si="11"/>
        <v>0</v>
      </c>
      <c r="I83" s="6"/>
      <c r="J83" s="6">
        <f t="shared" si="12"/>
        <v>0</v>
      </c>
      <c r="K83" s="6">
        <f t="shared" si="13"/>
        <v>0</v>
      </c>
      <c r="L83" s="6">
        <f t="shared" si="13"/>
        <v>0</v>
      </c>
      <c r="M83" s="4"/>
      <c r="N83" s="1" t="s">
        <v>147</v>
      </c>
      <c r="O83" s="1" t="s">
        <v>47</v>
      </c>
      <c r="P83" s="1" t="s">
        <v>47</v>
      </c>
      <c r="Q83" s="1" t="s">
        <v>124</v>
      </c>
      <c r="R83" s="1" t="s">
        <v>54</v>
      </c>
      <c r="S83" s="1" t="s">
        <v>54</v>
      </c>
      <c r="T83" s="1" t="s">
        <v>55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1" t="s">
        <v>47</v>
      </c>
      <c r="AS83" s="1" t="s">
        <v>47</v>
      </c>
      <c r="AT83" s="2"/>
      <c r="AU83" s="1" t="s">
        <v>148</v>
      </c>
      <c r="AV83" s="2">
        <v>40</v>
      </c>
    </row>
    <row r="84" spans="1:48" ht="30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48" ht="30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48" ht="30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48" ht="30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48" ht="30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48" ht="30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48" ht="30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48" ht="30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48" ht="30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48" ht="30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48" ht="30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48" ht="30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48" ht="30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48" ht="30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48" ht="30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48" ht="30" customHeight="1" x14ac:dyDescent="0.3">
      <c r="A99" s="4" t="s">
        <v>70</v>
      </c>
      <c r="B99" s="5"/>
      <c r="C99" s="5"/>
      <c r="D99" s="5"/>
      <c r="E99" s="5"/>
      <c r="F99" s="6">
        <f>SUM(F77:F98)</f>
        <v>0</v>
      </c>
      <c r="G99" s="5"/>
      <c r="H99" s="6">
        <f>SUM(H77:H98)</f>
        <v>0</v>
      </c>
      <c r="I99" s="5"/>
      <c r="J99" s="6">
        <f>SUM(J77:J98)</f>
        <v>0</v>
      </c>
      <c r="K99" s="5"/>
      <c r="L99" s="6">
        <f>SUM(L77:L98)</f>
        <v>0</v>
      </c>
      <c r="M99" s="5"/>
      <c r="N99" t="s">
        <v>71</v>
      </c>
    </row>
    <row r="100" spans="1:48" ht="30" customHeight="1" x14ac:dyDescent="0.3">
      <c r="A100" s="4" t="s">
        <v>173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2"/>
      <c r="O100" s="2"/>
      <c r="P100" s="2"/>
      <c r="Q100" s="1" t="s">
        <v>124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s="13" customFormat="1" ht="30" customHeight="1" x14ac:dyDescent="0.3">
      <c r="A101" s="8" t="s">
        <v>174</v>
      </c>
      <c r="B101" s="8" t="s">
        <v>175</v>
      </c>
      <c r="C101" s="8" t="s">
        <v>76</v>
      </c>
      <c r="D101" s="9">
        <v>20</v>
      </c>
      <c r="E101" s="10"/>
      <c r="F101" s="10">
        <f>TRUNC(D101*E101,0)</f>
        <v>0</v>
      </c>
      <c r="G101" s="10"/>
      <c r="H101" s="10">
        <f>TRUNC(D101*G101,0)</f>
        <v>0</v>
      </c>
      <c r="I101" s="10"/>
      <c r="J101" s="10">
        <f>TRUNC(D101*I101,0)</f>
        <v>0</v>
      </c>
      <c r="K101" s="10">
        <f t="shared" ref="K101:L104" si="14">E101+G101+I101</f>
        <v>0</v>
      </c>
      <c r="L101" s="10">
        <f t="shared" si="14"/>
        <v>0</v>
      </c>
      <c r="M101" s="4"/>
      <c r="N101" s="11" t="s">
        <v>176</v>
      </c>
      <c r="O101" s="11" t="s">
        <v>47</v>
      </c>
      <c r="P101" s="11" t="s">
        <v>47</v>
      </c>
      <c r="Q101" s="11" t="s">
        <v>124</v>
      </c>
      <c r="R101" s="11" t="s">
        <v>55</v>
      </c>
      <c r="S101" s="11" t="s">
        <v>54</v>
      </c>
      <c r="T101" s="11" t="s">
        <v>54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1" t="s">
        <v>47</v>
      </c>
      <c r="AS101" s="11" t="s">
        <v>47</v>
      </c>
      <c r="AT101" s="12"/>
      <c r="AU101" s="11" t="s">
        <v>177</v>
      </c>
      <c r="AV101" s="12">
        <v>26</v>
      </c>
    </row>
    <row r="102" spans="1:48" s="13" customFormat="1" ht="30" customHeight="1" x14ac:dyDescent="0.3">
      <c r="A102" s="8" t="s">
        <v>178</v>
      </c>
      <c r="B102" s="8" t="s">
        <v>179</v>
      </c>
      <c r="C102" s="8" t="s">
        <v>76</v>
      </c>
      <c r="D102" s="9">
        <v>10</v>
      </c>
      <c r="E102" s="10"/>
      <c r="F102" s="10">
        <f>TRUNC(D102*E102,0)</f>
        <v>0</v>
      </c>
      <c r="G102" s="10"/>
      <c r="H102" s="10">
        <f>TRUNC(D102*G102,0)</f>
        <v>0</v>
      </c>
      <c r="I102" s="10"/>
      <c r="J102" s="10">
        <f>TRUNC(D102*I102,0)</f>
        <v>0</v>
      </c>
      <c r="K102" s="10">
        <f t="shared" si="14"/>
        <v>0</v>
      </c>
      <c r="L102" s="10">
        <f t="shared" si="14"/>
        <v>0</v>
      </c>
      <c r="M102" s="4"/>
      <c r="N102" s="11" t="s">
        <v>180</v>
      </c>
      <c r="O102" s="11" t="s">
        <v>47</v>
      </c>
      <c r="P102" s="11" t="s">
        <v>47</v>
      </c>
      <c r="Q102" s="11" t="s">
        <v>124</v>
      </c>
      <c r="R102" s="11" t="s">
        <v>55</v>
      </c>
      <c r="S102" s="11" t="s">
        <v>54</v>
      </c>
      <c r="T102" s="11" t="s">
        <v>54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1" t="s">
        <v>47</v>
      </c>
      <c r="AS102" s="11" t="s">
        <v>47</v>
      </c>
      <c r="AT102" s="12"/>
      <c r="AU102" s="11" t="s">
        <v>181</v>
      </c>
      <c r="AV102" s="12">
        <v>27</v>
      </c>
    </row>
    <row r="103" spans="1:48" s="13" customFormat="1" ht="30" customHeight="1" x14ac:dyDescent="0.3">
      <c r="A103" s="8" t="s">
        <v>182</v>
      </c>
      <c r="B103" s="8" t="s">
        <v>183</v>
      </c>
      <c r="C103" s="8" t="s">
        <v>184</v>
      </c>
      <c r="D103" s="9">
        <v>20</v>
      </c>
      <c r="E103" s="10"/>
      <c r="F103" s="10">
        <f>TRUNC(D103*E103,0)</f>
        <v>0</v>
      </c>
      <c r="G103" s="10"/>
      <c r="H103" s="10">
        <f>TRUNC(D103*G103,0)</f>
        <v>0</v>
      </c>
      <c r="I103" s="10"/>
      <c r="J103" s="10">
        <f>TRUNC(D103*I103,0)</f>
        <v>0</v>
      </c>
      <c r="K103" s="10">
        <f t="shared" si="14"/>
        <v>0</v>
      </c>
      <c r="L103" s="10">
        <f t="shared" si="14"/>
        <v>0</v>
      </c>
      <c r="M103" s="4"/>
      <c r="N103" s="11" t="s">
        <v>185</v>
      </c>
      <c r="O103" s="11" t="s">
        <v>47</v>
      </c>
      <c r="P103" s="11" t="s">
        <v>47</v>
      </c>
      <c r="Q103" s="11" t="s">
        <v>124</v>
      </c>
      <c r="R103" s="11" t="s">
        <v>55</v>
      </c>
      <c r="S103" s="11" t="s">
        <v>54</v>
      </c>
      <c r="T103" s="11" t="s">
        <v>54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1" t="s">
        <v>47</v>
      </c>
      <c r="AS103" s="11" t="s">
        <v>47</v>
      </c>
      <c r="AT103" s="12"/>
      <c r="AU103" s="11" t="s">
        <v>186</v>
      </c>
      <c r="AV103" s="12">
        <v>29</v>
      </c>
    </row>
    <row r="104" spans="1:48" s="13" customFormat="1" ht="30" customHeight="1" x14ac:dyDescent="0.3">
      <c r="A104" s="8" t="s">
        <v>182</v>
      </c>
      <c r="B104" s="8" t="s">
        <v>187</v>
      </c>
      <c r="C104" s="8" t="s">
        <v>184</v>
      </c>
      <c r="D104" s="9">
        <v>10</v>
      </c>
      <c r="E104" s="10"/>
      <c r="F104" s="10">
        <f>TRUNC(D104*E104,0)</f>
        <v>0</v>
      </c>
      <c r="G104" s="10"/>
      <c r="H104" s="10">
        <f>TRUNC(D104*G104,0)</f>
        <v>0</v>
      </c>
      <c r="I104" s="10"/>
      <c r="J104" s="10">
        <f>TRUNC(D104*I104,0)</f>
        <v>0</v>
      </c>
      <c r="K104" s="10">
        <f t="shared" si="14"/>
        <v>0</v>
      </c>
      <c r="L104" s="10">
        <f t="shared" si="14"/>
        <v>0</v>
      </c>
      <c r="M104" s="4"/>
      <c r="N104" s="11" t="s">
        <v>188</v>
      </c>
      <c r="O104" s="11" t="s">
        <v>47</v>
      </c>
      <c r="P104" s="11" t="s">
        <v>47</v>
      </c>
      <c r="Q104" s="11" t="s">
        <v>124</v>
      </c>
      <c r="R104" s="11" t="s">
        <v>55</v>
      </c>
      <c r="S104" s="11" t="s">
        <v>54</v>
      </c>
      <c r="T104" s="11" t="s">
        <v>54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1" t="s">
        <v>47</v>
      </c>
      <c r="AS104" s="11" t="s">
        <v>47</v>
      </c>
      <c r="AT104" s="12"/>
      <c r="AU104" s="11" t="s">
        <v>189</v>
      </c>
      <c r="AV104" s="12">
        <v>30</v>
      </c>
    </row>
    <row r="105" spans="1:48" s="13" customFormat="1" ht="30" customHeight="1" x14ac:dyDescent="0.3">
      <c r="A105" s="4"/>
      <c r="B105" s="4"/>
      <c r="C105" s="4"/>
      <c r="D105" s="7"/>
      <c r="E105" s="6"/>
      <c r="F105" s="6"/>
      <c r="G105" s="6"/>
      <c r="H105" s="6"/>
      <c r="I105" s="6"/>
      <c r="J105" s="6"/>
      <c r="K105" s="6"/>
      <c r="L105" s="6"/>
      <c r="M105" s="4"/>
      <c r="N105" s="11" t="s">
        <v>190</v>
      </c>
      <c r="O105" s="11" t="s">
        <v>47</v>
      </c>
      <c r="P105" s="11" t="s">
        <v>47</v>
      </c>
      <c r="Q105" s="11" t="s">
        <v>124</v>
      </c>
      <c r="R105" s="11" t="s">
        <v>55</v>
      </c>
      <c r="S105" s="11" t="s">
        <v>54</v>
      </c>
      <c r="T105" s="11" t="s">
        <v>54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1" t="s">
        <v>47</v>
      </c>
      <c r="AS105" s="11" t="s">
        <v>47</v>
      </c>
      <c r="AT105" s="12"/>
      <c r="AU105" s="11" t="s">
        <v>191</v>
      </c>
      <c r="AV105" s="12">
        <v>31</v>
      </c>
    </row>
    <row r="106" spans="1:48" ht="30" customHeight="1" x14ac:dyDescent="0.3">
      <c r="A106" s="4"/>
      <c r="B106" s="4"/>
      <c r="C106" s="4"/>
      <c r="D106" s="7"/>
      <c r="E106" s="6"/>
      <c r="F106" s="6"/>
      <c r="G106" s="6"/>
      <c r="H106" s="6"/>
      <c r="I106" s="6"/>
      <c r="J106" s="6"/>
      <c r="K106" s="6"/>
      <c r="L106" s="6"/>
      <c r="M106" s="4"/>
      <c r="N106" s="1" t="s">
        <v>192</v>
      </c>
      <c r="O106" s="1" t="s">
        <v>47</v>
      </c>
      <c r="P106" s="1" t="s">
        <v>47</v>
      </c>
      <c r="Q106" s="1" t="s">
        <v>124</v>
      </c>
      <c r="R106" s="1" t="s">
        <v>54</v>
      </c>
      <c r="S106" s="1" t="s">
        <v>54</v>
      </c>
      <c r="T106" s="1" t="s">
        <v>55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1" t="s">
        <v>47</v>
      </c>
      <c r="AS106" s="1" t="s">
        <v>47</v>
      </c>
      <c r="AT106" s="2"/>
      <c r="AU106" s="1" t="s">
        <v>193</v>
      </c>
      <c r="AV106" s="2">
        <v>38</v>
      </c>
    </row>
    <row r="107" spans="1:48" ht="30" customHeight="1" x14ac:dyDescent="0.3">
      <c r="A107" s="4"/>
      <c r="B107" s="4"/>
      <c r="C107" s="4"/>
      <c r="D107" s="7"/>
      <c r="E107" s="6"/>
      <c r="F107" s="6"/>
      <c r="G107" s="6"/>
      <c r="H107" s="6"/>
      <c r="I107" s="6"/>
      <c r="J107" s="6"/>
      <c r="K107" s="6"/>
      <c r="L107" s="6"/>
      <c r="M107" s="4"/>
      <c r="N107" s="1" t="s">
        <v>194</v>
      </c>
      <c r="O107" s="1" t="s">
        <v>47</v>
      </c>
      <c r="P107" s="1" t="s">
        <v>47</v>
      </c>
      <c r="Q107" s="1" t="s">
        <v>124</v>
      </c>
      <c r="R107" s="1" t="s">
        <v>54</v>
      </c>
      <c r="S107" s="1" t="s">
        <v>54</v>
      </c>
      <c r="T107" s="1" t="s">
        <v>55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1" t="s">
        <v>47</v>
      </c>
      <c r="AS107" s="1" t="s">
        <v>47</v>
      </c>
      <c r="AT107" s="2"/>
      <c r="AU107" s="1" t="s">
        <v>195</v>
      </c>
      <c r="AV107" s="2">
        <v>40</v>
      </c>
    </row>
    <row r="108" spans="1:48" ht="30" customHeight="1" x14ac:dyDescent="0.3">
      <c r="A108" s="4"/>
      <c r="B108" s="4"/>
      <c r="C108" s="4"/>
      <c r="D108" s="7"/>
      <c r="E108" s="6"/>
      <c r="F108" s="6"/>
      <c r="G108" s="6"/>
      <c r="H108" s="6"/>
      <c r="I108" s="6"/>
      <c r="J108" s="6"/>
      <c r="K108" s="6"/>
      <c r="L108" s="6"/>
      <c r="M108" s="7"/>
    </row>
    <row r="109" spans="1:48" ht="30" customHeight="1" x14ac:dyDescent="0.3">
      <c r="A109" s="4"/>
      <c r="B109" s="4"/>
      <c r="C109" s="4"/>
      <c r="D109" s="7"/>
      <c r="E109" s="6"/>
      <c r="F109" s="6"/>
      <c r="G109" s="6"/>
      <c r="H109" s="6"/>
      <c r="I109" s="6"/>
      <c r="J109" s="6"/>
      <c r="K109" s="6"/>
      <c r="L109" s="6"/>
      <c r="M109" s="7"/>
    </row>
    <row r="110" spans="1:48" ht="30" customHeight="1" x14ac:dyDescent="0.3">
      <c r="A110" s="4"/>
      <c r="B110" s="4"/>
      <c r="C110" s="4"/>
      <c r="D110" s="7"/>
      <c r="E110" s="6"/>
      <c r="F110" s="6"/>
      <c r="G110" s="6"/>
      <c r="H110" s="6"/>
      <c r="I110" s="6"/>
      <c r="J110" s="6"/>
      <c r="K110" s="6"/>
      <c r="L110" s="6"/>
      <c r="M110" s="7"/>
    </row>
    <row r="111" spans="1:48" ht="30" customHeight="1" x14ac:dyDescent="0.3">
      <c r="A111" s="4"/>
      <c r="B111" s="4"/>
      <c r="C111" s="4"/>
      <c r="D111" s="7"/>
      <c r="E111" s="6"/>
      <c r="F111" s="6"/>
      <c r="G111" s="6"/>
      <c r="H111" s="6"/>
      <c r="I111" s="6"/>
      <c r="J111" s="6"/>
      <c r="K111" s="6"/>
      <c r="L111" s="6"/>
      <c r="M111" s="7"/>
    </row>
    <row r="112" spans="1:48" ht="30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48" ht="30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48" ht="30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48" ht="30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48" ht="30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48" ht="30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48" ht="30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48" ht="30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48" ht="30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48" ht="30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48" ht="30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48" ht="30" customHeight="1" x14ac:dyDescent="0.3">
      <c r="A123" s="4" t="s">
        <v>70</v>
      </c>
      <c r="B123" s="7"/>
      <c r="C123" s="7"/>
      <c r="D123" s="7"/>
      <c r="E123" s="7"/>
      <c r="F123" s="6">
        <f>SUM(F101:F122)</f>
        <v>0</v>
      </c>
      <c r="G123" s="7"/>
      <c r="H123" s="6">
        <f>SUM(H101:H122)</f>
        <v>0</v>
      </c>
      <c r="I123" s="7"/>
      <c r="J123" s="6">
        <f>SUM(J101:J122)</f>
        <v>0</v>
      </c>
      <c r="K123" s="7"/>
      <c r="L123" s="6">
        <f>SUM(L101:L122)</f>
        <v>0</v>
      </c>
      <c r="M123" s="7"/>
    </row>
    <row r="124" spans="1:48" ht="30" customHeight="1" x14ac:dyDescent="0.3">
      <c r="A124" s="4" t="s">
        <v>149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2"/>
      <c r="O124" s="2"/>
      <c r="P124" s="2"/>
      <c r="Q124" s="1" t="s">
        <v>150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30" customHeight="1" x14ac:dyDescent="0.3">
      <c r="A125" s="4" t="s">
        <v>151</v>
      </c>
      <c r="B125" s="4" t="s">
        <v>152</v>
      </c>
      <c r="C125" s="4" t="s">
        <v>153</v>
      </c>
      <c r="D125" s="5">
        <v>0.222</v>
      </c>
      <c r="E125" s="6"/>
      <c r="F125" s="6">
        <f>TRUNC(E125*D125, 0)</f>
        <v>0</v>
      </c>
      <c r="G125" s="6"/>
      <c r="H125" s="6">
        <f>TRUNC(G125*D125, 0)</f>
        <v>0</v>
      </c>
      <c r="I125" s="6"/>
      <c r="J125" s="6">
        <f>TRUNC(I125*D125, 0)</f>
        <v>0</v>
      </c>
      <c r="K125" s="6">
        <f t="shared" ref="K125:L127" si="15">TRUNC(E125+G125+I125, 0)</f>
        <v>0</v>
      </c>
      <c r="L125" s="6">
        <f t="shared" si="15"/>
        <v>0</v>
      </c>
      <c r="M125" s="4"/>
      <c r="N125" s="1" t="s">
        <v>154</v>
      </c>
      <c r="O125" s="1" t="s">
        <v>47</v>
      </c>
      <c r="P125" s="1" t="s">
        <v>47</v>
      </c>
      <c r="Q125" s="1" t="s">
        <v>150</v>
      </c>
      <c r="R125" s="1" t="s">
        <v>54</v>
      </c>
      <c r="S125" s="1" t="s">
        <v>54</v>
      </c>
      <c r="T125" s="1" t="s">
        <v>55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1" t="s">
        <v>47</v>
      </c>
      <c r="AS125" s="1" t="s">
        <v>47</v>
      </c>
      <c r="AT125" s="2"/>
      <c r="AU125" s="1" t="s">
        <v>155</v>
      </c>
      <c r="AV125" s="2">
        <v>33</v>
      </c>
    </row>
    <row r="126" spans="1:48" ht="30" customHeight="1" x14ac:dyDescent="0.3">
      <c r="A126" s="4" t="s">
        <v>156</v>
      </c>
      <c r="B126" s="4" t="s">
        <v>157</v>
      </c>
      <c r="C126" s="4" t="s">
        <v>153</v>
      </c>
      <c r="D126" s="5">
        <v>6.3360000000000003</v>
      </c>
      <c r="E126" s="6"/>
      <c r="F126" s="6">
        <f>TRUNC(E126*D126, 0)</f>
        <v>0</v>
      </c>
      <c r="G126" s="6"/>
      <c r="H126" s="6">
        <f>TRUNC(G126*D126, 0)</f>
        <v>0</v>
      </c>
      <c r="I126" s="6"/>
      <c r="J126" s="6">
        <f>TRUNC(I126*D126, 0)</f>
        <v>0</v>
      </c>
      <c r="K126" s="6">
        <f t="shared" si="15"/>
        <v>0</v>
      </c>
      <c r="L126" s="6">
        <f t="shared" si="15"/>
        <v>0</v>
      </c>
      <c r="M126" s="4"/>
      <c r="N126" s="1" t="s">
        <v>158</v>
      </c>
      <c r="O126" s="1" t="s">
        <v>47</v>
      </c>
      <c r="P126" s="1" t="s">
        <v>47</v>
      </c>
      <c r="Q126" s="1" t="s">
        <v>150</v>
      </c>
      <c r="R126" s="1" t="s">
        <v>54</v>
      </c>
      <c r="S126" s="1" t="s">
        <v>54</v>
      </c>
      <c r="T126" s="1" t="s">
        <v>55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1" t="s">
        <v>47</v>
      </c>
      <c r="AS126" s="1" t="s">
        <v>47</v>
      </c>
      <c r="AT126" s="2"/>
      <c r="AU126" s="1" t="s">
        <v>159</v>
      </c>
      <c r="AV126" s="2">
        <v>47</v>
      </c>
    </row>
    <row r="127" spans="1:48" ht="30" customHeight="1" x14ac:dyDescent="0.3">
      <c r="A127" s="4" t="s">
        <v>156</v>
      </c>
      <c r="B127" s="4" t="s">
        <v>160</v>
      </c>
      <c r="C127" s="4" t="s">
        <v>153</v>
      </c>
      <c r="D127" s="5">
        <v>0.94699999999999995</v>
      </c>
      <c r="E127" s="6"/>
      <c r="F127" s="6">
        <f>TRUNC(E127*D127, 0)</f>
        <v>0</v>
      </c>
      <c r="G127" s="6"/>
      <c r="H127" s="6">
        <f>TRUNC(G127*D127, 0)</f>
        <v>0</v>
      </c>
      <c r="I127" s="6"/>
      <c r="J127" s="6">
        <f>TRUNC(I127*D127, 0)</f>
        <v>0</v>
      </c>
      <c r="K127" s="6">
        <f t="shared" si="15"/>
        <v>0</v>
      </c>
      <c r="L127" s="6">
        <f t="shared" si="15"/>
        <v>0</v>
      </c>
      <c r="M127" s="4"/>
      <c r="N127" s="1" t="s">
        <v>161</v>
      </c>
      <c r="O127" s="1" t="s">
        <v>47</v>
      </c>
      <c r="P127" s="1" t="s">
        <v>47</v>
      </c>
      <c r="Q127" s="1" t="s">
        <v>150</v>
      </c>
      <c r="R127" s="1" t="s">
        <v>54</v>
      </c>
      <c r="S127" s="1" t="s">
        <v>54</v>
      </c>
      <c r="T127" s="1" t="s">
        <v>55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1" t="s">
        <v>47</v>
      </c>
      <c r="AS127" s="1" t="s">
        <v>47</v>
      </c>
      <c r="AT127" s="2"/>
      <c r="AU127" s="1" t="s">
        <v>162</v>
      </c>
      <c r="AV127" s="2">
        <v>34</v>
      </c>
    </row>
    <row r="128" spans="1:48" ht="30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ht="30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ht="30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ht="30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ht="30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ht="30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ht="30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ht="30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ht="30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ht="30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ht="30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ht="30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ht="30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ht="30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ht="30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ht="30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ht="30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48" ht="30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48" ht="30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48" ht="30" customHeight="1" x14ac:dyDescent="0.3">
      <c r="A147" s="4" t="s">
        <v>70</v>
      </c>
      <c r="B147" s="5"/>
      <c r="C147" s="5"/>
      <c r="D147" s="5"/>
      <c r="E147" s="5"/>
      <c r="F147" s="6">
        <f>SUM(F125:F146)</f>
        <v>0</v>
      </c>
      <c r="G147" s="5"/>
      <c r="H147" s="6">
        <f>SUM(H125:H146)</f>
        <v>0</v>
      </c>
      <c r="I147" s="5"/>
      <c r="J147" s="6">
        <f>SUM(J125:J146)</f>
        <v>0</v>
      </c>
      <c r="K147" s="5"/>
      <c r="L147" s="6">
        <f>SUM(L125:L146)</f>
        <v>0</v>
      </c>
      <c r="M147" s="5"/>
      <c r="N147" t="s">
        <v>71</v>
      </c>
    </row>
    <row r="148" spans="1:48" ht="30" customHeight="1" x14ac:dyDescent="0.3">
      <c r="A148" s="4" t="s">
        <v>163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2"/>
      <c r="O148" s="2"/>
      <c r="P148" s="2"/>
      <c r="Q148" s="1" t="s">
        <v>164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30" customHeight="1" x14ac:dyDescent="0.3">
      <c r="A149" s="4" t="s">
        <v>165</v>
      </c>
      <c r="B149" s="4" t="s">
        <v>166</v>
      </c>
      <c r="C149" s="4" t="s">
        <v>153</v>
      </c>
      <c r="D149" s="5">
        <v>7.5049999999999999</v>
      </c>
      <c r="E149" s="6"/>
      <c r="F149" s="6">
        <f>TRUNC(E149*D149, 0)</f>
        <v>0</v>
      </c>
      <c r="G149" s="6"/>
      <c r="H149" s="6">
        <f>TRUNC(G149*D149, 0)</f>
        <v>0</v>
      </c>
      <c r="I149" s="6"/>
      <c r="J149" s="6">
        <f>TRUNC(I149*D149, 0)</f>
        <v>0</v>
      </c>
      <c r="K149" s="6">
        <f>TRUNC(E149+G149+I149, 0)</f>
        <v>0</v>
      </c>
      <c r="L149" s="6">
        <f>TRUNC(F149+H149+J149, 0)</f>
        <v>0</v>
      </c>
      <c r="M149" s="4"/>
      <c r="N149" s="1" t="s">
        <v>167</v>
      </c>
      <c r="O149" s="1" t="s">
        <v>47</v>
      </c>
      <c r="P149" s="1" t="s">
        <v>47</v>
      </c>
      <c r="Q149" s="1" t="s">
        <v>164</v>
      </c>
      <c r="R149" s="1" t="s">
        <v>54</v>
      </c>
      <c r="S149" s="1" t="s">
        <v>54</v>
      </c>
      <c r="T149" s="1" t="s">
        <v>55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1" t="s">
        <v>47</v>
      </c>
      <c r="AS149" s="1" t="s">
        <v>47</v>
      </c>
      <c r="AT149" s="2"/>
      <c r="AU149" s="1" t="s">
        <v>168</v>
      </c>
      <c r="AV149" s="2">
        <v>35</v>
      </c>
    </row>
    <row r="150" spans="1:48" ht="30" customHeight="1" x14ac:dyDescent="0.3">
      <c r="A150" s="4" t="s">
        <v>169</v>
      </c>
      <c r="B150" s="4" t="s">
        <v>170</v>
      </c>
      <c r="C150" s="4" t="s">
        <v>153</v>
      </c>
      <c r="D150" s="5">
        <v>7.5049999999999999</v>
      </c>
      <c r="E150" s="6"/>
      <c r="F150" s="6">
        <f>TRUNC(E150*D150, 0)</f>
        <v>0</v>
      </c>
      <c r="G150" s="6"/>
      <c r="H150" s="6">
        <f>TRUNC(G150*D150, 0)</f>
        <v>0</v>
      </c>
      <c r="I150" s="6"/>
      <c r="J150" s="6">
        <f>TRUNC(I150*D150, 0)</f>
        <v>0</v>
      </c>
      <c r="K150" s="6">
        <f>TRUNC(E150+G150+I150, 0)</f>
        <v>0</v>
      </c>
      <c r="L150" s="6">
        <f>TRUNC(F150+H150+J150, 0)</f>
        <v>0</v>
      </c>
      <c r="M150" s="4"/>
      <c r="N150" s="1" t="s">
        <v>171</v>
      </c>
      <c r="O150" s="1" t="s">
        <v>47</v>
      </c>
      <c r="P150" s="1" t="s">
        <v>47</v>
      </c>
      <c r="Q150" s="1" t="s">
        <v>164</v>
      </c>
      <c r="R150" s="1" t="s">
        <v>54</v>
      </c>
      <c r="S150" s="1" t="s">
        <v>54</v>
      </c>
      <c r="T150" s="1" t="s">
        <v>55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1" t="s">
        <v>47</v>
      </c>
      <c r="AS150" s="1" t="s">
        <v>47</v>
      </c>
      <c r="AT150" s="2"/>
      <c r="AU150" s="1" t="s">
        <v>172</v>
      </c>
      <c r="AV150" s="2">
        <v>36</v>
      </c>
    </row>
    <row r="151" spans="1:48" ht="30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48" ht="30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48" ht="30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48" ht="30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48" ht="30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48" ht="30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48" ht="30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48" ht="30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48" ht="30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48" ht="30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4" ht="30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4" ht="30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4" ht="30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4" ht="30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4" ht="30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4" ht="30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4" ht="30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4" ht="30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4" ht="30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4" ht="30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4" ht="30" customHeight="1" x14ac:dyDescent="0.3">
      <c r="A171" s="4" t="s">
        <v>70</v>
      </c>
      <c r="B171" s="5"/>
      <c r="C171" s="5"/>
      <c r="D171" s="5"/>
      <c r="E171" s="5"/>
      <c r="F171" s="6">
        <f>SUM(F149:F170)</f>
        <v>0</v>
      </c>
      <c r="G171" s="5"/>
      <c r="H171" s="6">
        <f>SUM(H149:H170)</f>
        <v>0</v>
      </c>
      <c r="I171" s="5"/>
      <c r="J171" s="6">
        <f>SUM(J149:J170)</f>
        <v>0</v>
      </c>
      <c r="K171" s="5"/>
      <c r="L171" s="6">
        <f>SUM(L149:L170)</f>
        <v>0</v>
      </c>
      <c r="M171" s="5"/>
      <c r="N171" t="s">
        <v>71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verticalDpi="0" r:id="rId1"/>
  <rowBreaks count="6" manualBreakCount="6">
    <brk id="27" max="16383" man="1"/>
    <brk id="51" max="16383" man="1"/>
    <brk id="75" max="16383" man="1"/>
    <brk id="123" max="16383" man="1"/>
    <brk id="147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공종별내역서</vt:lpstr>
      <vt:lpstr>공종별내역서!Print_Area</vt:lpstr>
      <vt:lpstr>공종별내역서!Print_Titles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2019-01-14T06:13:06Z</dcterms:created>
  <dcterms:modified xsi:type="dcterms:W3CDTF">2019-02-08T04:11:14Z</dcterms:modified>
</cp:coreProperties>
</file>