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계약정보공개\8월 - 복사본\"/>
    </mc:Choice>
  </mc:AlternateContent>
  <bookViews>
    <workbookView xWindow="0" yWindow="0" windowWidth="19200" windowHeight="12135" tabRatio="747" activeTab="8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69" i="9" l="1"/>
  <c r="B69" i="9"/>
  <c r="E66" i="9"/>
  <c r="F66" i="9" s="1"/>
  <c r="D66" i="9"/>
  <c r="C66" i="9"/>
  <c r="B66" i="9"/>
  <c r="B63" i="9"/>
  <c r="C47" i="8"/>
  <c r="D59" i="9" l="1"/>
  <c r="B59" i="9"/>
  <c r="E56" i="9"/>
  <c r="D56" i="9"/>
  <c r="C56" i="9"/>
  <c r="B56" i="9"/>
  <c r="B53" i="9"/>
  <c r="C40" i="8"/>
  <c r="F56" i="9" l="1"/>
  <c r="D49" i="9"/>
  <c r="B49" i="9"/>
  <c r="E46" i="9"/>
  <c r="D46" i="9"/>
  <c r="C46" i="9"/>
  <c r="B46" i="9"/>
  <c r="B43" i="9"/>
  <c r="C33" i="8"/>
  <c r="F46" i="9" l="1"/>
  <c r="D29" i="9"/>
  <c r="B29" i="9"/>
  <c r="E26" i="9"/>
  <c r="D26" i="9"/>
  <c r="C26" i="9"/>
  <c r="B26" i="9"/>
  <c r="D39" i="9"/>
  <c r="B39" i="9"/>
  <c r="E36" i="9"/>
  <c r="D36" i="9"/>
  <c r="C36" i="9"/>
  <c r="B36" i="9"/>
  <c r="B33" i="9" l="1"/>
  <c r="B23" i="9"/>
  <c r="F36" i="9"/>
  <c r="F26" i="9"/>
  <c r="C26" i="8"/>
  <c r="C19" i="8"/>
  <c r="H16" i="6" l="1"/>
  <c r="H15" i="6"/>
  <c r="H14" i="6"/>
  <c r="H13" i="6"/>
  <c r="H12" i="6"/>
  <c r="H11" i="6"/>
  <c r="H10" i="6"/>
  <c r="H9" i="6"/>
  <c r="H8" i="6"/>
  <c r="H5" i="6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<sst xmlns="http://schemas.openxmlformats.org/spreadsheetml/2006/main" count="630" uniqueCount="288">
  <si>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</si>
  <si>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</si>
  <si>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</si>
  <si>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</si>
  <si>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</si>
  <si>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</si>
  <si>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</si>
  <si>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</si>
  <si>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</si>
  <si>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</si>
  <si>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</si>
  <si>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</si>
  <si>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</si>
  <si>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</si>
  <si>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</si>
  <si>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</si>
  <si>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</si>
  <si>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</si>
  <si>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</si>
  <si>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</si>
  <si>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</si>
  <si>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</si>
  <si>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</si>
  <si>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</si>
  <si>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</si>
  <si>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</si>
  <si>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</si>
  <si>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</si>
  <si>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</si>
  <si>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</si>
  <si>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</si>
  <si>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</si>
  <si>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</si>
  <si>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</si>
  <si>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</si>
  <si>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</si>
  <si>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</si>
  <si>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</si>
  <si>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</si>
  <si>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</si>
  <si>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</si>
  <si>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</si>
  <si>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</si>
  <si>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</si>
  <si>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</si>
  <si>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</si>
  <si>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</si>
  <si>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</si>
  <si>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</si>
  <si>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</si>
  <si>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</si>
  <si>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</si>
  <si>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</si>
  <si>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</si>
  <si>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</si>
  <si>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</si>
  <si>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</si>
  <si>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</si>
  <si>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</si>
  <si>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</si>
  <si>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</si>
  <si>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</si>
  <si>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</si>
  <si>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</si>
  <si>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</si>
  <si>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</si>
  <si>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</si>
  <si>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</si>
  <si>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</si>
  <si>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</si>
  <si>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</si>
  <si>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</si>
  <si>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</si>
  <si>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</si>
  <si>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</si>
  <si>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</si>
  <si>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</si>
  <si>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</si>
  <si>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</si>
  <si>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</si>
  <si>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</si>
  <si>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</si>
  <si>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</si>
  <si>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</si>
  <si>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</si>
  <si>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</si>
  <si>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</si>
  <si>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</si>
  <si>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</si>
  <si>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</si>
  <si>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</si>
  <si>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</si>
  <si>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</si>
  <si>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</si>
  <si>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</si>
  <si>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</si>
  <si>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</si>
  <si>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</si>
  <si>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일반</t>
    <phoneticPr fontId="4" type="noConversion"/>
  </si>
  <si>
    <t>2023.01.01.</t>
    <phoneticPr fontId="4" type="noConversion"/>
  </si>
  <si>
    <t>2022.12.22.</t>
    <phoneticPr fontId="4" type="noConversion"/>
  </si>
  <si>
    <t>2022.12.20.</t>
    <phoneticPr fontId="4" type="noConversion"/>
  </si>
  <si>
    <t>2022.12.21.</t>
    <phoneticPr fontId="4" type="noConversion"/>
  </si>
  <si>
    <t>`</t>
    <phoneticPr fontId="4" type="noConversion"/>
  </si>
  <si>
    <t>수의</t>
  </si>
  <si>
    <t>2022.12.29.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</si>
  <si>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</si>
  <si>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</si>
  <si>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</si>
  <si>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</si>
  <si>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</si>
  <si>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</si>
  <si>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</si>
  <si>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(연중)2023년 정수기, 비데. 공기청정기 위탁관리</t>
    <phoneticPr fontId="4" type="noConversion"/>
  </si>
  <si>
    <t>코웨이㈜</t>
    <phoneticPr fontId="4" type="noConversion"/>
  </si>
  <si>
    <t>신도종합서비스</t>
    <phoneticPr fontId="4" type="noConversion"/>
  </si>
  <si>
    <t>(연중)2023년 분당야탑청소년수련관 복합기 위탁관리</t>
    <phoneticPr fontId="4" type="noConversion"/>
  </si>
  <si>
    <t>신도종합서비스</t>
    <phoneticPr fontId="4" type="noConversion"/>
  </si>
  <si>
    <t>주식회사 케이티</t>
    <phoneticPr fontId="4" type="noConversion"/>
  </si>
  <si>
    <t>주식회사 케이티</t>
    <phoneticPr fontId="4" type="noConversion"/>
  </si>
  <si>
    <t>주식회사 케이티</t>
    <phoneticPr fontId="4" type="noConversion"/>
  </si>
  <si>
    <t>㈜도솔방재</t>
    <phoneticPr fontId="4" type="noConversion"/>
  </si>
  <si>
    <t>㈜신우프론티어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</si>
  <si>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</si>
  <si>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</si>
  <si>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㈜경기엘리베이터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</si>
  <si>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</si>
  <si>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</si>
  <si>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</si>
  <si>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</si>
  <si>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</si>
  <si>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</si>
  <si>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</si>
  <si>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</si>
  <si>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</si>
  <si>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</si>
  <si>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코웨이㈜</t>
    <phoneticPr fontId="4" type="noConversion"/>
  </si>
  <si>
    <t>2023.12.31.</t>
    <phoneticPr fontId="4" type="noConversion"/>
  </si>
  <si>
    <t>2023.02.28.</t>
    <phoneticPr fontId="4" type="noConversion"/>
  </si>
  <si>
    <t>2023.03.02.</t>
    <phoneticPr fontId="4" type="noConversion"/>
  </si>
  <si>
    <t>2022.12.21.</t>
    <phoneticPr fontId="4" type="noConversion"/>
  </si>
  <si>
    <t>2023.12.31.</t>
    <phoneticPr fontId="4" type="noConversion"/>
  </si>
  <si>
    <t>2023.02.28.</t>
    <phoneticPr fontId="4" type="noConversion"/>
  </si>
  <si>
    <t>2022.12.21.</t>
    <phoneticPr fontId="4" type="noConversion"/>
  </si>
  <si>
    <t>2023.12.31.</t>
    <phoneticPr fontId="4" type="noConversion"/>
  </si>
  <si>
    <t>㈜대기산업</t>
    <phoneticPr fontId="4" type="noConversion"/>
  </si>
  <si>
    <t>주식회사 케이티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</si>
  <si>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</si>
  <si>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</si>
  <si>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</si>
  <si>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㈜도솔방재</t>
    <phoneticPr fontId="4" type="noConversion"/>
  </si>
  <si>
    <t>2022.12.27.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</si>
  <si>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</si>
  <si>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</si>
  <si>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2022.12.28.</t>
    <phoneticPr fontId="4" type="noConversion"/>
  </si>
  <si>
    <t>2023.01.02.</t>
    <phoneticPr fontId="4" type="noConversion"/>
  </si>
  <si>
    <t>2023.12.29.</t>
    <phoneticPr fontId="4" type="noConversion"/>
  </si>
  <si>
    <t>2023.01.01.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</si>
  <si>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</si>
  <si>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</si>
  <si>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</si>
  <si>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</si>
  <si>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지방재정신속집행</t>
    <phoneticPr fontId="4" type="noConversion"/>
  </si>
  <si>
    <t>지방재정신속집행
(6%할인)</t>
    <phoneticPr fontId="4" type="noConversion"/>
  </si>
  <si>
    <t>2월 조기집행</t>
    <phoneticPr fontId="4" type="noConversion"/>
  </si>
  <si>
    <t>2월 조기집행</t>
    <phoneticPr fontId="4" type="noConversion"/>
  </si>
  <si>
    <t>준공검사현황</t>
    <phoneticPr fontId="4" type="noConversion"/>
  </si>
  <si>
    <t>계약현황</t>
    <phoneticPr fontId="4" type="noConversion"/>
  </si>
  <si>
    <t>야탑수련관</t>
    <phoneticPr fontId="4" type="noConversion"/>
  </si>
  <si>
    <t>분당야탑청소년수련관</t>
    <phoneticPr fontId="4" type="noConversion"/>
  </si>
  <si>
    <t>수의총액</t>
  </si>
  <si>
    <t>-</t>
    <phoneticPr fontId="4" type="noConversion"/>
  </si>
  <si>
    <t>031-729-9857</t>
    <phoneticPr fontId="4" type="noConversion"/>
  </si>
  <si>
    <t>융합메이커교육 협동조합(김명자)</t>
    <phoneticPr fontId="4" type="noConversion"/>
  </si>
  <si>
    <t>(연중)2023. 수련관 방역,소독 위탁관리 (4차)</t>
    <phoneticPr fontId="4" type="noConversion"/>
  </si>
  <si>
    <t>2023.8.6.</t>
    <phoneticPr fontId="4" type="noConversion"/>
  </si>
  <si>
    <t>2023.8.11.</t>
    <phoneticPr fontId="4" type="noConversion"/>
  </si>
  <si>
    <t>(연중)2023. 수련관 방역,소독 위탁관리 (4차)</t>
    <phoneticPr fontId="4" type="noConversion"/>
  </si>
  <si>
    <t>어린이 창의교육 프로그램 운영지원 8월 차량임차</t>
    <phoneticPr fontId="4" type="noConversion"/>
  </si>
  <si>
    <t>선진항공</t>
    <phoneticPr fontId="4" type="noConversion"/>
  </si>
  <si>
    <t>2023.8.2.</t>
    <phoneticPr fontId="4" type="noConversion"/>
  </si>
  <si>
    <t>2023.8.7.</t>
    <phoneticPr fontId="4" type="noConversion"/>
  </si>
  <si>
    <t>2023.8.10.</t>
    <phoneticPr fontId="4" type="noConversion"/>
  </si>
  <si>
    <t>2023년 공공청소년수련시설 이용활성화지원사업 2차 운영물품 구입</t>
    <phoneticPr fontId="41" type="noConversion"/>
  </si>
  <si>
    <t>2023.8.8.</t>
    <phoneticPr fontId="41" type="noConversion"/>
  </si>
  <si>
    <t>2023.8.14.</t>
    <phoneticPr fontId="41" type="noConversion"/>
  </si>
  <si>
    <t>다문</t>
    <phoneticPr fontId="4" type="noConversion"/>
  </si>
  <si>
    <t>2023년 청소년방과후아카데미 하계 둥근세상만들기 캠프 차량임차</t>
    <phoneticPr fontId="41" type="noConversion"/>
  </si>
  <si>
    <t>2023.8.1.</t>
    <phoneticPr fontId="4" type="noConversion"/>
  </si>
  <si>
    <t>2023.8.7.</t>
    <phoneticPr fontId="4" type="noConversion"/>
  </si>
  <si>
    <t>2023.8.9.</t>
    <phoneticPr fontId="4" type="noConversion"/>
  </si>
  <si>
    <t>2023.8.9.</t>
    <phoneticPr fontId="4" type="noConversion"/>
  </si>
  <si>
    <t>2023.8.10.</t>
    <phoneticPr fontId="4" type="noConversion"/>
  </si>
  <si>
    <t>(연중)2023년 인터넷 전화 사용신청(4차) -7월분</t>
    <phoneticPr fontId="4" type="noConversion"/>
  </si>
  <si>
    <t>2023.07.31.</t>
    <phoneticPr fontId="4" type="noConversion"/>
  </si>
  <si>
    <t>2023.08.18.</t>
    <phoneticPr fontId="4" type="noConversion"/>
  </si>
  <si>
    <t>(연중)2023년 인터넷망 사용 신청(3차) - 7월분</t>
    <phoneticPr fontId="4" type="noConversion"/>
  </si>
  <si>
    <t>(연중)2023년 인터넷전화용인터넷 및 대민용인터넷 사용신청(4차) - 7월분</t>
    <phoneticPr fontId="4" type="noConversion"/>
  </si>
  <si>
    <t>(연중)2023년 인터넷 전화 사용신청(4차) - 7월</t>
    <phoneticPr fontId="4" type="noConversion"/>
  </si>
  <si>
    <t>(연중)2023년 인터넷망 사용 신청(3차) - 7월</t>
    <phoneticPr fontId="4" type="noConversion"/>
  </si>
  <si>
    <t>(연중)2023년 인터넷전화용인터넷 및 대민용인터넷 사용신청(4차) - 7월</t>
    <phoneticPr fontId="4" type="noConversion"/>
  </si>
  <si>
    <t>2023년 청소년방과후아카데미 하계 둥근세상만들기 캠프 차량임차</t>
    <phoneticPr fontId="4" type="noConversion"/>
  </si>
  <si>
    <t>어린이 창의교육 프로그램 운영지원 8월 차량임차</t>
    <phoneticPr fontId="4" type="noConversion"/>
  </si>
  <si>
    <t>인공지능체험관 [성남AI캠퍼스 「야탑LAB_실」] 조성공사(소방)</t>
    <phoneticPr fontId="4" type="noConversion"/>
  </si>
  <si>
    <t>2023년 공공청소년수련시설 이용활성화지원사업 2차 운영물품 구입</t>
    <phoneticPr fontId="4" type="noConversion"/>
  </si>
  <si>
    <t>인공지능체험관 [성남AI캠퍼스 「야탑LAB_실」] 조성공사(통신)</t>
    <phoneticPr fontId="4" type="noConversion"/>
  </si>
  <si>
    <t>청소년방과후아카데미 코딩동아리 프로그램 용역 계약</t>
    <phoneticPr fontId="4" type="noConversion"/>
  </si>
  <si>
    <t>8월 청소년방과후아카데미 주말체험활동 차량 임차</t>
    <phoneticPr fontId="4" type="noConversion"/>
  </si>
  <si>
    <t>2023.8.1.</t>
    <phoneticPr fontId="4" type="noConversion"/>
  </si>
  <si>
    <t>2023.8.2.</t>
    <phoneticPr fontId="4" type="noConversion"/>
  </si>
  <si>
    <t>2023.8.8.</t>
    <phoneticPr fontId="4" type="noConversion"/>
  </si>
  <si>
    <t>2023.8.8.</t>
    <phoneticPr fontId="4" type="noConversion"/>
  </si>
  <si>
    <t>2023.8.17.</t>
    <phoneticPr fontId="4" type="noConversion"/>
  </si>
  <si>
    <t>2023.8.22.</t>
    <phoneticPr fontId="4" type="noConversion"/>
  </si>
  <si>
    <t>2023.8.26.</t>
    <phoneticPr fontId="4" type="noConversion"/>
  </si>
  <si>
    <t>2023.8.26.</t>
    <phoneticPr fontId="4" type="noConversion"/>
  </si>
  <si>
    <t>2023.12.18.(예정)</t>
    <phoneticPr fontId="4" type="noConversion"/>
  </si>
  <si>
    <t>2023.8.17. ~ 2023.9.14.</t>
    <phoneticPr fontId="4" type="noConversion"/>
  </si>
  <si>
    <t>2023.9.14.(예정)</t>
    <phoneticPr fontId="4" type="noConversion"/>
  </si>
  <si>
    <t>2023.8.14.</t>
    <phoneticPr fontId="4" type="noConversion"/>
  </si>
  <si>
    <t>2023.8.17. ~ 2023.9.14.</t>
    <phoneticPr fontId="4" type="noConversion"/>
  </si>
  <si>
    <t>2023.8.8. ~ 2023.8.14.</t>
    <phoneticPr fontId="4" type="noConversion"/>
  </si>
  <si>
    <t>2023.8.21. ~ 2023.12.18.</t>
    <phoneticPr fontId="4" type="noConversion"/>
  </si>
  <si>
    <t>2023.9.14.(예정)</t>
    <phoneticPr fontId="4" type="noConversion"/>
  </si>
  <si>
    <t>2023.8.7. ~ 2023.8.10.</t>
    <phoneticPr fontId="4" type="noConversion"/>
  </si>
  <si>
    <t>2023.8.10.</t>
    <phoneticPr fontId="4" type="noConversion"/>
  </si>
  <si>
    <t>2023.8.7. ~ 2023.8.9.</t>
    <phoneticPr fontId="4" type="noConversion"/>
  </si>
  <si>
    <t>2023.8.9.</t>
    <phoneticPr fontId="4" type="noConversion"/>
  </si>
  <si>
    <t>주식회사 선진항공(최해영)</t>
    <phoneticPr fontId="4" type="noConversion"/>
  </si>
  <si>
    <t>성남시 분당구 성남대로779번길 54 (이매동)</t>
    <phoneticPr fontId="4" type="noConversion"/>
  </si>
  <si>
    <t>성남시 분당구 벌말로40번길 5-1</t>
    <phoneticPr fontId="4" type="noConversion"/>
  </si>
  <si>
    <t>도솔방재(김옥순)</t>
    <phoneticPr fontId="4" type="noConversion"/>
  </si>
  <si>
    <t>성남시 중원구 여수울로15번길 18-8(여수동)</t>
    <phoneticPr fontId="4" type="noConversion"/>
  </si>
  <si>
    <t>다문(문동아)</t>
    <phoneticPr fontId="4" type="noConversion"/>
  </si>
  <si>
    <t>성남시 중원구 둔촌대로 287(하대원동)</t>
    <phoneticPr fontId="4" type="noConversion"/>
  </si>
  <si>
    <t>LG대양정보통신(김인호)</t>
    <phoneticPr fontId="4" type="noConversion"/>
  </si>
  <si>
    <t>성남시 분당구 야탑로 28(야탑동)</t>
    <phoneticPr fontId="4" type="noConversion"/>
  </si>
  <si>
    <t>최해영</t>
    <phoneticPr fontId="4" type="noConversion"/>
  </si>
  <si>
    <t>최해영</t>
    <phoneticPr fontId="4" type="noConversion"/>
  </si>
  <si>
    <t>김옥순</t>
    <phoneticPr fontId="4" type="noConversion"/>
  </si>
  <si>
    <t>문동아</t>
    <phoneticPr fontId="4" type="noConversion"/>
  </si>
  <si>
    <t>김인호</t>
    <phoneticPr fontId="4" type="noConversion"/>
  </si>
  <si>
    <t>김명자</t>
    <phoneticPr fontId="4" type="noConversion"/>
  </si>
  <si>
    <t>일반</t>
    <phoneticPr fontId="4" type="noConversion"/>
  </si>
  <si>
    <t>전자계약</t>
    <phoneticPr fontId="4" type="noConversion"/>
  </si>
  <si>
    <t>전자계약</t>
    <phoneticPr fontId="4" type="noConversion"/>
  </si>
  <si>
    <t>[어린이 창의교육 프로그램] 목재 메이커 재료구입</t>
    <phoneticPr fontId="4" type="noConversion"/>
  </si>
  <si>
    <t>W1100*D700*H700mm</t>
  </si>
  <si>
    <t>세트</t>
  </si>
  <si>
    <t>정다희</t>
    <phoneticPr fontId="4" type="noConversion"/>
  </si>
  <si>
    <t>[어린이 창의교육 프로그램] 9~11월 차량 임차</t>
    <phoneticPr fontId="4" type="noConversion"/>
  </si>
  <si>
    <t>야탑수련관</t>
    <phoneticPr fontId="4" type="noConversion"/>
  </si>
  <si>
    <t>정다희</t>
    <phoneticPr fontId="4" type="noConversion"/>
  </si>
  <si>
    <t>210 X 297 mm</t>
    <phoneticPr fontId="4" type="noConversion"/>
  </si>
  <si>
    <t>권</t>
    <phoneticPr fontId="4" type="noConversion"/>
  </si>
  <si>
    <t>031-729-9836</t>
    <phoneticPr fontId="4" type="noConversion"/>
  </si>
  <si>
    <t>전략적홍보활동 홍보책자제작</t>
    <phoneticPr fontId="4" type="noConversion"/>
  </si>
  <si>
    <t>야탑수련관</t>
    <phoneticPr fontId="4" type="noConversion"/>
  </si>
  <si>
    <t>권미희</t>
    <phoneticPr fontId="4" type="noConversion"/>
  </si>
  <si>
    <t>031-729-9836</t>
    <phoneticPr fontId="4" type="noConversion"/>
  </si>
  <si>
    <t>전략적홍보활동 홍보영상제작</t>
    <phoneticPr fontId="4" type="noConversion"/>
  </si>
  <si>
    <t>야탑수련관</t>
    <phoneticPr fontId="4" type="noConversion"/>
  </si>
  <si>
    <t>권미희</t>
    <phoneticPr fontId="4" type="noConversion"/>
  </si>
  <si>
    <t>기타</t>
  </si>
  <si>
    <t>-</t>
    <phoneticPr fontId="4" type="noConversion"/>
  </si>
  <si>
    <t>유명석</t>
    <phoneticPr fontId="4" type="noConversion"/>
  </si>
  <si>
    <t>031-726-9816</t>
    <phoneticPr fontId="4" type="noConversion"/>
  </si>
  <si>
    <t>수의총액</t>
    <phoneticPr fontId="4" type="noConversion"/>
  </si>
  <si>
    <t>인공지능체험관 [성남AI캠퍼스 「야탑LAB:실」] 
 LED전광판 설치</t>
    <phoneticPr fontId="4" type="noConversion"/>
  </si>
  <si>
    <t>(연중)2023년 분당야탑청소년수련관 시설관리용역 - 8월분</t>
    <phoneticPr fontId="4" type="noConversion"/>
  </si>
  <si>
    <t>2023.08.31.</t>
    <phoneticPr fontId="4" type="noConversion"/>
  </si>
  <si>
    <t>2023.09.01.</t>
    <phoneticPr fontId="4" type="noConversion"/>
  </si>
  <si>
    <t>(연중)2023. 수직형 휠체어리프트 위탁관리 - 8월분</t>
    <phoneticPr fontId="4" type="noConversion"/>
  </si>
  <si>
    <t>(연중)2023. 승강기 위탁관리 - 8월분</t>
    <phoneticPr fontId="4" type="noConversion"/>
  </si>
  <si>
    <t>(연중)2023. 승강기 위탁관리 - 8월분</t>
    <phoneticPr fontId="4" type="noConversion"/>
  </si>
  <si>
    <t>(연중)2023년 소방안전관리 위탁대행 - 8월분</t>
    <phoneticPr fontId="4" type="noConversion"/>
  </si>
  <si>
    <t>(연중)2023년 소방안전관리 위탁대행 - 8월분</t>
    <phoneticPr fontId="4" type="noConversion"/>
  </si>
  <si>
    <t>2023.09.06.</t>
    <phoneticPr fontId="4" type="noConversion"/>
  </si>
  <si>
    <t>(연중)2023. 수직형 휠체어리프트 위탁관리 - 8월분</t>
    <phoneticPr fontId="4" type="noConversion"/>
  </si>
  <si>
    <t>(연중)2023년 무인경비시스템 위탁 - 8월분</t>
    <phoneticPr fontId="4" type="noConversion"/>
  </si>
  <si>
    <t>(연중)2023년 무인경비시스템 위탁 - 8월분</t>
    <phoneticPr fontId="4" type="noConversion"/>
  </si>
  <si>
    <t>(연중)2023. 분당야탑청소년수련관 청소년방과후아카데미 위탁급식용역(단가계약) - 8월분</t>
    <phoneticPr fontId="4" type="noConversion"/>
  </si>
  <si>
    <t>(연중)2023. 분당야탑청소년수련관 청소년방과후아카데미 위탁급식용역(단가계약) - 8월분</t>
    <phoneticPr fontId="4" type="noConversion"/>
  </si>
  <si>
    <t>2023.08.31.</t>
    <phoneticPr fontId="4" type="noConversion"/>
  </si>
  <si>
    <t>2023.09.05.</t>
    <phoneticPr fontId="4" type="noConversion"/>
  </si>
  <si>
    <t>(연중)2023년 청소년방과후아카데미 복합기 위탁관리 - 8월분</t>
    <phoneticPr fontId="4" type="noConversion"/>
  </si>
  <si>
    <t>2023.080.31.</t>
    <phoneticPr fontId="4" type="noConversion"/>
  </si>
  <si>
    <t>(연중)2023년 청소년방과후아카데미 복합기 위탁관리 - 8월분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</si>
</sst>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6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7" fillId="2" borderId="54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right" vertical="center" wrapText="1"/>
    </xf>
    <xf numFmtId="0" fontId="27" fillId="2" borderId="55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41" fontId="27" fillId="3" borderId="55" xfId="1" applyFont="1" applyFill="1" applyBorder="1" applyAlignment="1">
      <alignment horizontal="center" vertical="center" wrapText="1"/>
    </xf>
    <xf numFmtId="0" fontId="27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4" fillId="0" borderId="14" xfId="0" quotePrefix="1" applyFont="1" applyBorder="1" applyAlignment="1" applyProtection="1">
      <alignment horizontal="center" vertical="center" wrapText="1"/>
    </xf>
    <xf numFmtId="0" fontId="26" fillId="0" borderId="14" xfId="0" quotePrefix="1" applyNumberFormat="1" applyFont="1" applyFill="1" applyBorder="1" applyAlignment="1" applyProtection="1">
      <alignment horizontal="center" vertical="center"/>
    </xf>
    <xf numFmtId="176" fontId="25" fillId="0" borderId="14" xfId="0" applyNumberFormat="1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/>
    </xf>
    <xf numFmtId="41" fontId="30" fillId="3" borderId="55" xfId="1" applyFont="1" applyFill="1" applyBorder="1" applyAlignment="1">
      <alignment horizontal="center" vertical="center" wrapText="1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41" fontId="24" fillId="4" borderId="2" xfId="1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32" fillId="2" borderId="2" xfId="0" applyNumberFormat="1" applyFont="1" applyFill="1" applyBorder="1" applyAlignment="1" applyProtection="1">
      <alignment horizontal="center" vertical="center"/>
    </xf>
    <xf numFmtId="41" fontId="32" fillId="2" borderId="2" xfId="1" applyFont="1" applyFill="1" applyBorder="1" applyAlignment="1" applyProtection="1">
      <alignment horizontal="center" vertical="center"/>
    </xf>
    <xf numFmtId="0" fontId="34" fillId="4" borderId="2" xfId="0" applyNumberFormat="1" applyFont="1" applyFill="1" applyBorder="1" applyAlignment="1" applyProtection="1">
      <alignment horizontal="center" vertical="center" shrinkToFit="1"/>
    </xf>
    <xf numFmtId="0" fontId="36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vertical="center" shrinkToFit="1"/>
    </xf>
    <xf numFmtId="41" fontId="37" fillId="0" borderId="1" xfId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49" fontId="34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8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7" fillId="0" borderId="1" xfId="0" applyNumberFormat="1" applyFont="1" applyFill="1" applyBorder="1" applyAlignment="1" applyProtection="1">
      <alignment horizontal="right" vertical="center" shrinkToFit="1"/>
    </xf>
    <xf numFmtId="177" fontId="8" fillId="4" borderId="2" xfId="0" applyNumberFormat="1" applyFont="1" applyFill="1" applyBorder="1" applyAlignment="1">
      <alignment horizontal="center" vertical="center" shrinkToFit="1"/>
    </xf>
    <xf numFmtId="0" fontId="9" fillId="4" borderId="0" xfId="0" applyNumberFormat="1" applyFont="1" applyFill="1" applyBorder="1" applyAlignment="1" applyProtection="1">
      <alignment horizontal="center" shrinkToFit="1"/>
    </xf>
    <xf numFmtId="177" fontId="34" fillId="4" borderId="2" xfId="0" applyNumberFormat="1" applyFont="1" applyFill="1" applyBorder="1" applyAlignment="1">
      <alignment horizontal="left" vertical="center" shrinkToFit="1"/>
    </xf>
    <xf numFmtId="177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applyFont="1" applyFill="1" applyBorder="1" applyAlignment="1">
      <alignment vertical="center" shrinkToFit="1"/>
    </xf>
    <xf numFmtId="179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applyFont="1" applyFill="1" applyBorder="1" applyAlignment="1" applyProtection="1">
      <alignment horizontal="right" vertical="center" shrinkToFit="1"/>
    </xf>
    <xf numFmtId="0" fontId="34" fillId="4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30" fillId="3" borderId="55" xfId="0" applyFont="1" applyFill="1" applyBorder="1" applyAlignment="1">
      <alignment horizontal="center" vertical="center" shrinkToFit="1"/>
    </xf>
    <xf numFmtId="0" fontId="0" fillId="0" borderId="0" xfId="0"/>
    <xf numFmtId="0" fontId="30" fillId="3" borderId="54" xfId="0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 wrapText="1"/>
    </xf>
    <xf numFmtId="0" fontId="30" fillId="3" borderId="55" xfId="0" applyFont="1" applyFill="1" applyBorder="1" applyAlignment="1">
      <alignment horizontal="center" vertical="center"/>
    </xf>
    <xf numFmtId="0" fontId="30" fillId="3" borderId="56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shrinkToFit="1"/>
    </xf>
    <xf numFmtId="0" fontId="31" fillId="4" borderId="60" xfId="0" applyFont="1" applyFill="1" applyBorder="1" applyAlignment="1">
      <alignment horizontal="center" vertical="center"/>
    </xf>
    <xf numFmtId="0" fontId="30" fillId="4" borderId="61" xfId="0" applyFont="1" applyFill="1" applyBorder="1" applyAlignment="1">
      <alignment horizontal="center" vertical="center"/>
    </xf>
    <xf numFmtId="0" fontId="31" fillId="4" borderId="61" xfId="0" applyFont="1" applyFill="1" applyBorder="1" applyAlignment="1">
      <alignment horizontal="center" vertical="center" shrinkToFit="1"/>
    </xf>
    <xf numFmtId="0" fontId="27" fillId="4" borderId="61" xfId="0" applyFont="1" applyFill="1" applyBorder="1" applyAlignment="1">
      <alignment horizontal="center" vertical="center" wrapText="1"/>
    </xf>
    <xf numFmtId="41" fontId="27" fillId="4" borderId="61" xfId="48" applyFont="1" applyFill="1" applyBorder="1" applyAlignment="1">
      <alignment vertical="center" wrapText="1"/>
    </xf>
    <xf numFmtId="41" fontId="27" fillId="4" borderId="61" xfId="48" applyFont="1" applyFill="1" applyBorder="1" applyAlignment="1">
      <alignment horizontal="center" vertical="center" wrapText="1"/>
    </xf>
    <xf numFmtId="41" fontId="30" fillId="4" borderId="61" xfId="8" applyNumberFormat="1" applyFont="1" applyFill="1" applyBorder="1" applyAlignment="1">
      <alignment horizontal="right" vertical="distributed"/>
    </xf>
    <xf numFmtId="0" fontId="0" fillId="4" borderId="62" xfId="0" applyFill="1" applyBorder="1"/>
    <xf numFmtId="0" fontId="31" fillId="4" borderId="51" xfId="0" applyFont="1" applyFill="1" applyBorder="1" applyAlignment="1">
      <alignment horizontal="center" vertical="center"/>
    </xf>
    <xf numFmtId="0" fontId="30" fillId="4" borderId="52" xfId="0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 shrinkToFit="1"/>
    </xf>
    <xf numFmtId="0" fontId="27" fillId="4" borderId="52" xfId="0" applyFont="1" applyFill="1" applyBorder="1" applyAlignment="1">
      <alignment horizontal="center" vertical="center" wrapText="1"/>
    </xf>
    <xf numFmtId="41" fontId="27" fillId="4" borderId="52" xfId="48" applyFont="1" applyFill="1" applyBorder="1" applyAlignment="1">
      <alignment vertical="center" wrapText="1"/>
    </xf>
    <xf numFmtId="41" fontId="27" fillId="4" borderId="52" xfId="48" applyFont="1" applyFill="1" applyBorder="1" applyAlignment="1">
      <alignment horizontal="center" vertical="center" wrapText="1"/>
    </xf>
    <xf numFmtId="41" fontId="30" fillId="4" borderId="52" xfId="8" applyNumberFormat="1" applyFont="1" applyFill="1" applyBorder="1" applyAlignment="1">
      <alignment horizontal="right" vertical="distributed"/>
    </xf>
    <xf numFmtId="0" fontId="0" fillId="4" borderId="53" xfId="0" applyFill="1" applyBorder="1"/>
    <xf numFmtId="0" fontId="27" fillId="4" borderId="60" xfId="0" applyFont="1" applyFill="1" applyBorder="1" applyAlignment="1">
      <alignment horizontal="center" vertical="center" wrapText="1"/>
    </xf>
    <xf numFmtId="41" fontId="27" fillId="4" borderId="61" xfId="1" applyFont="1" applyFill="1" applyBorder="1" applyAlignment="1">
      <alignment horizontal="right" vertical="center" wrapText="1"/>
    </xf>
    <xf numFmtId="0" fontId="27" fillId="4" borderId="61" xfId="0" applyFont="1" applyFill="1" applyBorder="1" applyAlignment="1">
      <alignment horizontal="center" vertical="center"/>
    </xf>
    <xf numFmtId="0" fontId="27" fillId="4" borderId="62" xfId="0" applyFont="1" applyFill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41" fontId="30" fillId="0" borderId="52" xfId="8" applyNumberFormat="1" applyFont="1" applyBorder="1" applyAlignment="1">
      <alignment horizontal="right" vertical="distributed"/>
    </xf>
    <xf numFmtId="0" fontId="31" fillId="4" borderId="53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 wrapText="1"/>
    </xf>
    <xf numFmtId="38" fontId="3" fillId="4" borderId="64" xfId="9" applyNumberFormat="1" applyFont="1" applyFill="1" applyBorder="1">
      <alignment vertical="center"/>
    </xf>
    <xf numFmtId="38" fontId="3" fillId="4" borderId="64" xfId="4" applyNumberFormat="1" applyFont="1" applyFill="1" applyBorder="1" applyAlignment="1">
      <alignment horizontal="right" vertical="center"/>
    </xf>
    <xf numFmtId="0" fontId="40" fillId="4" borderId="65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9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41" fontId="34" fillId="4" borderId="2" xfId="1" quotePrefix="1" applyFont="1" applyFill="1" applyBorder="1" applyAlignment="1">
      <alignment vertical="center" shrinkToFit="1"/>
    </xf>
    <xf numFmtId="41" fontId="34" fillId="4" borderId="12" xfId="1" applyFont="1" applyFill="1" applyBorder="1" applyAlignment="1" applyProtection="1">
      <alignment horizontal="right" vertical="center" shrinkToFit="1"/>
    </xf>
    <xf numFmtId="41" fontId="34" fillId="4" borderId="12" xfId="1" quotePrefix="1" applyFont="1" applyFill="1" applyBorder="1" applyAlignment="1" applyProtection="1">
      <alignment horizontal="right" vertical="center" shrinkToFit="1"/>
    </xf>
    <xf numFmtId="179" fontId="34" fillId="4" borderId="12" xfId="0" applyNumberFormat="1" applyFont="1" applyFill="1" applyBorder="1" applyAlignment="1" applyProtection="1">
      <alignment horizontal="center" vertical="center" shrinkToFit="1"/>
    </xf>
    <xf numFmtId="176" fontId="33" fillId="4" borderId="2" xfId="0" applyNumberFormat="1" applyFont="1" applyFill="1" applyBorder="1" applyAlignment="1" applyProtection="1">
      <alignment horizontal="right" vertical="center" wrapText="1"/>
    </xf>
    <xf numFmtId="41" fontId="35" fillId="4" borderId="2" xfId="1" applyFont="1" applyFill="1" applyBorder="1" applyAlignment="1" applyProtection="1">
      <alignment horizontal="right" vertical="center" shrinkToFit="1"/>
    </xf>
    <xf numFmtId="0" fontId="28" fillId="4" borderId="2" xfId="0" applyFont="1" applyFill="1" applyBorder="1" applyAlignment="1">
      <alignment horizontal="left" vertical="center" shrinkToFit="1"/>
    </xf>
    <xf numFmtId="0" fontId="35" fillId="4" borderId="2" xfId="0" applyFont="1" applyFill="1" applyBorder="1" applyAlignment="1">
      <alignment horizontal="center" vertical="center"/>
    </xf>
  </cellXfs>
  <cellStyles count="464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2" xfId="3"/>
    <cellStyle name="쉼표 [0] 2 10" xfId="257"/>
    <cellStyle name="쉼표 [0] 2 11" xfId="361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3" xfId="195"/>
    <cellStyle name="쉼표 [0] 2 2 2 2 4" xfId="299"/>
    <cellStyle name="쉼표 [0] 2 2 2 2 5" xfId="403"/>
    <cellStyle name="쉼표 [0] 2 2 2 3" xfId="65"/>
    <cellStyle name="쉼표 [0] 2 2 2 3 2" xfId="221"/>
    <cellStyle name="쉼표 [0] 2 2 2 3 3" xfId="325"/>
    <cellStyle name="쉼표 [0] 2 2 2 3 4" xfId="429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3" xfId="202"/>
    <cellStyle name="쉼표 [0] 2 2 3 2 4" xfId="306"/>
    <cellStyle name="쉼표 [0] 2 2 3 2 5" xfId="410"/>
    <cellStyle name="쉼표 [0] 2 2 3 3" xfId="98"/>
    <cellStyle name="쉼표 [0] 2 2 3 3 2" xfId="228"/>
    <cellStyle name="쉼표 [0] 2 2 3 3 3" xfId="332"/>
    <cellStyle name="쉼표 [0] 2 2 3 3 4" xfId="436"/>
    <cellStyle name="쉼표 [0] 2 2 3 4" xfId="124"/>
    <cellStyle name="쉼표 [0] 2 2 3 5" xfId="176"/>
    <cellStyle name="쉼표 [0] 2 2 3 6" xfId="280"/>
    <cellStyle name="쉼표 [0] 2 2 3 7" xfId="384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3" xfId="183"/>
    <cellStyle name="쉼표 [0] 2 2 4 4" xfId="287"/>
    <cellStyle name="쉼표 [0] 2 2 4 5" xfId="391"/>
    <cellStyle name="쉼표 [0] 2 2 5" xfId="79"/>
    <cellStyle name="쉼표 [0] 2 2 5 2" xfId="209"/>
    <cellStyle name="쉼표 [0] 2 2 5 3" xfId="313"/>
    <cellStyle name="쉼표 [0] 2 2 5 4" xfId="417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3" xfId="199"/>
    <cellStyle name="쉼표 [0] 2 3 2 2 4" xfId="303"/>
    <cellStyle name="쉼표 [0] 2 3 2 2 5" xfId="407"/>
    <cellStyle name="쉼표 [0] 2 3 2 3" xfId="95"/>
    <cellStyle name="쉼표 [0] 2 3 2 3 2" xfId="225"/>
    <cellStyle name="쉼표 [0] 2 3 2 3 3" xfId="329"/>
    <cellStyle name="쉼표 [0] 2 3 2 3 4" xfId="433"/>
    <cellStyle name="쉼표 [0] 2 3 2 4" xfId="121"/>
    <cellStyle name="쉼표 [0] 2 3 2 5" xfId="173"/>
    <cellStyle name="쉼표 [0] 2 3 2 6" xfId="277"/>
    <cellStyle name="쉼표 [0] 2 3 2 7" xfId="381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3" xfId="187"/>
    <cellStyle name="쉼표 [0] 2 3 3 4" xfId="291"/>
    <cellStyle name="쉼표 [0] 2 3 3 5" xfId="395"/>
    <cellStyle name="쉼표 [0] 2 3 4" xfId="57"/>
    <cellStyle name="쉼표 [0] 2 3 4 2" xfId="213"/>
    <cellStyle name="쉼표 [0] 2 3 4 3" xfId="317"/>
    <cellStyle name="쉼표 [0] 2 3 4 4" xfId="421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3" xfId="191"/>
    <cellStyle name="쉼표 [0] 2 4 2 4" xfId="295"/>
    <cellStyle name="쉼표 [0] 2 4 2 5" xfId="399"/>
    <cellStyle name="쉼표 [0] 2 4 3" xfId="61"/>
    <cellStyle name="쉼표 [0] 2 4 3 2" xfId="217"/>
    <cellStyle name="쉼표 [0] 2 4 3 3" xfId="321"/>
    <cellStyle name="쉼표 [0] 2 4 3 4" xfId="425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3" xfId="179"/>
    <cellStyle name="쉼표 [0] 2 5 4" xfId="283"/>
    <cellStyle name="쉼표 [0] 2 5 5" xfId="387"/>
    <cellStyle name="쉼표 [0] 2 6" xfId="49"/>
    <cellStyle name="쉼표 [0] 2 6 2" xfId="205"/>
    <cellStyle name="쉼표 [0] 2 6 3" xfId="309"/>
    <cellStyle name="쉼표 [0] 2 6 4" xfId="413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3" xfId="196"/>
    <cellStyle name="쉼표 [0] 3 2 2 2 4" xfId="300"/>
    <cellStyle name="쉼표 [0] 3 2 2 2 5" xfId="404"/>
    <cellStyle name="쉼표 [0] 3 2 2 3" xfId="92"/>
    <cellStyle name="쉼표 [0] 3 2 2 3 2" xfId="222"/>
    <cellStyle name="쉼표 [0] 3 2 2 3 3" xfId="326"/>
    <cellStyle name="쉼표 [0] 3 2 2 3 4" xfId="430"/>
    <cellStyle name="쉼표 [0] 3 2 2 4" xfId="118"/>
    <cellStyle name="쉼표 [0] 3 2 2 5" xfId="170"/>
    <cellStyle name="쉼표 [0] 3 2 2 6" xfId="274"/>
    <cellStyle name="쉼표 [0] 3 2 2 7" xfId="378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3" xfId="184"/>
    <cellStyle name="쉼표 [0] 3 2 3 4" xfId="288"/>
    <cellStyle name="쉼표 [0] 3 2 3 5" xfId="392"/>
    <cellStyle name="쉼표 [0] 3 2 4" xfId="54"/>
    <cellStyle name="쉼표 [0] 3 2 4 2" xfId="210"/>
    <cellStyle name="쉼표 [0] 3 2 4 3" xfId="314"/>
    <cellStyle name="쉼표 [0] 3 2 4 4" xfId="418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3" xfId="200"/>
    <cellStyle name="쉼표 [0] 3 3 2 2 4" xfId="304"/>
    <cellStyle name="쉼표 [0] 3 3 2 2 5" xfId="408"/>
    <cellStyle name="쉼표 [0] 3 3 2 3" xfId="96"/>
    <cellStyle name="쉼표 [0] 3 3 2 3 2" xfId="226"/>
    <cellStyle name="쉼표 [0] 3 3 2 3 3" xfId="330"/>
    <cellStyle name="쉼표 [0] 3 3 2 3 4" xfId="434"/>
    <cellStyle name="쉼표 [0] 3 3 2 4" xfId="122"/>
    <cellStyle name="쉼표 [0] 3 3 2 5" xfId="174"/>
    <cellStyle name="쉼표 [0] 3 3 2 6" xfId="278"/>
    <cellStyle name="쉼표 [0] 3 3 2 7" xfId="382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3" xfId="188"/>
    <cellStyle name="쉼표 [0] 3 3 3 4" xfId="292"/>
    <cellStyle name="쉼표 [0] 3 3 3 5" xfId="396"/>
    <cellStyle name="쉼표 [0] 3 3 4" xfId="58"/>
    <cellStyle name="쉼표 [0] 3 3 4 2" xfId="214"/>
    <cellStyle name="쉼표 [0] 3 3 4 3" xfId="318"/>
    <cellStyle name="쉼표 [0] 3 3 4 4" xfId="422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3" xfId="192"/>
    <cellStyle name="쉼표 [0] 3 4 2 4" xfId="296"/>
    <cellStyle name="쉼표 [0] 3 4 2 5" xfId="400"/>
    <cellStyle name="쉼표 [0] 3 4 3" xfId="62"/>
    <cellStyle name="쉼표 [0] 3 4 3 2" xfId="218"/>
    <cellStyle name="쉼표 [0] 3 4 3 3" xfId="322"/>
    <cellStyle name="쉼표 [0] 3 4 3 4" xfId="426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3" xfId="180"/>
    <cellStyle name="쉼표 [0] 3 5 4" xfId="284"/>
    <cellStyle name="쉼표 [0] 3 5 5" xfId="388"/>
    <cellStyle name="쉼표 [0] 3 6" xfId="50"/>
    <cellStyle name="쉼표 [0] 3 6 2" xfId="206"/>
    <cellStyle name="쉼표 [0] 3 6 3" xfId="310"/>
    <cellStyle name="쉼표 [0] 3 6 4" xfId="414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3" xfId="197"/>
    <cellStyle name="쉼표 [0] 4 2 2 2 4" xfId="301"/>
    <cellStyle name="쉼표 [0] 4 2 2 2 5" xfId="405"/>
    <cellStyle name="쉼표 [0] 4 2 2 3" xfId="93"/>
    <cellStyle name="쉼표 [0] 4 2 2 3 2" xfId="223"/>
    <cellStyle name="쉼표 [0] 4 2 2 3 3" xfId="327"/>
    <cellStyle name="쉼표 [0] 4 2 2 3 4" xfId="431"/>
    <cellStyle name="쉼표 [0] 4 2 2 4" xfId="119"/>
    <cellStyle name="쉼표 [0] 4 2 2 5" xfId="171"/>
    <cellStyle name="쉼표 [0] 4 2 2 6" xfId="275"/>
    <cellStyle name="쉼표 [0] 4 2 2 7" xfId="379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3" xfId="185"/>
    <cellStyle name="쉼표 [0] 4 2 3 4" xfId="289"/>
    <cellStyle name="쉼표 [0] 4 2 3 5" xfId="393"/>
    <cellStyle name="쉼표 [0] 4 2 4" xfId="55"/>
    <cellStyle name="쉼표 [0] 4 2 4 2" xfId="211"/>
    <cellStyle name="쉼표 [0] 4 2 4 3" xfId="315"/>
    <cellStyle name="쉼표 [0] 4 2 4 4" xfId="419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3" xfId="201"/>
    <cellStyle name="쉼표 [0] 4 3 2 2 4" xfId="305"/>
    <cellStyle name="쉼표 [0] 4 3 2 2 5" xfId="409"/>
    <cellStyle name="쉼표 [0] 4 3 2 3" xfId="97"/>
    <cellStyle name="쉼표 [0] 4 3 2 3 2" xfId="227"/>
    <cellStyle name="쉼표 [0] 4 3 2 3 3" xfId="331"/>
    <cellStyle name="쉼표 [0] 4 3 2 3 4" xfId="435"/>
    <cellStyle name="쉼표 [0] 4 3 2 4" xfId="123"/>
    <cellStyle name="쉼표 [0] 4 3 2 5" xfId="175"/>
    <cellStyle name="쉼표 [0] 4 3 2 6" xfId="279"/>
    <cellStyle name="쉼표 [0] 4 3 2 7" xfId="383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3" xfId="189"/>
    <cellStyle name="쉼표 [0] 4 3 3 4" xfId="293"/>
    <cellStyle name="쉼표 [0] 4 3 3 5" xfId="397"/>
    <cellStyle name="쉼표 [0] 4 3 4" xfId="59"/>
    <cellStyle name="쉼표 [0] 4 3 4 2" xfId="215"/>
    <cellStyle name="쉼표 [0] 4 3 4 3" xfId="319"/>
    <cellStyle name="쉼표 [0] 4 3 4 4" xfId="423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3" xfId="193"/>
    <cellStyle name="쉼표 [0] 4 4 2 4" xfId="297"/>
    <cellStyle name="쉼표 [0] 4 4 2 5" xfId="401"/>
    <cellStyle name="쉼표 [0] 4 4 3" xfId="63"/>
    <cellStyle name="쉼표 [0] 4 4 3 2" xfId="219"/>
    <cellStyle name="쉼표 [0] 4 4 3 3" xfId="323"/>
    <cellStyle name="쉼표 [0] 4 4 3 4" xfId="427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3" xfId="181"/>
    <cellStyle name="쉼표 [0] 4 5 4" xfId="285"/>
    <cellStyle name="쉼표 [0] 4 5 5" xfId="389"/>
    <cellStyle name="쉼표 [0] 4 6" xfId="51"/>
    <cellStyle name="쉼표 [0] 4 6 2" xfId="207"/>
    <cellStyle name="쉼표 [0] 4 6 3" xfId="311"/>
    <cellStyle name="쉼표 [0] 4 6 4" xfId="415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3" xfId="194"/>
    <cellStyle name="쉼표 [0] 5 2 2 4" xfId="298"/>
    <cellStyle name="쉼표 [0] 5 2 2 5" xfId="402"/>
    <cellStyle name="쉼표 [0] 5 2 3" xfId="47"/>
    <cellStyle name="쉼표 [0] 5 2 3 2" xfId="220"/>
    <cellStyle name="쉼표 [0] 5 2 3 3" xfId="324"/>
    <cellStyle name="쉼표 [0] 5 2 3 4" xfId="428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3" xfId="182"/>
    <cellStyle name="쉼표 [0] 5 3 4" xfId="286"/>
    <cellStyle name="쉼표 [0] 5 3 5" xfId="390"/>
    <cellStyle name="쉼표 [0] 5 4" xfId="52"/>
    <cellStyle name="쉼표 [0] 5 4 2" xfId="208"/>
    <cellStyle name="쉼표 [0] 5 4 3" xfId="312"/>
    <cellStyle name="쉼표 [0] 5 4 4" xfId="416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3" xfId="198"/>
    <cellStyle name="쉼표 [0] 6 2 2 4" xfId="302"/>
    <cellStyle name="쉼표 [0] 6 2 2 5" xfId="406"/>
    <cellStyle name="쉼표 [0] 6 2 3" xfId="94"/>
    <cellStyle name="쉼표 [0] 6 2 3 2" xfId="224"/>
    <cellStyle name="쉼표 [0] 6 2 3 3" xfId="328"/>
    <cellStyle name="쉼표 [0] 6 2 3 4" xfId="432"/>
    <cellStyle name="쉼표 [0] 6 2 4" xfId="120"/>
    <cellStyle name="쉼표 [0] 6 2 5" xfId="172"/>
    <cellStyle name="쉼표 [0] 6 2 6" xfId="276"/>
    <cellStyle name="쉼표 [0] 6 2 7" xfId="380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3" xfId="186"/>
    <cellStyle name="쉼표 [0] 6 3 4" xfId="290"/>
    <cellStyle name="쉼표 [0] 6 3 5" xfId="394"/>
    <cellStyle name="쉼표 [0] 6 4" xfId="56"/>
    <cellStyle name="쉼표 [0] 6 4 2" xfId="212"/>
    <cellStyle name="쉼표 [0] 6 4 3" xfId="316"/>
    <cellStyle name="쉼표 [0] 6 4 4" xfId="420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3" xfId="190"/>
    <cellStyle name="쉼표 [0] 7 2 4" xfId="294"/>
    <cellStyle name="쉼표 [0] 7 2 5" xfId="398"/>
    <cellStyle name="쉼표 [0] 7 3" xfId="60"/>
    <cellStyle name="쉼표 [0] 7 3 2" xfId="216"/>
    <cellStyle name="쉼표 [0] 7 3 3" xfId="320"/>
    <cellStyle name="쉼표 [0] 7 3 4" xfId="424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3" xfId="178"/>
    <cellStyle name="쉼표 [0] 8 4" xfId="282"/>
    <cellStyle name="쉼표 [0] 8 5" xfId="386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3" xfId="203"/>
    <cellStyle name="쉼표 [0] 9 2 4" xfId="307"/>
    <cellStyle name="쉼표 [0] 9 2 5" xfId="411"/>
    <cellStyle name="쉼표 [0] 9 3" xfId="99"/>
    <cellStyle name="쉼표 [0] 9 3 2" xfId="229"/>
    <cellStyle name="쉼표 [0] 9 3 3" xfId="333"/>
    <cellStyle name="쉼표 [0] 9 3 4" xfId="437"/>
    <cellStyle name="쉼표 [0] 9 4" xfId="125"/>
    <cellStyle name="쉼표 [0] 9 5" xfId="177"/>
    <cellStyle name="쉼표 [0] 9 6" xfId="281"/>
    <cellStyle name="쉼표 [0] 9 7" xfId="38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zoomScale="130" zoomScaleNormal="130" workbookViewId="0">
      <selection activeCell="E8" sqref="E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55" customWidth="1"/>
    <col min="7" max="7" width="12.44140625" customWidth="1"/>
    <col min="8" max="8" width="12.44140625" style="56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66" t="s">
        <v>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s="13" customFormat="1" ht="45" customHeight="1" thickBot="1" x14ac:dyDescent="0.2">
      <c r="A2" s="107" t="s">
        <v>161</v>
      </c>
      <c r="B2" s="87"/>
      <c r="C2" s="68"/>
      <c r="D2" s="85"/>
      <c r="E2" s="85"/>
      <c r="F2" s="86"/>
      <c r="G2" s="86"/>
      <c r="H2" s="86"/>
      <c r="I2" s="86"/>
      <c r="J2" s="167"/>
      <c r="K2" s="167"/>
      <c r="L2" s="8"/>
    </row>
    <row r="3" spans="1:12" ht="38.25" customHeight="1" thickBot="1" x14ac:dyDescent="0.2">
      <c r="A3" s="57" t="s">
        <v>43</v>
      </c>
      <c r="B3" s="58" t="s">
        <v>25</v>
      </c>
      <c r="C3" s="58" t="s">
        <v>44</v>
      </c>
      <c r="D3" s="58" t="s">
        <v>45</v>
      </c>
      <c r="E3" s="58" t="s">
        <v>46</v>
      </c>
      <c r="F3" s="59" t="s">
        <v>47</v>
      </c>
      <c r="G3" s="58" t="s">
        <v>48</v>
      </c>
      <c r="H3" s="60" t="s">
        <v>49</v>
      </c>
      <c r="I3" s="61" t="s">
        <v>26</v>
      </c>
      <c r="J3" s="61" t="s">
        <v>50</v>
      </c>
      <c r="K3" s="61" t="s">
        <v>51</v>
      </c>
      <c r="L3" s="62" t="s">
        <v>1</v>
      </c>
    </row>
    <row r="4" spans="1:12" s="8" customFormat="1" ht="56.25" customHeight="1" thickTop="1" x14ac:dyDescent="0.15">
      <c r="A4" s="143">
        <v>2023</v>
      </c>
      <c r="B4" s="144">
        <v>9</v>
      </c>
      <c r="C4" s="145" t="s">
        <v>246</v>
      </c>
      <c r="D4" s="144" t="s">
        <v>267</v>
      </c>
      <c r="E4" s="146" t="s">
        <v>247</v>
      </c>
      <c r="F4" s="147">
        <v>19</v>
      </c>
      <c r="G4" s="148" t="s">
        <v>248</v>
      </c>
      <c r="H4" s="149">
        <v>6500</v>
      </c>
      <c r="I4" s="144" t="s">
        <v>168</v>
      </c>
      <c r="J4" s="144" t="s">
        <v>249</v>
      </c>
      <c r="K4" s="144" t="s">
        <v>172</v>
      </c>
      <c r="L4" s="150"/>
    </row>
    <row r="5" spans="1:12" s="110" customFormat="1" ht="56.25" customHeight="1" thickBot="1" x14ac:dyDescent="0.2">
      <c r="A5" s="135">
        <v>2023</v>
      </c>
      <c r="B5" s="136">
        <v>9</v>
      </c>
      <c r="C5" s="137" t="s">
        <v>256</v>
      </c>
      <c r="D5" s="136" t="s">
        <v>267</v>
      </c>
      <c r="E5" s="138" t="s">
        <v>253</v>
      </c>
      <c r="F5" s="139">
        <v>500</v>
      </c>
      <c r="G5" s="140" t="s">
        <v>254</v>
      </c>
      <c r="H5" s="141">
        <v>3000000</v>
      </c>
      <c r="I5" s="136" t="s">
        <v>257</v>
      </c>
      <c r="J5" s="136" t="s">
        <v>258</v>
      </c>
      <c r="K5" s="136" t="s">
        <v>259</v>
      </c>
      <c r="L5" s="142"/>
    </row>
    <row r="10" spans="1:12" x14ac:dyDescent="0.15">
      <c r="C10" t="s">
        <v>103</v>
      </c>
    </row>
  </sheetData>
  <mergeCells count="2">
    <mergeCell ref="A1:L1"/>
    <mergeCell ref="J2:K2"/>
  </mergeCells>
  <phoneticPr fontId="4" type="noConversion"/>
  <dataValidations count="2">
    <dataValidation type="list" allowBlank="1" showInputMessage="1" showErrorMessage="1" sqref="D4:D5">
      <formula1>"일반총액,일반단가,일반종낙,제한총액,제한단가,제한종낙,수의총액,수의단가,기타"</formula1>
    </dataValidation>
    <dataValidation type="textLength" operator="lessThanOrEqual" allowBlank="1" showInputMessage="1" showErrorMessage="1" sqref="I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14" sqref="H14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68" t="s">
        <v>62</v>
      </c>
      <c r="B1" s="168"/>
      <c r="C1" s="168"/>
      <c r="D1" s="168"/>
      <c r="E1" s="168"/>
      <c r="F1" s="168"/>
      <c r="G1" s="168"/>
      <c r="H1" s="168"/>
      <c r="I1" s="168"/>
    </row>
    <row r="2" spans="1:9" ht="26.25" thickBot="1" x14ac:dyDescent="0.2">
      <c r="A2" s="209" t="s">
        <v>161</v>
      </c>
      <c r="B2" s="209"/>
      <c r="C2" s="42"/>
      <c r="D2" s="42"/>
      <c r="E2" s="42"/>
      <c r="F2" s="42"/>
      <c r="G2" s="42"/>
      <c r="H2" s="42"/>
      <c r="I2" s="40" t="s">
        <v>2</v>
      </c>
    </row>
    <row r="3" spans="1:9" ht="26.25" customHeight="1" x14ac:dyDescent="0.15">
      <c r="A3" s="216" t="s">
        <v>3</v>
      </c>
      <c r="B3" s="214" t="s">
        <v>4</v>
      </c>
      <c r="C3" s="214" t="s">
        <v>52</v>
      </c>
      <c r="D3" s="214" t="s">
        <v>64</v>
      </c>
      <c r="E3" s="210" t="s">
        <v>67</v>
      </c>
      <c r="F3" s="211"/>
      <c r="G3" s="210" t="s">
        <v>68</v>
      </c>
      <c r="H3" s="211"/>
      <c r="I3" s="212" t="s">
        <v>63</v>
      </c>
    </row>
    <row r="4" spans="1:9" ht="28.5" customHeight="1" x14ac:dyDescent="0.15">
      <c r="A4" s="217"/>
      <c r="B4" s="215"/>
      <c r="C4" s="215"/>
      <c r="D4" s="215"/>
      <c r="E4" s="30" t="s">
        <v>65</v>
      </c>
      <c r="F4" s="30" t="s">
        <v>66</v>
      </c>
      <c r="G4" s="30" t="s">
        <v>65</v>
      </c>
      <c r="H4" s="30" t="s">
        <v>66</v>
      </c>
      <c r="I4" s="213"/>
    </row>
    <row r="5" spans="1:9" ht="28.5" customHeight="1" thickBot="1" x14ac:dyDescent="0.2">
      <c r="A5" s="48"/>
      <c r="B5" s="49" t="s">
        <v>95</v>
      </c>
      <c r="C5" s="50"/>
      <c r="D5" s="51"/>
      <c r="E5" s="52"/>
      <c r="F5" s="52"/>
      <c r="G5" s="52"/>
      <c r="H5" s="52"/>
      <c r="I5" s="5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30" zoomScaleNormal="130" workbookViewId="0">
      <selection activeCell="D12" sqref="D12"/>
    </sheetView>
  </sheetViews>
  <sheetFormatPr defaultRowHeight="13.5" x14ac:dyDescent="0.15"/>
  <cols>
    <col min="1" max="1" width="8.6640625" style="127" customWidth="1"/>
    <col min="2" max="2" width="8.77734375" style="127" customWidth="1"/>
    <col min="3" max="3" width="51.44140625" style="124" customWidth="1"/>
    <col min="4" max="4" width="10.88671875" style="127" customWidth="1"/>
    <col min="5" max="5" width="12.44140625" style="55" customWidth="1"/>
    <col min="6" max="8" width="12.44140625" style="127" customWidth="1"/>
    <col min="9" max="9" width="12.44140625" style="1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66" t="s">
        <v>54</v>
      </c>
      <c r="B1" s="166"/>
      <c r="C1" s="166"/>
      <c r="D1" s="166"/>
      <c r="E1" s="166"/>
      <c r="F1" s="166"/>
      <c r="G1" s="166"/>
      <c r="H1" s="166"/>
      <c r="I1" s="166"/>
    </row>
    <row r="2" spans="1:12" s="13" customFormat="1" ht="45" customHeight="1" thickBot="1" x14ac:dyDescent="0.2">
      <c r="A2" s="107" t="s">
        <v>161</v>
      </c>
      <c r="B2" s="87"/>
      <c r="C2" s="123"/>
      <c r="D2" s="121"/>
      <c r="E2" s="121"/>
      <c r="F2" s="120"/>
      <c r="G2" s="120"/>
      <c r="H2" s="120"/>
      <c r="I2" s="120"/>
      <c r="J2" s="167"/>
      <c r="K2" s="167"/>
      <c r="L2" s="8"/>
    </row>
    <row r="3" spans="1:12" ht="38.25" customHeight="1" thickBot="1" x14ac:dyDescent="0.2">
      <c r="A3" s="128" t="s">
        <v>24</v>
      </c>
      <c r="B3" s="129" t="s">
        <v>25</v>
      </c>
      <c r="C3" s="126" t="s">
        <v>93</v>
      </c>
      <c r="D3" s="130" t="s">
        <v>0</v>
      </c>
      <c r="E3" s="81" t="s">
        <v>94</v>
      </c>
      <c r="F3" s="130" t="s">
        <v>97</v>
      </c>
      <c r="G3" s="130" t="s">
        <v>27</v>
      </c>
      <c r="H3" s="130" t="s">
        <v>28</v>
      </c>
      <c r="I3" s="131" t="s">
        <v>1</v>
      </c>
    </row>
    <row r="4" spans="1:12" s="8" customFormat="1" ht="38.25" customHeight="1" thickTop="1" x14ac:dyDescent="0.15">
      <c r="A4" s="155">
        <v>2023</v>
      </c>
      <c r="B4" s="156">
        <v>9</v>
      </c>
      <c r="C4" s="157" t="s">
        <v>250</v>
      </c>
      <c r="D4" s="146" t="s">
        <v>170</v>
      </c>
      <c r="E4" s="158">
        <v>1900</v>
      </c>
      <c r="F4" s="156" t="s">
        <v>251</v>
      </c>
      <c r="G4" s="156" t="s">
        <v>252</v>
      </c>
      <c r="H4" s="156" t="s">
        <v>172</v>
      </c>
      <c r="I4" s="159"/>
    </row>
    <row r="5" spans="1:12" s="8" customFormat="1" ht="38.25" customHeight="1" thickBot="1" x14ac:dyDescent="0.2">
      <c r="A5" s="151">
        <v>2023</v>
      </c>
      <c r="B5" s="138">
        <v>9</v>
      </c>
      <c r="C5" s="138" t="s">
        <v>260</v>
      </c>
      <c r="D5" s="138" t="s">
        <v>170</v>
      </c>
      <c r="E5" s="152">
        <v>5500000</v>
      </c>
      <c r="F5" s="153" t="s">
        <v>261</v>
      </c>
      <c r="G5" s="153" t="s">
        <v>262</v>
      </c>
      <c r="H5" s="153" t="s">
        <v>255</v>
      </c>
      <c r="I5" s="154"/>
    </row>
    <row r="6" spans="1:12" ht="16.5" customHeight="1" x14ac:dyDescent="0.15"/>
    <row r="7" spans="1:12" ht="16.5" customHeight="1" x14ac:dyDescent="0.15"/>
    <row r="8" spans="1:12" ht="16.5" customHeight="1" x14ac:dyDescent="0.15"/>
    <row r="9" spans="1:12" ht="16.5" customHeight="1" x14ac:dyDescent="0.15"/>
    <row r="10" spans="1:12" ht="16.5" customHeight="1" x14ac:dyDescent="0.15"/>
    <row r="11" spans="1:12" ht="16.5" customHeight="1" x14ac:dyDescent="0.15"/>
    <row r="12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">
      <formula1>5</formula1>
    </dataValidation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115" zoomScaleNormal="115" workbookViewId="0">
      <selection activeCell="F12" sqref="F12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55" customWidth="1"/>
    <col min="7" max="8" width="12.44140625" customWidth="1"/>
    <col min="9" max="9" width="12.44140625" style="5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66" t="s">
        <v>61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s="13" customFormat="1" ht="45" customHeight="1" thickBot="1" x14ac:dyDescent="0.2">
      <c r="A2" s="107" t="s">
        <v>161</v>
      </c>
      <c r="B2" s="87"/>
      <c r="C2" s="68"/>
      <c r="D2" s="85"/>
      <c r="E2" s="85"/>
      <c r="F2" s="86"/>
      <c r="G2" s="86"/>
      <c r="H2" s="86"/>
      <c r="I2" s="86"/>
      <c r="J2" s="167"/>
      <c r="K2" s="167"/>
      <c r="L2" s="8"/>
    </row>
    <row r="3" spans="1:13" ht="54.75" customHeight="1" thickBot="1" x14ac:dyDescent="0.2">
      <c r="A3" s="63" t="s">
        <v>24</v>
      </c>
      <c r="B3" s="64" t="s">
        <v>25</v>
      </c>
      <c r="C3" s="65" t="s">
        <v>60</v>
      </c>
      <c r="D3" s="65" t="s">
        <v>59</v>
      </c>
      <c r="E3" s="65" t="s">
        <v>0</v>
      </c>
      <c r="F3" s="66" t="s">
        <v>58</v>
      </c>
      <c r="G3" s="64" t="s">
        <v>57</v>
      </c>
      <c r="H3" s="64" t="s">
        <v>56</v>
      </c>
      <c r="I3" s="66" t="s">
        <v>55</v>
      </c>
      <c r="J3" s="65" t="s">
        <v>26</v>
      </c>
      <c r="K3" s="65" t="s">
        <v>27</v>
      </c>
      <c r="L3" s="65" t="s">
        <v>28</v>
      </c>
      <c r="M3" s="67" t="s">
        <v>1</v>
      </c>
    </row>
    <row r="4" spans="1:13" s="41" customFormat="1" ht="54.75" customHeight="1" thickTop="1" thickBot="1" x14ac:dyDescent="0.2">
      <c r="A4" s="160">
        <v>2023</v>
      </c>
      <c r="B4" s="161">
        <v>9</v>
      </c>
      <c r="C4" s="162" t="s">
        <v>268</v>
      </c>
      <c r="D4" s="161" t="s">
        <v>263</v>
      </c>
      <c r="E4" s="161" t="s">
        <v>104</v>
      </c>
      <c r="F4" s="163">
        <v>8530</v>
      </c>
      <c r="G4" s="164" t="s">
        <v>171</v>
      </c>
      <c r="H4" s="164" t="s">
        <v>264</v>
      </c>
      <c r="I4" s="163">
        <v>8530</v>
      </c>
      <c r="J4" s="161" t="s">
        <v>168</v>
      </c>
      <c r="K4" s="161" t="s">
        <v>265</v>
      </c>
      <c r="L4" s="161" t="s">
        <v>266</v>
      </c>
      <c r="M4" s="165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6" sqref="D16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68" t="s">
        <v>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45" customHeight="1" thickBot="1" x14ac:dyDescent="0.2">
      <c r="A2" s="107" t="s">
        <v>161</v>
      </c>
      <c r="B2" s="87"/>
      <c r="C2" s="68"/>
      <c r="D2" s="85"/>
      <c r="E2" s="85"/>
      <c r="F2" s="86"/>
      <c r="G2" s="86"/>
      <c r="H2" s="86"/>
      <c r="I2" s="86"/>
      <c r="J2" s="167" t="s">
        <v>2</v>
      </c>
      <c r="K2" s="167"/>
    </row>
    <row r="3" spans="1:11" ht="22.5" customHeight="1" x14ac:dyDescent="0.15">
      <c r="A3" s="69" t="s">
        <v>3</v>
      </c>
      <c r="B3" s="70" t="s">
        <v>4</v>
      </c>
      <c r="C3" s="70" t="s">
        <v>0</v>
      </c>
      <c r="D3" s="70" t="s">
        <v>74</v>
      </c>
      <c r="E3" s="70" t="s">
        <v>75</v>
      </c>
      <c r="F3" s="70" t="s">
        <v>76</v>
      </c>
      <c r="G3" s="70" t="s">
        <v>77</v>
      </c>
      <c r="H3" s="70" t="s">
        <v>78</v>
      </c>
      <c r="I3" s="70" t="s">
        <v>79</v>
      </c>
      <c r="J3" s="70" t="s">
        <v>80</v>
      </c>
      <c r="K3" s="71" t="s">
        <v>1</v>
      </c>
    </row>
    <row r="4" spans="1:11" ht="47.25" customHeight="1" thickBot="1" x14ac:dyDescent="0.2">
      <c r="A4" s="72"/>
      <c r="B4" s="73"/>
      <c r="C4" s="74" t="s">
        <v>96</v>
      </c>
      <c r="D4" s="75"/>
      <c r="E4" s="76"/>
      <c r="F4" s="77"/>
      <c r="G4" s="77"/>
      <c r="H4" s="75"/>
      <c r="I4" s="78"/>
      <c r="J4" s="79"/>
      <c r="K4" s="8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3" sqref="C13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68" t="s">
        <v>81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45" customHeight="1" x14ac:dyDescent="0.15">
      <c r="A2" s="107" t="s">
        <v>161</v>
      </c>
      <c r="B2" s="87"/>
      <c r="C2" s="68"/>
      <c r="D2" s="85"/>
      <c r="E2" s="85"/>
      <c r="F2" s="86"/>
      <c r="G2" s="86"/>
      <c r="H2" s="86"/>
      <c r="I2" s="86"/>
      <c r="J2" s="167" t="s">
        <v>2</v>
      </c>
      <c r="K2" s="167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31"/>
      <c r="B4" s="32"/>
      <c r="C4" s="43" t="s">
        <v>96</v>
      </c>
      <c r="D4" s="33"/>
      <c r="E4" s="34"/>
      <c r="F4" s="35"/>
      <c r="G4" s="35"/>
      <c r="H4" s="33"/>
      <c r="I4" s="36"/>
      <c r="J4" s="36"/>
      <c r="K4" s="3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115" zoomScaleNormal="115" workbookViewId="0">
      <selection activeCell="C16" sqref="C16"/>
    </sheetView>
  </sheetViews>
  <sheetFormatPr defaultRowHeight="13.5" x14ac:dyDescent="0.15"/>
  <cols>
    <col min="1" max="1" width="18.44140625" style="54" customWidth="1"/>
    <col min="2" max="2" width="42.44140625" style="54" customWidth="1"/>
    <col min="3" max="3" width="12.109375" style="106" customWidth="1"/>
    <col min="4" max="8" width="11.21875" style="54" customWidth="1"/>
    <col min="9" max="9" width="9.6640625" style="54" customWidth="1"/>
    <col min="10" max="10" width="8.88671875" style="41"/>
    <col min="11" max="11" width="8.88671875" style="41" customWidth="1"/>
    <col min="12" max="16384" width="8.88671875" style="41"/>
  </cols>
  <sheetData>
    <row r="1" spans="1:12" ht="40.5" customHeight="1" x14ac:dyDescent="0.15">
      <c r="A1" s="169" t="s">
        <v>166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2" s="100" customFormat="1" ht="25.5" customHeight="1" x14ac:dyDescent="0.15">
      <c r="A2" s="92" t="s">
        <v>158</v>
      </c>
      <c r="B2" s="98"/>
      <c r="C2" s="99"/>
      <c r="D2" s="98"/>
      <c r="E2" s="99"/>
      <c r="F2" s="99"/>
      <c r="G2" s="99"/>
      <c r="H2" s="99"/>
      <c r="J2" s="95" t="s">
        <v>159</v>
      </c>
      <c r="K2" s="101"/>
      <c r="L2" s="101"/>
    </row>
    <row r="3" spans="1:12" ht="19.5" customHeight="1" x14ac:dyDescent="0.15">
      <c r="A3" s="102" t="s">
        <v>3</v>
      </c>
      <c r="B3" s="103" t="s">
        <v>83</v>
      </c>
      <c r="C3" s="103" t="s">
        <v>130</v>
      </c>
      <c r="D3" s="102" t="s">
        <v>131</v>
      </c>
      <c r="E3" s="103" t="s">
        <v>132</v>
      </c>
      <c r="F3" s="103" t="s">
        <v>133</v>
      </c>
      <c r="G3" s="103" t="s">
        <v>134</v>
      </c>
      <c r="H3" s="104" t="s">
        <v>41</v>
      </c>
      <c r="I3" s="103" t="s">
        <v>8</v>
      </c>
      <c r="J3" s="105" t="s">
        <v>5</v>
      </c>
    </row>
    <row r="4" spans="1:12" ht="19.5" customHeight="1" x14ac:dyDescent="0.15">
      <c r="A4" s="91" t="s">
        <v>135</v>
      </c>
      <c r="B4" s="114" t="s">
        <v>113</v>
      </c>
      <c r="C4" s="115" t="s">
        <v>136</v>
      </c>
      <c r="D4" s="116">
        <v>17865360</v>
      </c>
      <c r="E4" s="117" t="s">
        <v>101</v>
      </c>
      <c r="F4" s="117" t="s">
        <v>99</v>
      </c>
      <c r="G4" s="117" t="s">
        <v>137</v>
      </c>
      <c r="H4" s="117" t="s">
        <v>138</v>
      </c>
      <c r="I4" s="117" t="s">
        <v>139</v>
      </c>
      <c r="J4" s="115" t="s">
        <v>164</v>
      </c>
    </row>
    <row r="5" spans="1:12" ht="19.5" customHeight="1" x14ac:dyDescent="0.15">
      <c r="A5" s="91" t="s">
        <v>135</v>
      </c>
      <c r="B5" s="114" t="s">
        <v>285</v>
      </c>
      <c r="C5" s="115" t="s">
        <v>117</v>
      </c>
      <c r="D5" s="116">
        <v>1620000</v>
      </c>
      <c r="E5" s="117" t="s">
        <v>140</v>
      </c>
      <c r="F5" s="117" t="s">
        <v>99</v>
      </c>
      <c r="G5" s="117" t="s">
        <v>141</v>
      </c>
      <c r="H5" s="117" t="s">
        <v>286</v>
      </c>
      <c r="I5" s="117" t="s">
        <v>271</v>
      </c>
      <c r="J5" s="115"/>
    </row>
    <row r="6" spans="1:12" ht="19.5" customHeight="1" x14ac:dyDescent="0.15">
      <c r="A6" s="91" t="s">
        <v>135</v>
      </c>
      <c r="B6" s="114" t="s">
        <v>116</v>
      </c>
      <c r="C6" s="115" t="s">
        <v>117</v>
      </c>
      <c r="D6" s="116">
        <v>4860000</v>
      </c>
      <c r="E6" s="117" t="s">
        <v>143</v>
      </c>
      <c r="F6" s="117" t="s">
        <v>99</v>
      </c>
      <c r="G6" s="117" t="s">
        <v>144</v>
      </c>
      <c r="H6" s="117" t="s">
        <v>142</v>
      </c>
      <c r="I6" s="117" t="s">
        <v>139</v>
      </c>
      <c r="J6" s="115" t="s">
        <v>165</v>
      </c>
    </row>
    <row r="7" spans="1:12" ht="19.5" customHeight="1" x14ac:dyDescent="0.15">
      <c r="A7" s="91" t="s">
        <v>135</v>
      </c>
      <c r="B7" s="114" t="s">
        <v>269</v>
      </c>
      <c r="C7" s="115" t="s">
        <v>145</v>
      </c>
      <c r="D7" s="116">
        <v>962052540</v>
      </c>
      <c r="E7" s="117" t="s">
        <v>102</v>
      </c>
      <c r="F7" s="117" t="s">
        <v>99</v>
      </c>
      <c r="G7" s="117" t="s">
        <v>137</v>
      </c>
      <c r="H7" s="117" t="s">
        <v>270</v>
      </c>
      <c r="I7" s="117" t="s">
        <v>271</v>
      </c>
      <c r="J7" s="115"/>
    </row>
    <row r="8" spans="1:12" ht="19.5" customHeight="1" x14ac:dyDescent="0.15">
      <c r="A8" s="91" t="s">
        <v>135</v>
      </c>
      <c r="B8" s="114" t="s">
        <v>193</v>
      </c>
      <c r="C8" s="115" t="s">
        <v>119</v>
      </c>
      <c r="D8" s="116">
        <v>4441920</v>
      </c>
      <c r="E8" s="117" t="s">
        <v>100</v>
      </c>
      <c r="F8" s="117" t="s">
        <v>99</v>
      </c>
      <c r="G8" s="117" t="s">
        <v>144</v>
      </c>
      <c r="H8" s="117" t="s">
        <v>194</v>
      </c>
      <c r="I8" s="117" t="s">
        <v>195</v>
      </c>
      <c r="J8" s="115"/>
    </row>
    <row r="9" spans="1:12" ht="19.5" customHeight="1" x14ac:dyDescent="0.15">
      <c r="A9" s="91" t="s">
        <v>135</v>
      </c>
      <c r="B9" s="114" t="s">
        <v>196</v>
      </c>
      <c r="C9" s="115" t="s">
        <v>146</v>
      </c>
      <c r="D9" s="116">
        <v>7101600</v>
      </c>
      <c r="E9" s="117" t="s">
        <v>100</v>
      </c>
      <c r="F9" s="117" t="s">
        <v>99</v>
      </c>
      <c r="G9" s="117" t="s">
        <v>137</v>
      </c>
      <c r="H9" s="117" t="s">
        <v>194</v>
      </c>
      <c r="I9" s="117" t="s">
        <v>195</v>
      </c>
      <c r="J9" s="115"/>
    </row>
    <row r="10" spans="1:12" ht="19.5" customHeight="1" x14ac:dyDescent="0.15">
      <c r="A10" s="91" t="s">
        <v>135</v>
      </c>
      <c r="B10" s="114" t="s">
        <v>197</v>
      </c>
      <c r="C10" s="115" t="s">
        <v>119</v>
      </c>
      <c r="D10" s="116">
        <v>1518000</v>
      </c>
      <c r="E10" s="117" t="s">
        <v>147</v>
      </c>
      <c r="F10" s="117" t="s">
        <v>148</v>
      </c>
      <c r="G10" s="117" t="s">
        <v>149</v>
      </c>
      <c r="H10" s="117" t="s">
        <v>194</v>
      </c>
      <c r="I10" s="117" t="s">
        <v>195</v>
      </c>
      <c r="J10" s="115"/>
    </row>
    <row r="11" spans="1:12" ht="19.5" customHeight="1" x14ac:dyDescent="0.15">
      <c r="A11" s="91" t="s">
        <v>135</v>
      </c>
      <c r="B11" s="114" t="s">
        <v>276</v>
      </c>
      <c r="C11" s="115" t="s">
        <v>150</v>
      </c>
      <c r="D11" s="116">
        <v>4620000</v>
      </c>
      <c r="E11" s="117" t="s">
        <v>151</v>
      </c>
      <c r="F11" s="117" t="s">
        <v>99</v>
      </c>
      <c r="G11" s="117" t="s">
        <v>137</v>
      </c>
      <c r="H11" s="117" t="s">
        <v>270</v>
      </c>
      <c r="I11" s="117" t="s">
        <v>277</v>
      </c>
      <c r="J11" s="115"/>
    </row>
    <row r="12" spans="1:12" ht="19.5" customHeight="1" x14ac:dyDescent="0.15">
      <c r="A12" s="91" t="s">
        <v>135</v>
      </c>
      <c r="B12" s="114" t="s">
        <v>278</v>
      </c>
      <c r="C12" s="115" t="s">
        <v>122</v>
      </c>
      <c r="D12" s="116">
        <v>1452000</v>
      </c>
      <c r="E12" s="117" t="s">
        <v>151</v>
      </c>
      <c r="F12" s="117" t="s">
        <v>99</v>
      </c>
      <c r="G12" s="117" t="s">
        <v>144</v>
      </c>
      <c r="H12" s="117" t="s">
        <v>270</v>
      </c>
      <c r="I12" s="117" t="s">
        <v>271</v>
      </c>
      <c r="J12" s="115"/>
    </row>
    <row r="13" spans="1:12" ht="19.5" customHeight="1" x14ac:dyDescent="0.15">
      <c r="A13" s="91" t="s">
        <v>135</v>
      </c>
      <c r="B13" s="114" t="s">
        <v>279</v>
      </c>
      <c r="C13" s="115" t="s">
        <v>152</v>
      </c>
      <c r="D13" s="116">
        <v>3840000</v>
      </c>
      <c r="E13" s="117" t="s">
        <v>151</v>
      </c>
      <c r="F13" s="117" t="s">
        <v>99</v>
      </c>
      <c r="G13" s="117" t="s">
        <v>149</v>
      </c>
      <c r="H13" s="117" t="s">
        <v>270</v>
      </c>
      <c r="I13" s="117" t="s">
        <v>277</v>
      </c>
      <c r="J13" s="115"/>
    </row>
    <row r="14" spans="1:12" ht="19.5" customHeight="1" x14ac:dyDescent="0.15">
      <c r="A14" s="91" t="s">
        <v>135</v>
      </c>
      <c r="B14" s="114" t="s">
        <v>282</v>
      </c>
      <c r="C14" s="115" t="s">
        <v>153</v>
      </c>
      <c r="D14" s="116">
        <v>55200000</v>
      </c>
      <c r="E14" s="117" t="s">
        <v>154</v>
      </c>
      <c r="F14" s="117" t="s">
        <v>155</v>
      </c>
      <c r="G14" s="117" t="s">
        <v>156</v>
      </c>
      <c r="H14" s="117" t="s">
        <v>283</v>
      </c>
      <c r="I14" s="117" t="s">
        <v>284</v>
      </c>
      <c r="J14" s="115"/>
    </row>
    <row r="15" spans="1:12" ht="19.5" customHeight="1" x14ac:dyDescent="0.15">
      <c r="A15" s="91" t="s">
        <v>135</v>
      </c>
      <c r="B15" s="114" t="s">
        <v>274</v>
      </c>
      <c r="C15" s="114" t="s">
        <v>125</v>
      </c>
      <c r="D15" s="116">
        <v>7801200</v>
      </c>
      <c r="E15" s="117" t="s">
        <v>105</v>
      </c>
      <c r="F15" s="117" t="s">
        <v>148</v>
      </c>
      <c r="G15" s="117" t="s">
        <v>137</v>
      </c>
      <c r="H15" s="117" t="s">
        <v>270</v>
      </c>
      <c r="I15" s="117" t="s">
        <v>271</v>
      </c>
      <c r="J15" s="115"/>
    </row>
    <row r="16" spans="1:12" ht="19.5" customHeight="1" x14ac:dyDescent="0.15">
      <c r="A16" s="91" t="s">
        <v>135</v>
      </c>
      <c r="B16" s="114" t="s">
        <v>174</v>
      </c>
      <c r="C16" s="115" t="s">
        <v>126</v>
      </c>
      <c r="D16" s="116">
        <v>6300000</v>
      </c>
      <c r="E16" s="117" t="s">
        <v>105</v>
      </c>
      <c r="F16" s="117" t="s">
        <v>157</v>
      </c>
      <c r="G16" s="117" t="s">
        <v>144</v>
      </c>
      <c r="H16" s="117" t="s">
        <v>175</v>
      </c>
      <c r="I16" s="117" t="s">
        <v>176</v>
      </c>
      <c r="J16" s="115"/>
    </row>
    <row r="17" spans="1:10" ht="19.5" customHeight="1" x14ac:dyDescent="0.15">
      <c r="A17" s="91" t="s">
        <v>128</v>
      </c>
      <c r="B17" s="114" t="s">
        <v>178</v>
      </c>
      <c r="C17" s="115" t="s">
        <v>179</v>
      </c>
      <c r="D17" s="116">
        <v>1480000</v>
      </c>
      <c r="E17" s="117" t="s">
        <v>180</v>
      </c>
      <c r="F17" s="117" t="s">
        <v>181</v>
      </c>
      <c r="G17" s="117" t="s">
        <v>182</v>
      </c>
      <c r="H17" s="117" t="s">
        <v>182</v>
      </c>
      <c r="I17" s="117" t="s">
        <v>182</v>
      </c>
      <c r="J17" s="115"/>
    </row>
    <row r="18" spans="1:10" ht="19.5" customHeight="1" x14ac:dyDescent="0.15">
      <c r="A18" s="91" t="s">
        <v>169</v>
      </c>
      <c r="B18" s="224" t="s">
        <v>183</v>
      </c>
      <c r="C18" s="115" t="s">
        <v>186</v>
      </c>
      <c r="D18" s="116">
        <v>4336000</v>
      </c>
      <c r="E18" s="225" t="s">
        <v>184</v>
      </c>
      <c r="F18" s="225" t="s">
        <v>184</v>
      </c>
      <c r="G18" s="225" t="s">
        <v>185</v>
      </c>
      <c r="H18" s="225" t="s">
        <v>185</v>
      </c>
      <c r="I18" s="225" t="s">
        <v>185</v>
      </c>
      <c r="J18" s="115"/>
    </row>
    <row r="19" spans="1:10" ht="19.5" customHeight="1" x14ac:dyDescent="0.15">
      <c r="A19" s="91" t="s">
        <v>128</v>
      </c>
      <c r="B19" s="224" t="s">
        <v>187</v>
      </c>
      <c r="C19" s="115" t="s">
        <v>179</v>
      </c>
      <c r="D19" s="116">
        <v>1900000</v>
      </c>
      <c r="E19" s="117" t="s">
        <v>188</v>
      </c>
      <c r="F19" s="117" t="s">
        <v>189</v>
      </c>
      <c r="G19" s="117" t="s">
        <v>190</v>
      </c>
      <c r="H19" s="117" t="s">
        <v>191</v>
      </c>
      <c r="I19" s="117" t="s">
        <v>192</v>
      </c>
      <c r="J19" s="115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2" zoomScaleNormal="100" workbookViewId="0">
      <selection activeCell="M10" sqref="M10:M11"/>
    </sheetView>
  </sheetViews>
  <sheetFormatPr defaultRowHeight="13.5" x14ac:dyDescent="0.15"/>
  <cols>
    <col min="1" max="1" width="21.77734375" style="54" customWidth="1"/>
    <col min="2" max="2" width="36.21875" style="54" customWidth="1"/>
    <col min="3" max="3" width="13.33203125" style="106" customWidth="1"/>
    <col min="4" max="8" width="12.21875" style="54" customWidth="1"/>
    <col min="9" max="9" width="16.33203125" style="113" customWidth="1"/>
    <col min="10" max="16384" width="8.88671875" style="41"/>
  </cols>
  <sheetData>
    <row r="1" spans="1:12" ht="39" customHeight="1" x14ac:dyDescent="0.15">
      <c r="A1" s="169" t="s">
        <v>6</v>
      </c>
      <c r="B1" s="169"/>
      <c r="C1" s="169"/>
      <c r="D1" s="169"/>
      <c r="E1" s="169"/>
      <c r="F1" s="169"/>
      <c r="G1" s="169"/>
      <c r="H1" s="169"/>
      <c r="I1" s="169"/>
    </row>
    <row r="2" spans="1:12" s="96" customFormat="1" ht="25.5" customHeight="1" x14ac:dyDescent="0.15">
      <c r="A2" s="92" t="s">
        <v>129</v>
      </c>
      <c r="B2" s="93"/>
      <c r="C2" s="108"/>
      <c r="D2" s="94"/>
      <c r="E2" s="94"/>
      <c r="F2" s="94"/>
      <c r="G2" s="94"/>
      <c r="H2" s="94"/>
      <c r="I2" s="111" t="s">
        <v>160</v>
      </c>
      <c r="L2" s="97"/>
    </row>
    <row r="3" spans="1:12" ht="22.5" customHeight="1" x14ac:dyDescent="0.15">
      <c r="A3" s="89" t="s">
        <v>127</v>
      </c>
      <c r="B3" s="88" t="s">
        <v>83</v>
      </c>
      <c r="C3" s="89" t="s">
        <v>106</v>
      </c>
      <c r="D3" s="90" t="s">
        <v>107</v>
      </c>
      <c r="E3" s="90" t="s">
        <v>108</v>
      </c>
      <c r="F3" s="90" t="s">
        <v>109</v>
      </c>
      <c r="G3" s="90" t="s">
        <v>110</v>
      </c>
      <c r="H3" s="90" t="s">
        <v>111</v>
      </c>
      <c r="I3" s="88" t="s">
        <v>112</v>
      </c>
    </row>
    <row r="4" spans="1:12" ht="25.5" customHeight="1" x14ac:dyDescent="0.15">
      <c r="A4" s="91" t="s">
        <v>128</v>
      </c>
      <c r="B4" s="114" t="s">
        <v>113</v>
      </c>
      <c r="C4" s="115" t="s">
        <v>114</v>
      </c>
      <c r="D4" s="116">
        <v>17865360</v>
      </c>
      <c r="E4" s="118">
        <v>16793330</v>
      </c>
      <c r="F4" s="118"/>
      <c r="G4" s="118"/>
      <c r="H4" s="118">
        <v>16793330</v>
      </c>
      <c r="I4" s="119" t="s">
        <v>163</v>
      </c>
    </row>
    <row r="5" spans="1:12" ht="25.5" customHeight="1" x14ac:dyDescent="0.15">
      <c r="A5" s="91" t="s">
        <v>128</v>
      </c>
      <c r="B5" s="114" t="s">
        <v>287</v>
      </c>
      <c r="C5" s="115" t="s">
        <v>115</v>
      </c>
      <c r="D5" s="116">
        <v>1620000</v>
      </c>
      <c r="E5" s="118"/>
      <c r="F5" s="118">
        <v>135000</v>
      </c>
      <c r="G5" s="116"/>
      <c r="H5" s="118">
        <f t="shared" ref="H5:H16" si="0">SUM(F5,G5)</f>
        <v>135000</v>
      </c>
      <c r="I5" s="91"/>
    </row>
    <row r="6" spans="1:12" ht="25.5" customHeight="1" x14ac:dyDescent="0.15">
      <c r="A6" s="91" t="s">
        <v>128</v>
      </c>
      <c r="B6" s="114" t="s">
        <v>116</v>
      </c>
      <c r="C6" s="115" t="s">
        <v>117</v>
      </c>
      <c r="D6" s="116">
        <v>4860000</v>
      </c>
      <c r="E6" s="118">
        <v>4860000</v>
      </c>
      <c r="F6" s="118"/>
      <c r="G6" s="116"/>
      <c r="H6" s="118">
        <v>4860000</v>
      </c>
      <c r="I6" s="91" t="s">
        <v>162</v>
      </c>
    </row>
    <row r="7" spans="1:12" ht="25.5" customHeight="1" x14ac:dyDescent="0.15">
      <c r="A7" s="91" t="s">
        <v>128</v>
      </c>
      <c r="B7" s="114" t="s">
        <v>269</v>
      </c>
      <c r="C7" s="115" t="s">
        <v>145</v>
      </c>
      <c r="D7" s="116">
        <v>962052540</v>
      </c>
      <c r="E7" s="118"/>
      <c r="F7" s="118">
        <v>71469430</v>
      </c>
      <c r="G7" s="116"/>
      <c r="H7" s="118">
        <v>71469430</v>
      </c>
      <c r="I7" s="91"/>
    </row>
    <row r="8" spans="1:12" ht="25.5" customHeight="1" x14ac:dyDescent="0.15">
      <c r="A8" s="91" t="s">
        <v>128</v>
      </c>
      <c r="B8" s="114" t="s">
        <v>198</v>
      </c>
      <c r="C8" s="115" t="s">
        <v>118</v>
      </c>
      <c r="D8" s="116">
        <v>4441920</v>
      </c>
      <c r="E8" s="118"/>
      <c r="F8" s="118">
        <v>110400</v>
      </c>
      <c r="G8" s="218"/>
      <c r="H8" s="118">
        <f t="shared" si="0"/>
        <v>110400</v>
      </c>
      <c r="I8" s="91"/>
    </row>
    <row r="9" spans="1:12" ht="25.5" customHeight="1" x14ac:dyDescent="0.15">
      <c r="A9" s="91" t="s">
        <v>128</v>
      </c>
      <c r="B9" s="114" t="s">
        <v>199</v>
      </c>
      <c r="C9" s="115" t="s">
        <v>119</v>
      </c>
      <c r="D9" s="116">
        <v>7101600</v>
      </c>
      <c r="E9" s="118"/>
      <c r="F9" s="118">
        <v>591800</v>
      </c>
      <c r="G9" s="116"/>
      <c r="H9" s="118">
        <f t="shared" si="0"/>
        <v>591800</v>
      </c>
      <c r="I9" s="91"/>
    </row>
    <row r="10" spans="1:12" ht="25.5" customHeight="1" x14ac:dyDescent="0.15">
      <c r="A10" s="91" t="s">
        <v>128</v>
      </c>
      <c r="B10" s="114" t="s">
        <v>200</v>
      </c>
      <c r="C10" s="115" t="s">
        <v>120</v>
      </c>
      <c r="D10" s="116">
        <v>1518000</v>
      </c>
      <c r="E10" s="118"/>
      <c r="F10" s="118">
        <v>103500</v>
      </c>
      <c r="G10" s="116"/>
      <c r="H10" s="118">
        <f t="shared" si="0"/>
        <v>103500</v>
      </c>
      <c r="I10" s="91"/>
    </row>
    <row r="11" spans="1:12" ht="25.5" customHeight="1" x14ac:dyDescent="0.15">
      <c r="A11" s="91" t="s">
        <v>128</v>
      </c>
      <c r="B11" s="114" t="s">
        <v>275</v>
      </c>
      <c r="C11" s="115" t="s">
        <v>121</v>
      </c>
      <c r="D11" s="116">
        <v>4620000</v>
      </c>
      <c r="E11" s="118"/>
      <c r="F11" s="118">
        <v>385000</v>
      </c>
      <c r="G11" s="218"/>
      <c r="H11" s="118">
        <f t="shared" si="0"/>
        <v>385000</v>
      </c>
      <c r="I11" s="91"/>
    </row>
    <row r="12" spans="1:12" ht="25.5" customHeight="1" x14ac:dyDescent="0.15">
      <c r="A12" s="91" t="s">
        <v>128</v>
      </c>
      <c r="B12" s="114" t="s">
        <v>272</v>
      </c>
      <c r="C12" s="115" t="s">
        <v>122</v>
      </c>
      <c r="D12" s="116">
        <v>1452000</v>
      </c>
      <c r="E12" s="118"/>
      <c r="F12" s="118">
        <v>121000</v>
      </c>
      <c r="G12" s="218"/>
      <c r="H12" s="118">
        <f t="shared" si="0"/>
        <v>121000</v>
      </c>
      <c r="I12" s="91"/>
    </row>
    <row r="13" spans="1:12" ht="25.5" customHeight="1" x14ac:dyDescent="0.15">
      <c r="A13" s="91" t="s">
        <v>128</v>
      </c>
      <c r="B13" s="114" t="s">
        <v>280</v>
      </c>
      <c r="C13" s="115" t="s">
        <v>123</v>
      </c>
      <c r="D13" s="116">
        <v>3840000</v>
      </c>
      <c r="E13" s="219"/>
      <c r="F13" s="220">
        <v>320000</v>
      </c>
      <c r="G13" s="218"/>
      <c r="H13" s="118">
        <f t="shared" si="0"/>
        <v>320000</v>
      </c>
      <c r="I13" s="221"/>
    </row>
    <row r="14" spans="1:12" ht="25.5" customHeight="1" x14ac:dyDescent="0.15">
      <c r="A14" s="91" t="s">
        <v>128</v>
      </c>
      <c r="B14" s="114" t="s">
        <v>281</v>
      </c>
      <c r="C14" s="115" t="s">
        <v>124</v>
      </c>
      <c r="D14" s="116">
        <v>55200000</v>
      </c>
      <c r="E14" s="117"/>
      <c r="F14" s="222">
        <v>3330000</v>
      </c>
      <c r="G14" s="218"/>
      <c r="H14" s="223">
        <f t="shared" si="0"/>
        <v>3330000</v>
      </c>
      <c r="I14" s="221"/>
    </row>
    <row r="15" spans="1:12" ht="25.5" customHeight="1" x14ac:dyDescent="0.15">
      <c r="A15" s="91" t="s">
        <v>128</v>
      </c>
      <c r="B15" s="114" t="s">
        <v>273</v>
      </c>
      <c r="C15" s="115" t="s">
        <v>125</v>
      </c>
      <c r="D15" s="116">
        <v>7801200</v>
      </c>
      <c r="E15" s="117"/>
      <c r="F15" s="222">
        <v>650100</v>
      </c>
      <c r="G15" s="218"/>
      <c r="H15" s="223">
        <f t="shared" si="0"/>
        <v>650100</v>
      </c>
      <c r="I15" s="221"/>
    </row>
    <row r="16" spans="1:12" ht="25.5" customHeight="1" x14ac:dyDescent="0.15">
      <c r="A16" s="91" t="s">
        <v>128</v>
      </c>
      <c r="B16" s="114" t="s">
        <v>177</v>
      </c>
      <c r="C16" s="115" t="s">
        <v>126</v>
      </c>
      <c r="D16" s="116">
        <v>6300000</v>
      </c>
      <c r="E16" s="117"/>
      <c r="F16" s="222">
        <v>1050000</v>
      </c>
      <c r="G16" s="218"/>
      <c r="H16" s="223">
        <f t="shared" si="0"/>
        <v>1050000</v>
      </c>
      <c r="I16" s="221"/>
    </row>
    <row r="17" spans="1:9" ht="25.5" customHeight="1" x14ac:dyDescent="0.15">
      <c r="A17" s="91" t="s">
        <v>128</v>
      </c>
      <c r="B17" s="114" t="s">
        <v>178</v>
      </c>
      <c r="C17" s="115" t="s">
        <v>179</v>
      </c>
      <c r="D17" s="116">
        <v>1480000</v>
      </c>
      <c r="E17" s="82"/>
      <c r="F17" s="116"/>
      <c r="G17" s="116">
        <v>1480000</v>
      </c>
      <c r="H17" s="116">
        <v>1480000</v>
      </c>
      <c r="I17" s="112"/>
    </row>
    <row r="18" spans="1:9" ht="25.5" customHeight="1" x14ac:dyDescent="0.15">
      <c r="A18" s="91" t="s">
        <v>169</v>
      </c>
      <c r="B18" s="224" t="s">
        <v>183</v>
      </c>
      <c r="C18" s="115" t="s">
        <v>186</v>
      </c>
      <c r="D18" s="116">
        <v>4336000</v>
      </c>
      <c r="E18" s="82"/>
      <c r="F18" s="84"/>
      <c r="G18" s="116">
        <v>4336000</v>
      </c>
      <c r="H18" s="116">
        <v>4336000</v>
      </c>
      <c r="I18" s="112"/>
    </row>
    <row r="19" spans="1:9" ht="25.5" customHeight="1" x14ac:dyDescent="0.15">
      <c r="A19" s="91" t="s">
        <v>128</v>
      </c>
      <c r="B19" s="224" t="s">
        <v>187</v>
      </c>
      <c r="C19" s="115" t="s">
        <v>179</v>
      </c>
      <c r="D19" s="116">
        <v>1900000</v>
      </c>
      <c r="E19" s="82"/>
      <c r="F19" s="84"/>
      <c r="G19" s="116">
        <v>1900000</v>
      </c>
      <c r="H19" s="116">
        <v>1900000</v>
      </c>
      <c r="I19" s="112"/>
    </row>
  </sheetData>
  <sortState ref="A5:I17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2" zoomScale="85" zoomScaleNormal="85" workbookViewId="0">
      <selection activeCell="A2" sqref="A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68" t="s">
        <v>167</v>
      </c>
      <c r="B1" s="168"/>
      <c r="C1" s="168"/>
      <c r="D1" s="168"/>
      <c r="E1" s="168"/>
    </row>
    <row r="2" spans="1:5" ht="26.25" thickBot="1" x14ac:dyDescent="0.2">
      <c r="A2" s="92" t="s">
        <v>129</v>
      </c>
      <c r="B2" s="16"/>
      <c r="C2" s="15"/>
      <c r="D2" s="15"/>
      <c r="E2" s="38" t="s">
        <v>30</v>
      </c>
    </row>
    <row r="3" spans="1:5" ht="29.25" customHeight="1" x14ac:dyDescent="0.15">
      <c r="A3" s="170" t="s">
        <v>31</v>
      </c>
      <c r="B3" s="18" t="s">
        <v>32</v>
      </c>
      <c r="C3" s="173" t="s">
        <v>201</v>
      </c>
      <c r="D3" s="174"/>
      <c r="E3" s="175"/>
    </row>
    <row r="4" spans="1:5" ht="29.25" customHeight="1" x14ac:dyDescent="0.15">
      <c r="A4" s="171"/>
      <c r="B4" s="19" t="s">
        <v>33</v>
      </c>
      <c r="C4" s="12">
        <v>2000000</v>
      </c>
      <c r="D4" s="20" t="s">
        <v>34</v>
      </c>
      <c r="E4" s="17">
        <v>1900000</v>
      </c>
    </row>
    <row r="5" spans="1:5" ht="29.25" customHeight="1" x14ac:dyDescent="0.15">
      <c r="A5" s="171"/>
      <c r="B5" s="19" t="s">
        <v>35</v>
      </c>
      <c r="C5" s="10">
        <f>(+E5/C4)*100%</f>
        <v>0.95</v>
      </c>
      <c r="D5" s="20" t="s">
        <v>11</v>
      </c>
      <c r="E5" s="17">
        <v>1900000</v>
      </c>
    </row>
    <row r="6" spans="1:5" ht="29.25" customHeight="1" x14ac:dyDescent="0.15">
      <c r="A6" s="171"/>
      <c r="B6" s="19" t="s">
        <v>10</v>
      </c>
      <c r="C6" s="11" t="s">
        <v>208</v>
      </c>
      <c r="D6" s="20" t="s">
        <v>53</v>
      </c>
      <c r="E6" s="14" t="s">
        <v>226</v>
      </c>
    </row>
    <row r="7" spans="1:5" ht="29.25" customHeight="1" x14ac:dyDescent="0.15">
      <c r="A7" s="171"/>
      <c r="B7" s="19" t="s">
        <v>36</v>
      </c>
      <c r="C7" s="21" t="s">
        <v>69</v>
      </c>
      <c r="D7" s="20" t="s">
        <v>37</v>
      </c>
      <c r="E7" s="14" t="s">
        <v>227</v>
      </c>
    </row>
    <row r="8" spans="1:5" ht="29.25" customHeight="1" x14ac:dyDescent="0.15">
      <c r="A8" s="171"/>
      <c r="B8" s="19" t="s">
        <v>38</v>
      </c>
      <c r="C8" s="21" t="s">
        <v>243</v>
      </c>
      <c r="D8" s="20" t="s">
        <v>13</v>
      </c>
      <c r="E8" s="22" t="s">
        <v>228</v>
      </c>
    </row>
    <row r="9" spans="1:5" ht="29.25" customHeight="1" thickBot="1" x14ac:dyDescent="0.2">
      <c r="A9" s="172"/>
      <c r="B9" s="23" t="s">
        <v>39</v>
      </c>
      <c r="C9" s="24" t="s">
        <v>70</v>
      </c>
      <c r="D9" s="25" t="s">
        <v>40</v>
      </c>
      <c r="E9" s="134" t="s">
        <v>229</v>
      </c>
    </row>
    <row r="10" spans="1:5" s="13" customFormat="1" ht="29.25" customHeight="1" x14ac:dyDescent="0.15">
      <c r="A10" s="170" t="s">
        <v>31</v>
      </c>
      <c r="B10" s="18" t="s">
        <v>32</v>
      </c>
      <c r="C10" s="173" t="s">
        <v>202</v>
      </c>
      <c r="D10" s="174"/>
      <c r="E10" s="175"/>
    </row>
    <row r="11" spans="1:5" s="13" customFormat="1" ht="29.25" customHeight="1" x14ac:dyDescent="0.15">
      <c r="A11" s="171"/>
      <c r="B11" s="19" t="s">
        <v>33</v>
      </c>
      <c r="C11" s="12">
        <v>1600000</v>
      </c>
      <c r="D11" s="20" t="s">
        <v>34</v>
      </c>
      <c r="E11" s="17">
        <v>1480000</v>
      </c>
    </row>
    <row r="12" spans="1:5" s="13" customFormat="1" ht="29.25" customHeight="1" x14ac:dyDescent="0.15">
      <c r="A12" s="171"/>
      <c r="B12" s="19" t="s">
        <v>35</v>
      </c>
      <c r="C12" s="10">
        <f>(+E12/C11)*100%</f>
        <v>0.92500000000000004</v>
      </c>
      <c r="D12" s="20" t="s">
        <v>11</v>
      </c>
      <c r="E12" s="17">
        <v>1480000</v>
      </c>
    </row>
    <row r="13" spans="1:5" s="13" customFormat="1" ht="29.25" customHeight="1" x14ac:dyDescent="0.15">
      <c r="A13" s="171"/>
      <c r="B13" s="19" t="s">
        <v>10</v>
      </c>
      <c r="C13" s="11" t="s">
        <v>209</v>
      </c>
      <c r="D13" s="20" t="s">
        <v>53</v>
      </c>
      <c r="E13" s="14" t="s">
        <v>224</v>
      </c>
    </row>
    <row r="14" spans="1:5" s="13" customFormat="1" ht="29.25" customHeight="1" x14ac:dyDescent="0.15">
      <c r="A14" s="171"/>
      <c r="B14" s="19" t="s">
        <v>36</v>
      </c>
      <c r="C14" s="21" t="s">
        <v>69</v>
      </c>
      <c r="D14" s="20" t="s">
        <v>37</v>
      </c>
      <c r="E14" s="14" t="s">
        <v>225</v>
      </c>
    </row>
    <row r="15" spans="1:5" s="13" customFormat="1" ht="29.25" customHeight="1" x14ac:dyDescent="0.15">
      <c r="A15" s="171"/>
      <c r="B15" s="19" t="s">
        <v>38</v>
      </c>
      <c r="C15" s="21" t="s">
        <v>98</v>
      </c>
      <c r="D15" s="20" t="s">
        <v>13</v>
      </c>
      <c r="E15" s="22" t="s">
        <v>228</v>
      </c>
    </row>
    <row r="16" spans="1:5" s="13" customFormat="1" ht="29.25" customHeight="1" thickBot="1" x14ac:dyDescent="0.2">
      <c r="A16" s="172"/>
      <c r="B16" s="23" t="s">
        <v>39</v>
      </c>
      <c r="C16" s="24" t="s">
        <v>70</v>
      </c>
      <c r="D16" s="25" t="s">
        <v>40</v>
      </c>
      <c r="E16" s="134" t="s">
        <v>229</v>
      </c>
    </row>
    <row r="17" spans="1:5" s="13" customFormat="1" ht="29.25" customHeight="1" x14ac:dyDescent="0.15">
      <c r="A17" s="170" t="s">
        <v>31</v>
      </c>
      <c r="B17" s="18" t="s">
        <v>32</v>
      </c>
      <c r="C17" s="173" t="s">
        <v>203</v>
      </c>
      <c r="D17" s="174"/>
      <c r="E17" s="175"/>
    </row>
    <row r="18" spans="1:5" s="13" customFormat="1" ht="29.25" customHeight="1" x14ac:dyDescent="0.15">
      <c r="A18" s="171"/>
      <c r="B18" s="19" t="s">
        <v>33</v>
      </c>
      <c r="C18" s="12">
        <v>5632000</v>
      </c>
      <c r="D18" s="20" t="s">
        <v>34</v>
      </c>
      <c r="E18" s="17">
        <v>5296000</v>
      </c>
    </row>
    <row r="19" spans="1:5" s="13" customFormat="1" ht="29.25" customHeight="1" x14ac:dyDescent="0.15">
      <c r="A19" s="171"/>
      <c r="B19" s="19" t="s">
        <v>35</v>
      </c>
      <c r="C19" s="10">
        <f>(+E19/C18)*100%</f>
        <v>0.94034090909090906</v>
      </c>
      <c r="D19" s="20" t="s">
        <v>11</v>
      </c>
      <c r="E19" s="17">
        <v>5296000</v>
      </c>
    </row>
    <row r="20" spans="1:5" s="13" customFormat="1" ht="29.25" customHeight="1" x14ac:dyDescent="0.15">
      <c r="A20" s="171"/>
      <c r="B20" s="19" t="s">
        <v>10</v>
      </c>
      <c r="C20" s="11" t="s">
        <v>210</v>
      </c>
      <c r="D20" s="20" t="s">
        <v>53</v>
      </c>
      <c r="E20" s="14" t="s">
        <v>220</v>
      </c>
    </row>
    <row r="21" spans="1:5" s="13" customFormat="1" ht="29.25" customHeight="1" x14ac:dyDescent="0.15">
      <c r="A21" s="171"/>
      <c r="B21" s="19" t="s">
        <v>36</v>
      </c>
      <c r="C21" s="21" t="s">
        <v>69</v>
      </c>
      <c r="D21" s="20" t="s">
        <v>37</v>
      </c>
      <c r="E21" s="14" t="s">
        <v>223</v>
      </c>
    </row>
    <row r="22" spans="1:5" s="13" customFormat="1" ht="29.25" customHeight="1" x14ac:dyDescent="0.15">
      <c r="A22" s="171"/>
      <c r="B22" s="19" t="s">
        <v>38</v>
      </c>
      <c r="C22" s="21" t="s">
        <v>244</v>
      </c>
      <c r="D22" s="20" t="s">
        <v>13</v>
      </c>
      <c r="E22" s="22" t="s">
        <v>231</v>
      </c>
    </row>
    <row r="23" spans="1:5" s="13" customFormat="1" ht="29.25" customHeight="1" thickBot="1" x14ac:dyDescent="0.2">
      <c r="A23" s="172"/>
      <c r="B23" s="23" t="s">
        <v>39</v>
      </c>
      <c r="C23" s="24" t="s">
        <v>70</v>
      </c>
      <c r="D23" s="25" t="s">
        <v>40</v>
      </c>
      <c r="E23" s="134" t="s">
        <v>230</v>
      </c>
    </row>
    <row r="24" spans="1:5" s="13" customFormat="1" ht="29.25" customHeight="1" x14ac:dyDescent="0.15">
      <c r="A24" s="170" t="s">
        <v>31</v>
      </c>
      <c r="B24" s="18" t="s">
        <v>32</v>
      </c>
      <c r="C24" s="173" t="s">
        <v>204</v>
      </c>
      <c r="D24" s="174"/>
      <c r="E24" s="175"/>
    </row>
    <row r="25" spans="1:5" s="13" customFormat="1" ht="29.25" customHeight="1" x14ac:dyDescent="0.15">
      <c r="A25" s="171"/>
      <c r="B25" s="19" t="s">
        <v>33</v>
      </c>
      <c r="C25" s="12">
        <v>4700000</v>
      </c>
      <c r="D25" s="20" t="s">
        <v>34</v>
      </c>
      <c r="E25" s="17">
        <v>4336000</v>
      </c>
    </row>
    <row r="26" spans="1:5" s="13" customFormat="1" ht="29.25" customHeight="1" x14ac:dyDescent="0.15">
      <c r="A26" s="171"/>
      <c r="B26" s="19" t="s">
        <v>35</v>
      </c>
      <c r="C26" s="10">
        <f>(+E26/C25)*100%</f>
        <v>0.92255319148936166</v>
      </c>
      <c r="D26" s="20" t="s">
        <v>11</v>
      </c>
      <c r="E26" s="17">
        <v>4336000</v>
      </c>
    </row>
    <row r="27" spans="1:5" s="13" customFormat="1" ht="29.25" customHeight="1" x14ac:dyDescent="0.15">
      <c r="A27" s="171"/>
      <c r="B27" s="19" t="s">
        <v>10</v>
      </c>
      <c r="C27" s="11" t="s">
        <v>211</v>
      </c>
      <c r="D27" s="20" t="s">
        <v>53</v>
      </c>
      <c r="E27" s="14" t="s">
        <v>221</v>
      </c>
    </row>
    <row r="28" spans="1:5" s="13" customFormat="1" ht="29.25" customHeight="1" x14ac:dyDescent="0.15">
      <c r="A28" s="171"/>
      <c r="B28" s="19" t="s">
        <v>36</v>
      </c>
      <c r="C28" s="21" t="s">
        <v>69</v>
      </c>
      <c r="D28" s="20" t="s">
        <v>37</v>
      </c>
      <c r="E28" s="14" t="s">
        <v>219</v>
      </c>
    </row>
    <row r="29" spans="1:5" s="13" customFormat="1" ht="29.25" customHeight="1" x14ac:dyDescent="0.15">
      <c r="A29" s="171"/>
      <c r="B29" s="19" t="s">
        <v>38</v>
      </c>
      <c r="C29" s="21" t="s">
        <v>98</v>
      </c>
      <c r="D29" s="20" t="s">
        <v>13</v>
      </c>
      <c r="E29" s="22" t="s">
        <v>233</v>
      </c>
    </row>
    <row r="30" spans="1:5" s="13" customFormat="1" ht="29.25" customHeight="1" thickBot="1" x14ac:dyDescent="0.2">
      <c r="A30" s="172"/>
      <c r="B30" s="23" t="s">
        <v>39</v>
      </c>
      <c r="C30" s="24" t="s">
        <v>70</v>
      </c>
      <c r="D30" s="25" t="s">
        <v>40</v>
      </c>
      <c r="E30" s="26" t="s">
        <v>232</v>
      </c>
    </row>
    <row r="31" spans="1:5" s="13" customFormat="1" ht="29.25" customHeight="1" x14ac:dyDescent="0.15">
      <c r="A31" s="170" t="s">
        <v>31</v>
      </c>
      <c r="B31" s="18" t="s">
        <v>32</v>
      </c>
      <c r="C31" s="173" t="s">
        <v>205</v>
      </c>
      <c r="D31" s="174"/>
      <c r="E31" s="175"/>
    </row>
    <row r="32" spans="1:5" s="13" customFormat="1" ht="29.25" customHeight="1" x14ac:dyDescent="0.15">
      <c r="A32" s="171"/>
      <c r="B32" s="19" t="s">
        <v>33</v>
      </c>
      <c r="C32" s="12">
        <v>17380000</v>
      </c>
      <c r="D32" s="20" t="s">
        <v>34</v>
      </c>
      <c r="E32" s="17">
        <v>15400000</v>
      </c>
    </row>
    <row r="33" spans="1:5" s="13" customFormat="1" ht="29.25" customHeight="1" x14ac:dyDescent="0.15">
      <c r="A33" s="171"/>
      <c r="B33" s="19" t="s">
        <v>35</v>
      </c>
      <c r="C33" s="10">
        <f>(+E33/C32)*100%</f>
        <v>0.88607594936708856</v>
      </c>
      <c r="D33" s="20" t="s">
        <v>11</v>
      </c>
      <c r="E33" s="17">
        <v>15400000</v>
      </c>
    </row>
    <row r="34" spans="1:5" s="13" customFormat="1" ht="29.25" customHeight="1" x14ac:dyDescent="0.15">
      <c r="A34" s="171"/>
      <c r="B34" s="19" t="s">
        <v>10</v>
      </c>
      <c r="C34" s="11" t="s">
        <v>211</v>
      </c>
      <c r="D34" s="20" t="s">
        <v>53</v>
      </c>
      <c r="E34" s="14" t="s">
        <v>217</v>
      </c>
    </row>
    <row r="35" spans="1:5" s="13" customFormat="1" ht="29.25" customHeight="1" x14ac:dyDescent="0.15">
      <c r="A35" s="171"/>
      <c r="B35" s="19" t="s">
        <v>36</v>
      </c>
      <c r="C35" s="21" t="s">
        <v>69</v>
      </c>
      <c r="D35" s="20" t="s">
        <v>37</v>
      </c>
      <c r="E35" s="14" t="s">
        <v>218</v>
      </c>
    </row>
    <row r="36" spans="1:5" s="13" customFormat="1" ht="29.25" customHeight="1" x14ac:dyDescent="0.15">
      <c r="A36" s="171"/>
      <c r="B36" s="19" t="s">
        <v>38</v>
      </c>
      <c r="C36" s="21" t="s">
        <v>245</v>
      </c>
      <c r="D36" s="20" t="s">
        <v>13</v>
      </c>
      <c r="E36" s="22" t="s">
        <v>235</v>
      </c>
    </row>
    <row r="37" spans="1:5" s="13" customFormat="1" ht="29.25" customHeight="1" thickBot="1" x14ac:dyDescent="0.2">
      <c r="A37" s="172"/>
      <c r="B37" s="23" t="s">
        <v>39</v>
      </c>
      <c r="C37" s="24" t="s">
        <v>70</v>
      </c>
      <c r="D37" s="25" t="s">
        <v>40</v>
      </c>
      <c r="E37" s="26" t="s">
        <v>234</v>
      </c>
    </row>
    <row r="38" spans="1:5" s="127" customFormat="1" ht="29.25" customHeight="1" x14ac:dyDescent="0.15">
      <c r="A38" s="170" t="s">
        <v>31</v>
      </c>
      <c r="B38" s="18" t="s">
        <v>32</v>
      </c>
      <c r="C38" s="173" t="s">
        <v>206</v>
      </c>
      <c r="D38" s="174"/>
      <c r="E38" s="175"/>
    </row>
    <row r="39" spans="1:5" s="127" customFormat="1" ht="29.25" customHeight="1" x14ac:dyDescent="0.15">
      <c r="A39" s="171"/>
      <c r="B39" s="19" t="s">
        <v>33</v>
      </c>
      <c r="C39" s="12">
        <v>1700000</v>
      </c>
      <c r="D39" s="20" t="s">
        <v>34</v>
      </c>
      <c r="E39" s="17">
        <v>1600000</v>
      </c>
    </row>
    <row r="40" spans="1:5" s="127" customFormat="1" ht="29.25" customHeight="1" x14ac:dyDescent="0.15">
      <c r="A40" s="171"/>
      <c r="B40" s="19" t="s">
        <v>35</v>
      </c>
      <c r="C40" s="10">
        <f>(+E40/C39)*100%</f>
        <v>0.94117647058823528</v>
      </c>
      <c r="D40" s="20" t="s">
        <v>11</v>
      </c>
      <c r="E40" s="17">
        <v>1600000</v>
      </c>
    </row>
    <row r="41" spans="1:5" s="127" customFormat="1" ht="29.25" customHeight="1" x14ac:dyDescent="0.15">
      <c r="A41" s="171"/>
      <c r="B41" s="19" t="s">
        <v>10</v>
      </c>
      <c r="C41" s="11" t="s">
        <v>212</v>
      </c>
      <c r="D41" s="20" t="s">
        <v>53</v>
      </c>
      <c r="E41" s="14" t="s">
        <v>222</v>
      </c>
    </row>
    <row r="42" spans="1:5" s="127" customFormat="1" ht="29.25" customHeight="1" x14ac:dyDescent="0.15">
      <c r="A42" s="171"/>
      <c r="B42" s="19" t="s">
        <v>36</v>
      </c>
      <c r="C42" s="21" t="s">
        <v>69</v>
      </c>
      <c r="D42" s="20" t="s">
        <v>37</v>
      </c>
      <c r="E42" s="14" t="s">
        <v>216</v>
      </c>
    </row>
    <row r="43" spans="1:5" s="127" customFormat="1" ht="29.25" customHeight="1" x14ac:dyDescent="0.15">
      <c r="A43" s="171"/>
      <c r="B43" s="19" t="s">
        <v>38</v>
      </c>
      <c r="C43" s="21" t="s">
        <v>98</v>
      </c>
      <c r="D43" s="20" t="s">
        <v>13</v>
      </c>
      <c r="E43" s="22" t="s">
        <v>173</v>
      </c>
    </row>
    <row r="44" spans="1:5" s="127" customFormat="1" ht="29.25" customHeight="1" thickBot="1" x14ac:dyDescent="0.2">
      <c r="A44" s="172"/>
      <c r="B44" s="23" t="s">
        <v>39</v>
      </c>
      <c r="C44" s="24" t="s">
        <v>70</v>
      </c>
      <c r="D44" s="25" t="s">
        <v>40</v>
      </c>
      <c r="E44" s="26" t="s">
        <v>236</v>
      </c>
    </row>
    <row r="45" spans="1:5" s="127" customFormat="1" ht="29.25" customHeight="1" x14ac:dyDescent="0.15">
      <c r="A45" s="170" t="s">
        <v>31</v>
      </c>
      <c r="B45" s="18" t="s">
        <v>32</v>
      </c>
      <c r="C45" s="173" t="s">
        <v>207</v>
      </c>
      <c r="D45" s="174"/>
      <c r="E45" s="175"/>
    </row>
    <row r="46" spans="1:5" s="127" customFormat="1" ht="29.25" customHeight="1" x14ac:dyDescent="0.15">
      <c r="A46" s="171"/>
      <c r="B46" s="19" t="s">
        <v>33</v>
      </c>
      <c r="C46" s="12">
        <v>550000</v>
      </c>
      <c r="D46" s="20" t="s">
        <v>34</v>
      </c>
      <c r="E46" s="17">
        <v>500000</v>
      </c>
    </row>
    <row r="47" spans="1:5" s="127" customFormat="1" ht="29.25" customHeight="1" x14ac:dyDescent="0.15">
      <c r="A47" s="171"/>
      <c r="B47" s="19" t="s">
        <v>35</v>
      </c>
      <c r="C47" s="10">
        <f>(+E47/C46)*100%</f>
        <v>0.90909090909090906</v>
      </c>
      <c r="D47" s="20" t="s">
        <v>11</v>
      </c>
      <c r="E47" s="17">
        <v>500000</v>
      </c>
    </row>
    <row r="48" spans="1:5" s="127" customFormat="1" ht="29.25" customHeight="1" x14ac:dyDescent="0.15">
      <c r="A48" s="171"/>
      <c r="B48" s="19" t="s">
        <v>10</v>
      </c>
      <c r="C48" s="11" t="s">
        <v>213</v>
      </c>
      <c r="D48" s="20" t="s">
        <v>53</v>
      </c>
      <c r="E48" s="14" t="s">
        <v>214</v>
      </c>
    </row>
    <row r="49" spans="1:5" s="127" customFormat="1" ht="29.25" customHeight="1" x14ac:dyDescent="0.15">
      <c r="A49" s="171"/>
      <c r="B49" s="19" t="s">
        <v>36</v>
      </c>
      <c r="C49" s="21" t="s">
        <v>69</v>
      </c>
      <c r="D49" s="20" t="s">
        <v>37</v>
      </c>
      <c r="E49" s="14" t="s">
        <v>215</v>
      </c>
    </row>
    <row r="50" spans="1:5" s="127" customFormat="1" ht="29.25" customHeight="1" x14ac:dyDescent="0.15">
      <c r="A50" s="171"/>
      <c r="B50" s="19" t="s">
        <v>38</v>
      </c>
      <c r="C50" s="21" t="s">
        <v>98</v>
      </c>
      <c r="D50" s="20" t="s">
        <v>13</v>
      </c>
      <c r="E50" s="22" t="s">
        <v>228</v>
      </c>
    </row>
    <row r="51" spans="1:5" s="127" customFormat="1" ht="29.25" customHeight="1" thickBot="1" x14ac:dyDescent="0.2">
      <c r="A51" s="172"/>
      <c r="B51" s="23" t="s">
        <v>39</v>
      </c>
      <c r="C51" s="24" t="s">
        <v>70</v>
      </c>
      <c r="D51" s="25" t="s">
        <v>40</v>
      </c>
      <c r="E51" s="26" t="s">
        <v>229</v>
      </c>
    </row>
  </sheetData>
  <mergeCells count="15">
    <mergeCell ref="A45:A51"/>
    <mergeCell ref="C45:E45"/>
    <mergeCell ref="A1:E1"/>
    <mergeCell ref="A3:A9"/>
    <mergeCell ref="C3:E3"/>
    <mergeCell ref="A10:A16"/>
    <mergeCell ref="C10:E10"/>
    <mergeCell ref="A38:A44"/>
    <mergeCell ref="C38:E38"/>
    <mergeCell ref="A31:A37"/>
    <mergeCell ref="C31:E31"/>
    <mergeCell ref="A17:A23"/>
    <mergeCell ref="C17:E17"/>
    <mergeCell ref="A24:A30"/>
    <mergeCell ref="C24:E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="85" zoomScaleNormal="85" workbookViewId="0">
      <selection activeCell="M10" sqref="M10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68" t="s">
        <v>7</v>
      </c>
      <c r="B1" s="168"/>
      <c r="C1" s="168"/>
      <c r="D1" s="168"/>
      <c r="E1" s="168"/>
      <c r="F1" s="168"/>
    </row>
    <row r="2" spans="1:6" ht="26.25" thickBot="1" x14ac:dyDescent="0.2">
      <c r="A2" s="92" t="s">
        <v>129</v>
      </c>
      <c r="B2" s="5"/>
      <c r="C2" s="6"/>
      <c r="D2" s="6"/>
      <c r="E2" s="1"/>
      <c r="F2" s="39" t="s">
        <v>29</v>
      </c>
    </row>
    <row r="3" spans="1:6" s="13" customFormat="1" ht="30" customHeight="1" thickTop="1" x14ac:dyDescent="0.15">
      <c r="A3" s="27" t="s">
        <v>9</v>
      </c>
      <c r="B3" s="193" t="str">
        <f>계약현황공개!C3</f>
        <v>2023년 청소년방과후아카데미 하계 둥근세상만들기 캠프 차량임차</v>
      </c>
      <c r="C3" s="194"/>
      <c r="D3" s="194"/>
      <c r="E3" s="194"/>
      <c r="F3" s="195"/>
    </row>
    <row r="4" spans="1:6" s="13" customFormat="1" ht="30" customHeight="1" x14ac:dyDescent="0.15">
      <c r="A4" s="196" t="s">
        <v>17</v>
      </c>
      <c r="B4" s="199" t="s">
        <v>10</v>
      </c>
      <c r="C4" s="199" t="s">
        <v>53</v>
      </c>
      <c r="D4" s="44" t="s">
        <v>18</v>
      </c>
      <c r="E4" s="44" t="s">
        <v>11</v>
      </c>
      <c r="F4" s="47" t="s">
        <v>72</v>
      </c>
    </row>
    <row r="5" spans="1:6" s="13" customFormat="1" ht="30" customHeight="1" x14ac:dyDescent="0.15">
      <c r="A5" s="197"/>
      <c r="B5" s="200"/>
      <c r="C5" s="200"/>
      <c r="D5" s="44" t="s">
        <v>19</v>
      </c>
      <c r="E5" s="44" t="s">
        <v>12</v>
      </c>
      <c r="F5" s="47" t="s">
        <v>20</v>
      </c>
    </row>
    <row r="6" spans="1:6" s="13" customFormat="1" ht="30" customHeight="1" x14ac:dyDescent="0.15">
      <c r="A6" s="197"/>
      <c r="B6" s="201" t="str">
        <f>계약현황공개!C6</f>
        <v>2023.8.1.</v>
      </c>
      <c r="C6" s="203" t="str">
        <f>계약현황공개!E6</f>
        <v>2023.8.7. ~ 2023.8.9.</v>
      </c>
      <c r="D6" s="205">
        <f>계약현황공개!C4</f>
        <v>2000000</v>
      </c>
      <c r="E6" s="205">
        <f>계약현황공개!E5</f>
        <v>1900000</v>
      </c>
      <c r="F6" s="207">
        <f>E6/D6</f>
        <v>0.95</v>
      </c>
    </row>
    <row r="7" spans="1:6" s="13" customFormat="1" ht="30" customHeight="1" x14ac:dyDescent="0.15">
      <c r="A7" s="198"/>
      <c r="B7" s="202"/>
      <c r="C7" s="204"/>
      <c r="D7" s="206"/>
      <c r="E7" s="206"/>
      <c r="F7" s="208"/>
    </row>
    <row r="8" spans="1:6" s="13" customFormat="1" ht="30" customHeight="1" x14ac:dyDescent="0.15">
      <c r="A8" s="179" t="s">
        <v>13</v>
      </c>
      <c r="B8" s="45" t="s">
        <v>14</v>
      </c>
      <c r="C8" s="45" t="s">
        <v>23</v>
      </c>
      <c r="D8" s="181" t="s">
        <v>15</v>
      </c>
      <c r="E8" s="182"/>
      <c r="F8" s="183"/>
    </row>
    <row r="9" spans="1:6" s="13" customFormat="1" ht="30" customHeight="1" x14ac:dyDescent="0.15">
      <c r="A9" s="180"/>
      <c r="B9" s="29" t="str">
        <f>계약현황공개!E8</f>
        <v>주식회사 선진항공(최해영)</v>
      </c>
      <c r="C9" s="29" t="s">
        <v>237</v>
      </c>
      <c r="D9" s="184" t="str">
        <f>계약현황공개!E9</f>
        <v>성남시 분당구 성남대로779번길 54 (이매동)</v>
      </c>
      <c r="E9" s="185"/>
      <c r="F9" s="186"/>
    </row>
    <row r="10" spans="1:6" s="13" customFormat="1" ht="30" customHeight="1" x14ac:dyDescent="0.15">
      <c r="A10" s="46" t="s">
        <v>22</v>
      </c>
      <c r="B10" s="187" t="s">
        <v>71</v>
      </c>
      <c r="C10" s="188"/>
      <c r="D10" s="188"/>
      <c r="E10" s="188"/>
      <c r="F10" s="189"/>
    </row>
    <row r="11" spans="1:6" s="13" customFormat="1" ht="30" customHeight="1" x14ac:dyDescent="0.15">
      <c r="A11" s="46" t="s">
        <v>21</v>
      </c>
      <c r="B11" s="190" t="s">
        <v>128</v>
      </c>
      <c r="C11" s="191"/>
      <c r="D11" s="191"/>
      <c r="E11" s="191"/>
      <c r="F11" s="192"/>
    </row>
    <row r="12" spans="1:6" s="13" customFormat="1" ht="30" customHeight="1" thickBot="1" x14ac:dyDescent="0.2">
      <c r="A12" s="28" t="s">
        <v>16</v>
      </c>
      <c r="B12" s="176"/>
      <c r="C12" s="177"/>
      <c r="D12" s="177"/>
      <c r="E12" s="177"/>
      <c r="F12" s="178"/>
    </row>
    <row r="13" spans="1:6" s="13" customFormat="1" ht="30" customHeight="1" thickTop="1" x14ac:dyDescent="0.15">
      <c r="A13" s="27" t="s">
        <v>9</v>
      </c>
      <c r="B13" s="193" t="str">
        <f>계약현황공개!C10</f>
        <v>어린이 창의교육 프로그램 운영지원 8월 차량임차</v>
      </c>
      <c r="C13" s="194"/>
      <c r="D13" s="194"/>
      <c r="E13" s="194"/>
      <c r="F13" s="195"/>
    </row>
    <row r="14" spans="1:6" s="13" customFormat="1" ht="30" customHeight="1" x14ac:dyDescent="0.15">
      <c r="A14" s="196" t="s">
        <v>17</v>
      </c>
      <c r="B14" s="199" t="s">
        <v>10</v>
      </c>
      <c r="C14" s="199" t="s">
        <v>53</v>
      </c>
      <c r="D14" s="44" t="s">
        <v>18</v>
      </c>
      <c r="E14" s="44" t="s">
        <v>11</v>
      </c>
      <c r="F14" s="47" t="s">
        <v>72</v>
      </c>
    </row>
    <row r="15" spans="1:6" s="13" customFormat="1" ht="30" customHeight="1" x14ac:dyDescent="0.15">
      <c r="A15" s="197"/>
      <c r="B15" s="200"/>
      <c r="C15" s="200"/>
      <c r="D15" s="44" t="s">
        <v>19</v>
      </c>
      <c r="E15" s="44" t="s">
        <v>12</v>
      </c>
      <c r="F15" s="47" t="s">
        <v>20</v>
      </c>
    </row>
    <row r="16" spans="1:6" s="13" customFormat="1" ht="30" customHeight="1" x14ac:dyDescent="0.15">
      <c r="A16" s="197"/>
      <c r="B16" s="201" t="str">
        <f>계약현황공개!C13</f>
        <v>2023.8.2.</v>
      </c>
      <c r="C16" s="203" t="str">
        <f>계약현황공개!E13</f>
        <v>2023.8.7. ~ 2023.8.10.</v>
      </c>
      <c r="D16" s="205">
        <f>계약현황공개!C11</f>
        <v>1600000</v>
      </c>
      <c r="E16" s="205">
        <f>계약현황공개!E12</f>
        <v>1480000</v>
      </c>
      <c r="F16" s="207">
        <f>E16/D16</f>
        <v>0.92500000000000004</v>
      </c>
    </row>
    <row r="17" spans="1:6" s="13" customFormat="1" ht="30" customHeight="1" x14ac:dyDescent="0.15">
      <c r="A17" s="198"/>
      <c r="B17" s="202"/>
      <c r="C17" s="204"/>
      <c r="D17" s="206"/>
      <c r="E17" s="206"/>
      <c r="F17" s="208"/>
    </row>
    <row r="18" spans="1:6" s="13" customFormat="1" ht="30" customHeight="1" x14ac:dyDescent="0.15">
      <c r="A18" s="179" t="s">
        <v>13</v>
      </c>
      <c r="B18" s="83" t="s">
        <v>14</v>
      </c>
      <c r="C18" s="83" t="s">
        <v>23</v>
      </c>
      <c r="D18" s="181" t="s">
        <v>15</v>
      </c>
      <c r="E18" s="182"/>
      <c r="F18" s="183"/>
    </row>
    <row r="19" spans="1:6" s="13" customFormat="1" ht="30" customHeight="1" x14ac:dyDescent="0.15">
      <c r="A19" s="180"/>
      <c r="B19" s="29" t="str">
        <f>계약현황공개!E15</f>
        <v>주식회사 선진항공(최해영)</v>
      </c>
      <c r="C19" s="29" t="s">
        <v>238</v>
      </c>
      <c r="D19" s="184" t="str">
        <f>계약현황공개!E16</f>
        <v>성남시 분당구 성남대로779번길 54 (이매동)</v>
      </c>
      <c r="E19" s="185"/>
      <c r="F19" s="186"/>
    </row>
    <row r="20" spans="1:6" s="13" customFormat="1" ht="30" customHeight="1" x14ac:dyDescent="0.15">
      <c r="A20" s="46" t="s">
        <v>22</v>
      </c>
      <c r="B20" s="187" t="s">
        <v>71</v>
      </c>
      <c r="C20" s="188"/>
      <c r="D20" s="188"/>
      <c r="E20" s="188"/>
      <c r="F20" s="189"/>
    </row>
    <row r="21" spans="1:6" s="13" customFormat="1" ht="30" customHeight="1" x14ac:dyDescent="0.15">
      <c r="A21" s="46" t="s">
        <v>21</v>
      </c>
      <c r="B21" s="190" t="s">
        <v>128</v>
      </c>
      <c r="C21" s="191"/>
      <c r="D21" s="191"/>
      <c r="E21" s="191"/>
      <c r="F21" s="192"/>
    </row>
    <row r="22" spans="1:6" s="13" customFormat="1" ht="30" customHeight="1" thickBot="1" x14ac:dyDescent="0.2">
      <c r="A22" s="28" t="s">
        <v>16</v>
      </c>
      <c r="B22" s="176"/>
      <c r="C22" s="177"/>
      <c r="D22" s="177"/>
      <c r="E22" s="177"/>
      <c r="F22" s="178"/>
    </row>
    <row r="23" spans="1:6" s="13" customFormat="1" ht="30" customHeight="1" thickTop="1" x14ac:dyDescent="0.15">
      <c r="A23" s="27" t="s">
        <v>9</v>
      </c>
      <c r="B23" s="193" t="str">
        <f>계약현황공개!C17</f>
        <v>인공지능체험관 [성남AI캠퍼스 「야탑LAB_실」] 조성공사(소방)</v>
      </c>
      <c r="C23" s="194"/>
      <c r="D23" s="194"/>
      <c r="E23" s="194"/>
      <c r="F23" s="195"/>
    </row>
    <row r="24" spans="1:6" s="13" customFormat="1" ht="30" customHeight="1" x14ac:dyDescent="0.15">
      <c r="A24" s="196" t="s">
        <v>17</v>
      </c>
      <c r="B24" s="199" t="s">
        <v>10</v>
      </c>
      <c r="C24" s="199" t="s">
        <v>53</v>
      </c>
      <c r="D24" s="44" t="s">
        <v>18</v>
      </c>
      <c r="E24" s="44" t="s">
        <v>11</v>
      </c>
      <c r="F24" s="47" t="s">
        <v>72</v>
      </c>
    </row>
    <row r="25" spans="1:6" s="13" customFormat="1" ht="30" customHeight="1" x14ac:dyDescent="0.15">
      <c r="A25" s="197"/>
      <c r="B25" s="200"/>
      <c r="C25" s="200"/>
      <c r="D25" s="44" t="s">
        <v>19</v>
      </c>
      <c r="E25" s="44" t="s">
        <v>12</v>
      </c>
      <c r="F25" s="47" t="s">
        <v>20</v>
      </c>
    </row>
    <row r="26" spans="1:6" s="13" customFormat="1" ht="30" customHeight="1" x14ac:dyDescent="0.15">
      <c r="A26" s="197"/>
      <c r="B26" s="201" t="str">
        <f>계약현황공개!C20</f>
        <v>2023.8.8.</v>
      </c>
      <c r="C26" s="203" t="str">
        <f>계약현황공개!E20</f>
        <v>2023.8.17. ~ 2023.9.14.</v>
      </c>
      <c r="D26" s="205">
        <f>계약현황공개!C18</f>
        <v>5632000</v>
      </c>
      <c r="E26" s="205">
        <f>계약현황공개!E19</f>
        <v>5296000</v>
      </c>
      <c r="F26" s="207">
        <f>E26/D26</f>
        <v>0.94034090909090906</v>
      </c>
    </row>
    <row r="27" spans="1:6" s="13" customFormat="1" ht="30" customHeight="1" x14ac:dyDescent="0.15">
      <c r="A27" s="198"/>
      <c r="B27" s="202"/>
      <c r="C27" s="204"/>
      <c r="D27" s="206"/>
      <c r="E27" s="206"/>
      <c r="F27" s="208"/>
    </row>
    <row r="28" spans="1:6" s="13" customFormat="1" ht="30" customHeight="1" x14ac:dyDescent="0.15">
      <c r="A28" s="179" t="s">
        <v>13</v>
      </c>
      <c r="B28" s="109" t="s">
        <v>14</v>
      </c>
      <c r="C28" s="109" t="s">
        <v>23</v>
      </c>
      <c r="D28" s="181" t="s">
        <v>15</v>
      </c>
      <c r="E28" s="182"/>
      <c r="F28" s="183"/>
    </row>
    <row r="29" spans="1:6" s="13" customFormat="1" ht="30" customHeight="1" x14ac:dyDescent="0.15">
      <c r="A29" s="180"/>
      <c r="B29" s="29" t="str">
        <f>계약현황공개!E22</f>
        <v>도솔방재(김옥순)</v>
      </c>
      <c r="C29" s="29" t="s">
        <v>239</v>
      </c>
      <c r="D29" s="184" t="str">
        <f>계약현황공개!E23</f>
        <v>성남시 분당구 벌말로40번길 5-1</v>
      </c>
      <c r="E29" s="185"/>
      <c r="F29" s="186"/>
    </row>
    <row r="30" spans="1:6" s="13" customFormat="1" ht="30" customHeight="1" x14ac:dyDescent="0.15">
      <c r="A30" s="46" t="s">
        <v>22</v>
      </c>
      <c r="B30" s="187" t="s">
        <v>71</v>
      </c>
      <c r="C30" s="188"/>
      <c r="D30" s="188"/>
      <c r="E30" s="188"/>
      <c r="F30" s="189"/>
    </row>
    <row r="31" spans="1:6" s="13" customFormat="1" ht="30" customHeight="1" x14ac:dyDescent="0.15">
      <c r="A31" s="46" t="s">
        <v>21</v>
      </c>
      <c r="B31" s="190" t="s">
        <v>128</v>
      </c>
      <c r="C31" s="191"/>
      <c r="D31" s="191"/>
      <c r="E31" s="191"/>
      <c r="F31" s="192"/>
    </row>
    <row r="32" spans="1:6" s="13" customFormat="1" ht="30" customHeight="1" thickBot="1" x14ac:dyDescent="0.2">
      <c r="A32" s="28" t="s">
        <v>16</v>
      </c>
      <c r="B32" s="176"/>
      <c r="C32" s="177"/>
      <c r="D32" s="177"/>
      <c r="E32" s="177"/>
      <c r="F32" s="178"/>
    </row>
    <row r="33" spans="1:6" s="13" customFormat="1" ht="30" customHeight="1" thickTop="1" x14ac:dyDescent="0.15">
      <c r="A33" s="27" t="s">
        <v>9</v>
      </c>
      <c r="B33" s="193" t="str">
        <f>계약현황공개!C24</f>
        <v>2023년 공공청소년수련시설 이용활성화지원사업 2차 운영물품 구입</v>
      </c>
      <c r="C33" s="194"/>
      <c r="D33" s="194"/>
      <c r="E33" s="194"/>
      <c r="F33" s="195"/>
    </row>
    <row r="34" spans="1:6" s="13" customFormat="1" ht="30" customHeight="1" x14ac:dyDescent="0.15">
      <c r="A34" s="196" t="s">
        <v>17</v>
      </c>
      <c r="B34" s="199" t="s">
        <v>10</v>
      </c>
      <c r="C34" s="199" t="s">
        <v>53</v>
      </c>
      <c r="D34" s="44" t="s">
        <v>18</v>
      </c>
      <c r="E34" s="44" t="s">
        <v>11</v>
      </c>
      <c r="F34" s="47" t="s">
        <v>72</v>
      </c>
    </row>
    <row r="35" spans="1:6" s="13" customFormat="1" ht="30" customHeight="1" x14ac:dyDescent="0.15">
      <c r="A35" s="197"/>
      <c r="B35" s="200"/>
      <c r="C35" s="200"/>
      <c r="D35" s="44" t="s">
        <v>19</v>
      </c>
      <c r="E35" s="44" t="s">
        <v>12</v>
      </c>
      <c r="F35" s="47" t="s">
        <v>20</v>
      </c>
    </row>
    <row r="36" spans="1:6" s="13" customFormat="1" ht="30" customHeight="1" x14ac:dyDescent="0.15">
      <c r="A36" s="197"/>
      <c r="B36" s="201" t="str">
        <f>계약현황공개!C27</f>
        <v>2023.8.8.</v>
      </c>
      <c r="C36" s="203" t="str">
        <f>계약현황공개!E27</f>
        <v>2023.8.8. ~ 2023.8.14.</v>
      </c>
      <c r="D36" s="205">
        <f>계약현황공개!C25</f>
        <v>4700000</v>
      </c>
      <c r="E36" s="205">
        <f>계약현황공개!E26</f>
        <v>4336000</v>
      </c>
      <c r="F36" s="207">
        <f>E36/D36</f>
        <v>0.92255319148936166</v>
      </c>
    </row>
    <row r="37" spans="1:6" s="13" customFormat="1" ht="30" customHeight="1" x14ac:dyDescent="0.15">
      <c r="A37" s="198"/>
      <c r="B37" s="202"/>
      <c r="C37" s="204"/>
      <c r="D37" s="206"/>
      <c r="E37" s="206"/>
      <c r="F37" s="208"/>
    </row>
    <row r="38" spans="1:6" s="13" customFormat="1" ht="30" customHeight="1" x14ac:dyDescent="0.15">
      <c r="A38" s="179" t="s">
        <v>13</v>
      </c>
      <c r="B38" s="109" t="s">
        <v>14</v>
      </c>
      <c r="C38" s="109" t="s">
        <v>23</v>
      </c>
      <c r="D38" s="181" t="s">
        <v>15</v>
      </c>
      <c r="E38" s="182"/>
      <c r="F38" s="183"/>
    </row>
    <row r="39" spans="1:6" s="13" customFormat="1" ht="30" customHeight="1" x14ac:dyDescent="0.15">
      <c r="A39" s="180"/>
      <c r="B39" s="29" t="str">
        <f>계약현황공개!E29</f>
        <v>다문(문동아)</v>
      </c>
      <c r="C39" s="29" t="s">
        <v>240</v>
      </c>
      <c r="D39" s="184" t="str">
        <f>계약현황공개!E30</f>
        <v>성남시 중원구 여수울로15번길 18-8(여수동)</v>
      </c>
      <c r="E39" s="185"/>
      <c r="F39" s="186"/>
    </row>
    <row r="40" spans="1:6" s="13" customFormat="1" ht="30" customHeight="1" x14ac:dyDescent="0.15">
      <c r="A40" s="46" t="s">
        <v>22</v>
      </c>
      <c r="B40" s="187" t="s">
        <v>71</v>
      </c>
      <c r="C40" s="188"/>
      <c r="D40" s="188"/>
      <c r="E40" s="188"/>
      <c r="F40" s="189"/>
    </row>
    <row r="41" spans="1:6" s="13" customFormat="1" ht="30" customHeight="1" x14ac:dyDescent="0.15">
      <c r="A41" s="46" t="s">
        <v>21</v>
      </c>
      <c r="B41" s="190" t="s">
        <v>128</v>
      </c>
      <c r="C41" s="191"/>
      <c r="D41" s="191"/>
      <c r="E41" s="191"/>
      <c r="F41" s="192"/>
    </row>
    <row r="42" spans="1:6" s="13" customFormat="1" ht="30" customHeight="1" thickBot="1" x14ac:dyDescent="0.2">
      <c r="A42" s="28" t="s">
        <v>16</v>
      </c>
      <c r="B42" s="176"/>
      <c r="C42" s="177"/>
      <c r="D42" s="177"/>
      <c r="E42" s="177"/>
      <c r="F42" s="178"/>
    </row>
    <row r="43" spans="1:6" s="13" customFormat="1" ht="30" customHeight="1" thickTop="1" x14ac:dyDescent="0.15">
      <c r="A43" s="27" t="s">
        <v>9</v>
      </c>
      <c r="B43" s="193" t="str">
        <f>계약현황공개!C31</f>
        <v>인공지능체험관 [성남AI캠퍼스 「야탑LAB_실」] 조성공사(통신)</v>
      </c>
      <c r="C43" s="194"/>
      <c r="D43" s="194"/>
      <c r="E43" s="194"/>
      <c r="F43" s="195"/>
    </row>
    <row r="44" spans="1:6" s="13" customFormat="1" ht="30" customHeight="1" x14ac:dyDescent="0.15">
      <c r="A44" s="196" t="s">
        <v>17</v>
      </c>
      <c r="B44" s="199" t="s">
        <v>10</v>
      </c>
      <c r="C44" s="199" t="s">
        <v>53</v>
      </c>
      <c r="D44" s="44" t="s">
        <v>18</v>
      </c>
      <c r="E44" s="44" t="s">
        <v>11</v>
      </c>
      <c r="F44" s="47" t="s">
        <v>72</v>
      </c>
    </row>
    <row r="45" spans="1:6" s="13" customFormat="1" ht="30" customHeight="1" x14ac:dyDescent="0.15">
      <c r="A45" s="197"/>
      <c r="B45" s="200"/>
      <c r="C45" s="200"/>
      <c r="D45" s="44" t="s">
        <v>19</v>
      </c>
      <c r="E45" s="44" t="s">
        <v>12</v>
      </c>
      <c r="F45" s="47" t="s">
        <v>20</v>
      </c>
    </row>
    <row r="46" spans="1:6" s="13" customFormat="1" ht="30" customHeight="1" x14ac:dyDescent="0.15">
      <c r="A46" s="197"/>
      <c r="B46" s="201" t="str">
        <f>계약현황공개!C34</f>
        <v>2023.8.8.</v>
      </c>
      <c r="C46" s="203" t="str">
        <f>계약현황공개!E34</f>
        <v>2023.8.17. ~ 2023.9.14.</v>
      </c>
      <c r="D46" s="205">
        <f>계약현황공개!C32</f>
        <v>17380000</v>
      </c>
      <c r="E46" s="205">
        <f>계약현황공개!E33</f>
        <v>15400000</v>
      </c>
      <c r="F46" s="207">
        <f>E46/D46</f>
        <v>0.88607594936708856</v>
      </c>
    </row>
    <row r="47" spans="1:6" s="13" customFormat="1" ht="30" customHeight="1" x14ac:dyDescent="0.15">
      <c r="A47" s="198"/>
      <c r="B47" s="202"/>
      <c r="C47" s="204"/>
      <c r="D47" s="206"/>
      <c r="E47" s="206"/>
      <c r="F47" s="208"/>
    </row>
    <row r="48" spans="1:6" s="13" customFormat="1" ht="30" customHeight="1" x14ac:dyDescent="0.15">
      <c r="A48" s="179" t="s">
        <v>13</v>
      </c>
      <c r="B48" s="122" t="s">
        <v>14</v>
      </c>
      <c r="C48" s="122" t="s">
        <v>23</v>
      </c>
      <c r="D48" s="181" t="s">
        <v>15</v>
      </c>
      <c r="E48" s="182"/>
      <c r="F48" s="183"/>
    </row>
    <row r="49" spans="1:6" s="13" customFormat="1" ht="30" customHeight="1" x14ac:dyDescent="0.15">
      <c r="A49" s="180"/>
      <c r="B49" s="29" t="str">
        <f>계약현황공개!E36</f>
        <v>LG대양정보통신(김인호)</v>
      </c>
      <c r="C49" s="29" t="s">
        <v>241</v>
      </c>
      <c r="D49" s="184" t="str">
        <f>계약현황공개!E37</f>
        <v>성남시 중원구 둔촌대로 287(하대원동)</v>
      </c>
      <c r="E49" s="185"/>
      <c r="F49" s="186"/>
    </row>
    <row r="50" spans="1:6" s="13" customFormat="1" ht="30" customHeight="1" x14ac:dyDescent="0.15">
      <c r="A50" s="46" t="s">
        <v>22</v>
      </c>
      <c r="B50" s="187" t="s">
        <v>71</v>
      </c>
      <c r="C50" s="188"/>
      <c r="D50" s="188"/>
      <c r="E50" s="188"/>
      <c r="F50" s="189"/>
    </row>
    <row r="51" spans="1:6" s="13" customFormat="1" ht="30" customHeight="1" x14ac:dyDescent="0.15">
      <c r="A51" s="46" t="s">
        <v>21</v>
      </c>
      <c r="B51" s="190" t="s">
        <v>128</v>
      </c>
      <c r="C51" s="191"/>
      <c r="D51" s="191"/>
      <c r="E51" s="191"/>
      <c r="F51" s="192"/>
    </row>
    <row r="52" spans="1:6" s="13" customFormat="1" ht="30" customHeight="1" thickBot="1" x14ac:dyDescent="0.2">
      <c r="A52" s="28" t="s">
        <v>16</v>
      </c>
      <c r="B52" s="176"/>
      <c r="C52" s="177"/>
      <c r="D52" s="177"/>
      <c r="E52" s="177"/>
      <c r="F52" s="178"/>
    </row>
    <row r="53" spans="1:6" s="127" customFormat="1" ht="30" customHeight="1" thickTop="1" x14ac:dyDescent="0.15">
      <c r="A53" s="27" t="s">
        <v>9</v>
      </c>
      <c r="B53" s="193" t="str">
        <f>계약현황공개!C38</f>
        <v>청소년방과후아카데미 코딩동아리 프로그램 용역 계약</v>
      </c>
      <c r="C53" s="194"/>
      <c r="D53" s="194"/>
      <c r="E53" s="194"/>
      <c r="F53" s="195"/>
    </row>
    <row r="54" spans="1:6" s="127" customFormat="1" ht="30" customHeight="1" x14ac:dyDescent="0.15">
      <c r="A54" s="196" t="s">
        <v>17</v>
      </c>
      <c r="B54" s="199" t="s">
        <v>10</v>
      </c>
      <c r="C54" s="199" t="s">
        <v>53</v>
      </c>
      <c r="D54" s="44" t="s">
        <v>18</v>
      </c>
      <c r="E54" s="44" t="s">
        <v>11</v>
      </c>
      <c r="F54" s="47" t="s">
        <v>72</v>
      </c>
    </row>
    <row r="55" spans="1:6" s="127" customFormat="1" ht="30" customHeight="1" x14ac:dyDescent="0.15">
      <c r="A55" s="197"/>
      <c r="B55" s="200"/>
      <c r="C55" s="200"/>
      <c r="D55" s="44" t="s">
        <v>19</v>
      </c>
      <c r="E55" s="44" t="s">
        <v>12</v>
      </c>
      <c r="F55" s="47" t="s">
        <v>20</v>
      </c>
    </row>
    <row r="56" spans="1:6" s="127" customFormat="1" ht="30" customHeight="1" x14ac:dyDescent="0.15">
      <c r="A56" s="197"/>
      <c r="B56" s="201" t="str">
        <f>계약현황공개!C41</f>
        <v>2023.8.17.</v>
      </c>
      <c r="C56" s="203" t="str">
        <f>계약현황공개!E41</f>
        <v>2023.8.21. ~ 2023.12.18.</v>
      </c>
      <c r="D56" s="205">
        <f>계약현황공개!C39</f>
        <v>1700000</v>
      </c>
      <c r="E56" s="205">
        <f>계약현황공개!E40</f>
        <v>1600000</v>
      </c>
      <c r="F56" s="207">
        <f>E56/D56</f>
        <v>0.94117647058823528</v>
      </c>
    </row>
    <row r="57" spans="1:6" s="127" customFormat="1" ht="30" customHeight="1" x14ac:dyDescent="0.15">
      <c r="A57" s="198"/>
      <c r="B57" s="202"/>
      <c r="C57" s="204"/>
      <c r="D57" s="206"/>
      <c r="E57" s="206"/>
      <c r="F57" s="208"/>
    </row>
    <row r="58" spans="1:6" s="127" customFormat="1" ht="30" customHeight="1" x14ac:dyDescent="0.15">
      <c r="A58" s="179" t="s">
        <v>13</v>
      </c>
      <c r="B58" s="132" t="s">
        <v>14</v>
      </c>
      <c r="C58" s="132" t="s">
        <v>23</v>
      </c>
      <c r="D58" s="181" t="s">
        <v>15</v>
      </c>
      <c r="E58" s="182"/>
      <c r="F58" s="183"/>
    </row>
    <row r="59" spans="1:6" s="127" customFormat="1" ht="30" customHeight="1" x14ac:dyDescent="0.15">
      <c r="A59" s="180"/>
      <c r="B59" s="29" t="str">
        <f>계약현황공개!E43</f>
        <v>융합메이커교육 협동조합(김명자)</v>
      </c>
      <c r="C59" s="29" t="s">
        <v>242</v>
      </c>
      <c r="D59" s="184" t="str">
        <f>계약현황공개!E44</f>
        <v>성남시 분당구 야탑로 28(야탑동)</v>
      </c>
      <c r="E59" s="185"/>
      <c r="F59" s="186"/>
    </row>
    <row r="60" spans="1:6" s="127" customFormat="1" ht="30" customHeight="1" x14ac:dyDescent="0.15">
      <c r="A60" s="46" t="s">
        <v>22</v>
      </c>
      <c r="B60" s="187" t="s">
        <v>71</v>
      </c>
      <c r="C60" s="188"/>
      <c r="D60" s="188"/>
      <c r="E60" s="188"/>
      <c r="F60" s="189"/>
    </row>
    <row r="61" spans="1:6" s="127" customFormat="1" ht="30" customHeight="1" x14ac:dyDescent="0.15">
      <c r="A61" s="46" t="s">
        <v>21</v>
      </c>
      <c r="B61" s="190" t="s">
        <v>128</v>
      </c>
      <c r="C61" s="191"/>
      <c r="D61" s="191"/>
      <c r="E61" s="191"/>
      <c r="F61" s="192"/>
    </row>
    <row r="62" spans="1:6" s="127" customFormat="1" ht="30" customHeight="1" thickBot="1" x14ac:dyDescent="0.2">
      <c r="A62" s="28" t="s">
        <v>16</v>
      </c>
      <c r="B62" s="176"/>
      <c r="C62" s="177"/>
      <c r="D62" s="177"/>
      <c r="E62" s="177"/>
      <c r="F62" s="178"/>
    </row>
    <row r="63" spans="1:6" s="127" customFormat="1" ht="30" customHeight="1" thickTop="1" x14ac:dyDescent="0.15">
      <c r="A63" s="27" t="s">
        <v>9</v>
      </c>
      <c r="B63" s="193" t="str">
        <f>계약현황공개!C45</f>
        <v>8월 청소년방과후아카데미 주말체험활동 차량 임차</v>
      </c>
      <c r="C63" s="194"/>
      <c r="D63" s="194"/>
      <c r="E63" s="194"/>
      <c r="F63" s="195"/>
    </row>
    <row r="64" spans="1:6" s="127" customFormat="1" ht="30" customHeight="1" x14ac:dyDescent="0.15">
      <c r="A64" s="196" t="s">
        <v>17</v>
      </c>
      <c r="B64" s="199" t="s">
        <v>10</v>
      </c>
      <c r="C64" s="199" t="s">
        <v>53</v>
      </c>
      <c r="D64" s="44" t="s">
        <v>18</v>
      </c>
      <c r="E64" s="44" t="s">
        <v>11</v>
      </c>
      <c r="F64" s="47" t="s">
        <v>72</v>
      </c>
    </row>
    <row r="65" spans="1:6" s="127" customFormat="1" ht="30" customHeight="1" x14ac:dyDescent="0.15">
      <c r="A65" s="197"/>
      <c r="B65" s="200"/>
      <c r="C65" s="200"/>
      <c r="D65" s="44" t="s">
        <v>19</v>
      </c>
      <c r="E65" s="44" t="s">
        <v>12</v>
      </c>
      <c r="F65" s="47" t="s">
        <v>20</v>
      </c>
    </row>
    <row r="66" spans="1:6" s="127" customFormat="1" ht="30" customHeight="1" x14ac:dyDescent="0.15">
      <c r="A66" s="197"/>
      <c r="B66" s="201" t="str">
        <f>계약현황공개!C48</f>
        <v>2023.8.22.</v>
      </c>
      <c r="C66" s="203" t="str">
        <f>계약현황공개!E48</f>
        <v>2023.8.26.</v>
      </c>
      <c r="D66" s="205">
        <f>계약현황공개!C46</f>
        <v>550000</v>
      </c>
      <c r="E66" s="205">
        <f>계약현황공개!E47</f>
        <v>500000</v>
      </c>
      <c r="F66" s="207">
        <f>E66/D66</f>
        <v>0.90909090909090906</v>
      </c>
    </row>
    <row r="67" spans="1:6" s="127" customFormat="1" ht="30" customHeight="1" x14ac:dyDescent="0.15">
      <c r="A67" s="198"/>
      <c r="B67" s="202"/>
      <c r="C67" s="204"/>
      <c r="D67" s="206"/>
      <c r="E67" s="206"/>
      <c r="F67" s="208"/>
    </row>
    <row r="68" spans="1:6" s="127" customFormat="1" ht="30" customHeight="1" x14ac:dyDescent="0.15">
      <c r="A68" s="179" t="s">
        <v>13</v>
      </c>
      <c r="B68" s="133" t="s">
        <v>14</v>
      </c>
      <c r="C68" s="133" t="s">
        <v>23</v>
      </c>
      <c r="D68" s="181" t="s">
        <v>15</v>
      </c>
      <c r="E68" s="182"/>
      <c r="F68" s="183"/>
    </row>
    <row r="69" spans="1:6" s="127" customFormat="1" ht="30" customHeight="1" x14ac:dyDescent="0.15">
      <c r="A69" s="180"/>
      <c r="B69" s="29" t="str">
        <f>계약현황공개!E50</f>
        <v>주식회사 선진항공(최해영)</v>
      </c>
      <c r="C69" s="29" t="s">
        <v>238</v>
      </c>
      <c r="D69" s="184" t="str">
        <f>계약현황공개!E51</f>
        <v>성남시 분당구 성남대로779번길 54 (이매동)</v>
      </c>
      <c r="E69" s="185"/>
      <c r="F69" s="186"/>
    </row>
    <row r="70" spans="1:6" s="127" customFormat="1" ht="30" customHeight="1" x14ac:dyDescent="0.15">
      <c r="A70" s="46" t="s">
        <v>22</v>
      </c>
      <c r="B70" s="187" t="s">
        <v>71</v>
      </c>
      <c r="C70" s="188"/>
      <c r="D70" s="188"/>
      <c r="E70" s="188"/>
      <c r="F70" s="189"/>
    </row>
    <row r="71" spans="1:6" s="127" customFormat="1" ht="30" customHeight="1" x14ac:dyDescent="0.15">
      <c r="A71" s="46" t="s">
        <v>21</v>
      </c>
      <c r="B71" s="190" t="s">
        <v>128</v>
      </c>
      <c r="C71" s="191"/>
      <c r="D71" s="191"/>
      <c r="E71" s="191"/>
      <c r="F71" s="192"/>
    </row>
    <row r="72" spans="1:6" s="127" customFormat="1" ht="30" customHeight="1" thickBot="1" x14ac:dyDescent="0.2">
      <c r="A72" s="28" t="s">
        <v>16</v>
      </c>
      <c r="B72" s="176"/>
      <c r="C72" s="177"/>
      <c r="D72" s="177"/>
      <c r="E72" s="177"/>
      <c r="F72" s="178"/>
    </row>
    <row r="73" spans="1:6" ht="14.25" thickTop="1" x14ac:dyDescent="0.15"/>
  </sheetData>
  <mergeCells count="106"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62:F62"/>
    <mergeCell ref="A58:A59"/>
    <mergeCell ref="D58:F58"/>
    <mergeCell ref="D59:F59"/>
    <mergeCell ref="B60:F60"/>
    <mergeCell ref="B61:F61"/>
    <mergeCell ref="B52:F52"/>
    <mergeCell ref="A48:A49"/>
    <mergeCell ref="D48:F48"/>
    <mergeCell ref="D49:F49"/>
    <mergeCell ref="B50:F50"/>
    <mergeCell ref="B51:F5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2023-09-06T04:44:53Z</dcterms:modified>
</cp:coreProperties>
</file>