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8" i="9" l="1"/>
  <c r="C5" i="8"/>
  <c r="H12" i="6" l="1"/>
  <c r="H13" i="6"/>
  <c r="H14" i="6"/>
  <c r="H15" i="6"/>
  <c r="H5" i="6" l="1"/>
  <c r="H6" i="6"/>
  <c r="H7" i="6"/>
  <c r="H8" i="6"/>
  <c r="H9" i="6"/>
  <c r="H10" i="6"/>
  <c r="H11" i="6"/>
  <c r="H4" i="6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<sst xmlns="http://schemas.openxmlformats.org/spreadsheetml/2006/main" count="285" uniqueCount="190">
  <si>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</si>
  <si>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</si>
  <si>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</si>
  <si>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</si>
  <si>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</si>
  <si>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</si>
  <si>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</si>
  <si>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</si>
  <si>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</si>
  <si>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</si>
  <si>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</si>
  <si>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</si>
  <si>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</si>
  <si>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</si>
  <si>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</si>
  <si>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</si>
  <si>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</si>
  <si>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</si>
  <si>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</si>
  <si>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</si>
  <si>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</si>
  <si>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</si>
  <si>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</si>
  <si>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</si>
  <si>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</si>
  <si>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</si>
  <si>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</si>
  <si>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</si>
  <si>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</si>
  <si>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</si>
  <si>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</si>
  <si>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</si>
  <si>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</si>
  <si>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</si>
  <si>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</si>
  <si>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</si>
  <si>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</si>
  <si>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</si>
  <si>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</si>
  <si>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</si>
  <si>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</si>
  <si>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</si>
  <si>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</si>
  <si>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</si>
  <si>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</si>
  <si>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</si>
  <si>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</si>
  <si>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</si>
  <si>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</si>
  <si>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</si>
  <si>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</si>
  <si>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</si>
  <si>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</si>
  <si>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</si>
  <si>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</si>
  <si>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</si>
  <si>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</si>
  <si>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</si>
  <si>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</si>
  <si>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</si>
  <si>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</si>
  <si>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</si>
  <si>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</si>
  <si>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</si>
  <si>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</si>
  <si>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</si>
  <si>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</si>
  <si>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</si>
  <si>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</si>
  <si>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</si>
  <si>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</si>
  <si>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</si>
  <si>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</si>
  <si>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</si>
  <si>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</si>
  <si>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</si>
  <si>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</si>
  <si>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</si>
  <si>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수의총액</t>
  </si>
  <si>
    <t>부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</si>
  <si>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</si>
  <si>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</si>
  <si>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</si>
  <si>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</si>
  <si>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</si>
  <si>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</si>
  <si>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</si>
  <si>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</si>
  <si>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식</t>
  </si>
  <si>
    <t>운영지원팀</t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</si>
  <si>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</si>
  <si>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</si>
  <si>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</si>
  <si>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</si>
  <si>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</si>
  <si>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</si>
  <si>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</si>
  <si>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</si>
  <si>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</si>
  <si>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</si>
  <si>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</si>
  <si>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</si>
  <si>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</si>
  <si>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</si>
  <si>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</si>
  <si>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</si>
  <si>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</si>
  <si>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프로그램안내지 제작</t>
    <phoneticPr fontId="3" type="noConversion"/>
  </si>
  <si>
    <t>8절, 100g/양면칼라 모조 3단접지</t>
    <phoneticPr fontId="3" type="noConversion"/>
  </si>
  <si>
    <t>문화사업팀</t>
    <phoneticPr fontId="3" type="noConversion"/>
  </si>
  <si>
    <t>문화사업팀</t>
    <phoneticPr fontId="3" type="noConversion"/>
  </si>
  <si>
    <t>노혜화</t>
    <phoneticPr fontId="3" type="noConversion"/>
  </si>
  <si>
    <t>031-729-9651</t>
    <phoneticPr fontId="3" type="noConversion"/>
  </si>
  <si>
    <t>베너구입</t>
    <phoneticPr fontId="3" type="noConversion"/>
  </si>
  <si>
    <t>600*1,800</t>
    <phoneticPr fontId="3" type="noConversion"/>
  </si>
  <si>
    <t>개</t>
    <phoneticPr fontId="3" type="noConversion"/>
  </si>
  <si>
    <t>비상약품 구입</t>
    <phoneticPr fontId="3" type="noConversion"/>
  </si>
  <si>
    <t>노혜화</t>
    <phoneticPr fontId="3" type="noConversion"/>
  </si>
  <si>
    <t>수영장 약품구입</t>
  </si>
  <si>
    <t>매직풀 등</t>
  </si>
  <si>
    <t>시설소모품 구입</t>
  </si>
  <si>
    <t>시설 소모품 등</t>
  </si>
  <si>
    <t>청소용품 구입</t>
  </si>
  <si>
    <t>청소 용품 등</t>
  </si>
  <si>
    <t>학교단위목공</t>
    <phoneticPr fontId="3" type="noConversion"/>
  </si>
  <si>
    <t>목재(2*4/2*8/2*10/2*2)</t>
    <phoneticPr fontId="3" type="noConversion"/>
  </si>
  <si>
    <t>ea</t>
    <phoneticPr fontId="3" type="noConversion"/>
  </si>
  <si>
    <t>031-729-9653</t>
    <phoneticPr fontId="3" type="noConversion"/>
  </si>
  <si>
    <t>하나되는세상속으로</t>
    <phoneticPr fontId="3" type="noConversion"/>
  </si>
  <si>
    <t>ea</t>
    <phoneticPr fontId="3" type="noConversion"/>
  </si>
  <si>
    <t>이종섭</t>
    <phoneticPr fontId="3" type="noConversion"/>
  </si>
  <si>
    <t>백승찬</t>
    <phoneticPr fontId="3" type="noConversion"/>
  </si>
  <si>
    <t>031-729-9614</t>
    <phoneticPr fontId="3" type="noConversion"/>
  </si>
  <si>
    <t>분당판교청소년수련관</t>
    <phoneticPr fontId="3" type="noConversion"/>
  </si>
  <si>
    <t>조경수목 관리</t>
  </si>
  <si>
    <t>수의총액</t>
    <phoneticPr fontId="3" type="noConversion"/>
  </si>
  <si>
    <t>이종섭</t>
    <phoneticPr fontId="3" type="noConversion"/>
  </si>
  <si>
    <t>031-729-9614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</si>
  <si>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</si>
  <si>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</si>
  <si>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</si>
  <si>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</si>
  <si>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</si>
  <si>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2018년도 회원관리시스템 유지관리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</si>
  <si>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</si>
  <si>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</si>
  <si>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신도종합사무기기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</si>
  <si>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</si>
  <si>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</si>
  <si>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</si>
  <si>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</si>
  <si>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</si>
  <si>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</si>
  <si>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</si>
  <si>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</si>
  <si>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 공연장 대기실 계단 설치공사</t>
    <phoneticPr fontId="3" type="noConversion"/>
  </si>
  <si>
    <t>수성건설㈜</t>
    <phoneticPr fontId="3" type="noConversion"/>
  </si>
  <si>
    <t>분당판교청소년수련관 공연장 대기실 계단 설치 공사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</si>
  <si>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</si>
  <si>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</si>
  <si>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2018년 복합기 유지관리(방과후 아카데미)</t>
  </si>
  <si>
    <t>신도종합서비스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</si>
  <si>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</si>
  <si>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</si>
  <si>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수중 자동청소기 구입</t>
    <phoneticPr fontId="3" type="noConversion"/>
  </si>
  <si>
    <t>㈜로신시스텍</t>
    <phoneticPr fontId="3" type="noConversion"/>
  </si>
  <si>
    <t>2018년 방역소독 연간 계약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</si>
  <si>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</si>
  <si>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</si>
  <si>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</si>
  <si>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</si>
  <si>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</si>
  <si>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</si>
  <si>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</si>
  <si>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</si>
  <si>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분당판교청소년수련관 공연장 대기실 계단 설치 공사</t>
    <phoneticPr fontId="3" type="noConversion"/>
  </si>
  <si>
    <t>2018.01.15</t>
    <phoneticPr fontId="3" type="noConversion"/>
  </si>
  <si>
    <t>2018.01.15</t>
    <phoneticPr fontId="3" type="noConversion"/>
  </si>
  <si>
    <t>2018.02.14</t>
    <phoneticPr fontId="3" type="noConversion"/>
  </si>
  <si>
    <t>2018.01.15.~ 02.14</t>
    <phoneticPr fontId="3" type="noConversion"/>
  </si>
  <si>
    <t>수성건설㈜</t>
    <phoneticPr fontId="3" type="noConversion"/>
  </si>
  <si>
    <t>경기도 성남시 중원구 둔촌대로 156</t>
    <phoneticPr fontId="3" type="noConversion"/>
  </si>
  <si>
    <t>김동환</t>
    <phoneticPr fontId="3" type="noConversion"/>
  </si>
  <si>
    <t>2018.01.15.~
02.14.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</si>
  <si>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</si>
  <si>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</si>
  <si>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김민주</t>
    <phoneticPr fontId="3" type="noConversion"/>
  </si>
  <si>
    <t>031-729-9652</t>
    <phoneticPr fontId="3" type="noConversion"/>
  </si>
  <si>
    <t xml:space="preserve"> 사전답사(항공권 등)</t>
    <phoneticPr fontId="3" type="noConversion"/>
  </si>
  <si>
    <t>2018년 시설관리용역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</si>
</sst>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22" fillId="0" borderId="2" xfId="0" applyFont="1" applyBorder="1" applyAlignment="1" applyProtection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</xf>
    <xf numFmtId="4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wrapText="1" shrinkToFit="1"/>
    </xf>
    <xf numFmtId="182" fontId="22" fillId="0" borderId="2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38" fontId="2" fillId="0" borderId="25" xfId="4" applyNumberFormat="1" applyFont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41" fontId="2" fillId="0" borderId="2" xfId="6" applyFont="1" applyFill="1" applyBorder="1" applyAlignment="1">
      <alignment horizontal="center" vertical="center"/>
    </xf>
    <xf numFmtId="41" fontId="2" fillId="0" borderId="2" xfId="1" applyFont="1" applyFill="1" applyBorder="1" applyAlignment="1">
      <alignment horizontal="right" vertical="center"/>
    </xf>
    <xf numFmtId="41" fontId="2" fillId="0" borderId="2" xfId="1" applyFont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0" borderId="25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7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9" fillId="0" borderId="2" xfId="0" quotePrefix="1" applyNumberFormat="1" applyFont="1" applyFill="1" applyBorder="1" applyAlignment="1">
      <alignment horizontal="center" vertical="center" shrinkToFit="1"/>
    </xf>
    <xf numFmtId="178" fontId="29" fillId="0" borderId="2" xfId="0" applyNumberFormat="1" applyFont="1" applyFill="1" applyBorder="1" applyAlignment="1">
      <alignment horizontal="center" vertical="center"/>
    </xf>
    <xf numFmtId="178" fontId="29" fillId="0" borderId="2" xfId="0" applyNumberFormat="1" applyFont="1" applyBorder="1" applyAlignment="1">
      <alignment horizontal="left" vertical="center" shrinkToFit="1"/>
    </xf>
    <xf numFmtId="178" fontId="29" fillId="0" borderId="2" xfId="0" applyNumberFormat="1" applyFont="1" applyBorder="1" applyAlignment="1">
      <alignment horizontal="left" vertical="center" wrapText="1" shrinkToFit="1"/>
    </xf>
    <xf numFmtId="179" fontId="29" fillId="0" borderId="2" xfId="0" applyNumberFormat="1" applyFont="1" applyBorder="1" applyAlignment="1">
      <alignment horizontal="right" vertical="center"/>
    </xf>
    <xf numFmtId="178" fontId="29" fillId="0" borderId="2" xfId="0" applyNumberFormat="1" applyFont="1" applyFill="1" applyBorder="1" applyAlignment="1">
      <alignment horizontal="left" vertical="center" wrapText="1" shrinkToFit="1"/>
    </xf>
    <xf numFmtId="178" fontId="29" fillId="0" borderId="2" xfId="0" applyNumberFormat="1" applyFont="1" applyFill="1" applyBorder="1" applyAlignment="1">
      <alignment horizontal="left" vertical="center" shrinkToFit="1"/>
    </xf>
    <xf numFmtId="179" fontId="29" fillId="0" borderId="2" xfId="0" applyNumberFormat="1" applyFont="1" applyFill="1" applyBorder="1" applyAlignment="1">
      <alignment horizontal="right" vertical="center"/>
    </xf>
    <xf numFmtId="41" fontId="29" fillId="0" borderId="2" xfId="1" applyFont="1" applyFill="1" applyBorder="1" applyAlignment="1">
      <alignment horizontal="right" vertical="center"/>
    </xf>
    <xf numFmtId="41" fontId="29" fillId="0" borderId="2" xfId="1" applyFont="1" applyFill="1" applyBorder="1" applyAlignment="1">
      <alignment horizontal="center" vertical="center"/>
    </xf>
    <xf numFmtId="41" fontId="11" fillId="0" borderId="2" xfId="1" quotePrefix="1" applyFont="1" applyBorder="1" applyAlignment="1">
      <alignment horizontal="center" vertical="center"/>
    </xf>
    <xf numFmtId="178" fontId="29" fillId="0" borderId="2" xfId="0" quotePrefix="1" applyNumberFormat="1" applyFont="1" applyFill="1" applyBorder="1" applyAlignment="1">
      <alignment horizontal="center" vertical="center" wrapText="1" shrinkToFit="1"/>
    </xf>
    <xf numFmtId="14" fontId="11" fillId="0" borderId="2" xfId="0" applyNumberFormat="1" applyFont="1" applyFill="1" applyBorder="1" applyAlignment="1">
      <alignment horizontal="center" vertical="center"/>
    </xf>
    <xf numFmtId="14" fontId="29" fillId="0" borderId="2" xfId="0" applyNumberFormat="1" applyFont="1" applyFill="1" applyBorder="1" applyAlignment="1">
      <alignment horizontal="center" vertical="center"/>
    </xf>
    <xf numFmtId="41" fontId="29" fillId="0" borderId="2" xfId="1" applyFont="1" applyBorder="1" applyAlignment="1">
      <alignment horizontal="right" vertical="center"/>
    </xf>
    <xf numFmtId="14" fontId="29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center" vertical="center"/>
    </xf>
    <xf numFmtId="14" fontId="11" fillId="0" borderId="2" xfId="0" quotePrefix="1" applyNumberFormat="1" applyFont="1" applyBorder="1" applyAlignment="1">
      <alignment horizontal="center" vertical="center"/>
    </xf>
    <xf numFmtId="178" fontId="29" fillId="0" borderId="2" xfId="0" applyNumberFormat="1" applyFont="1" applyBorder="1" applyAlignment="1">
      <alignment horizontal="center" vertical="center" wrapText="1" shrinkToFit="1"/>
    </xf>
    <xf numFmtId="178" fontId="29" fillId="0" borderId="2" xfId="0" applyNumberFormat="1" applyFont="1" applyBorder="1" applyAlignment="1">
      <alignment horizontal="center" vertical="center" shrinkToFit="1"/>
    </xf>
    <xf numFmtId="178" fontId="29" fillId="0" borderId="2" xfId="0" applyNumberFormat="1" applyFont="1" applyFill="1" applyBorder="1" applyAlignment="1">
      <alignment horizontal="center" vertical="center" wrapText="1" shrinkToFit="1"/>
    </xf>
    <xf numFmtId="178" fontId="29" fillId="0" borderId="2" xfId="0" applyNumberFormat="1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>
      <alignment horizontal="center" vertical="center" shrinkToFit="1"/>
    </xf>
    <xf numFmtId="41" fontId="11" fillId="0" borderId="3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23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49" fontId="7" fillId="2" borderId="32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  <xf numFmtId="0" fontId="7" fillId="2" borderId="32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3" customWidth="1"/>
    <col min="9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 x14ac:dyDescent="0.15">
      <c r="A1" s="141" t="s">
        <v>68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5.5" x14ac:dyDescent="0.15">
      <c r="A2" s="142" t="s">
        <v>133</v>
      </c>
      <c r="B2" s="142"/>
      <c r="C2" s="142"/>
      <c r="D2" s="48"/>
      <c r="E2" s="48"/>
      <c r="F2" s="48"/>
      <c r="G2" s="48"/>
      <c r="H2" s="61"/>
      <c r="I2" s="48"/>
      <c r="J2" s="48"/>
      <c r="K2" s="48"/>
      <c r="L2" s="48"/>
    </row>
    <row r="3" spans="1:12" ht="24.75" customHeight="1" x14ac:dyDescent="0.15">
      <c r="A3" s="49" t="s">
        <v>69</v>
      </c>
      <c r="B3" s="49" t="s">
        <v>48</v>
      </c>
      <c r="C3" s="49" t="s">
        <v>70</v>
      </c>
      <c r="D3" s="49" t="s">
        <v>71</v>
      </c>
      <c r="E3" s="49" t="s">
        <v>72</v>
      </c>
      <c r="F3" s="49" t="s">
        <v>73</v>
      </c>
      <c r="G3" s="49" t="s">
        <v>74</v>
      </c>
      <c r="H3" s="62" t="s">
        <v>75</v>
      </c>
      <c r="I3" s="50" t="s">
        <v>49</v>
      </c>
      <c r="J3" s="50" t="s">
        <v>76</v>
      </c>
      <c r="K3" s="50" t="s">
        <v>77</v>
      </c>
      <c r="L3" s="50" t="s">
        <v>1</v>
      </c>
    </row>
    <row r="4" spans="1:12" ht="24.75" customHeight="1" x14ac:dyDescent="0.15">
      <c r="A4" s="66">
        <v>2018</v>
      </c>
      <c r="B4" s="66">
        <v>3</v>
      </c>
      <c r="C4" s="66" t="s">
        <v>107</v>
      </c>
      <c r="D4" s="66" t="s">
        <v>78</v>
      </c>
      <c r="E4" s="67" t="s">
        <v>108</v>
      </c>
      <c r="F4" s="80">
        <v>4000</v>
      </c>
      <c r="G4" s="69" t="s">
        <v>79</v>
      </c>
      <c r="H4" s="70">
        <v>2150</v>
      </c>
      <c r="I4" s="71" t="s">
        <v>110</v>
      </c>
      <c r="J4" s="71" t="s">
        <v>186</v>
      </c>
      <c r="K4" s="71" t="s">
        <v>187</v>
      </c>
      <c r="L4" s="60"/>
    </row>
    <row r="5" spans="1:12" ht="24.75" customHeight="1" x14ac:dyDescent="0.15">
      <c r="A5" s="66">
        <v>2018</v>
      </c>
      <c r="B5" s="66">
        <v>3</v>
      </c>
      <c r="C5" s="66" t="s">
        <v>113</v>
      </c>
      <c r="D5" s="66" t="s">
        <v>78</v>
      </c>
      <c r="E5" s="67" t="s">
        <v>114</v>
      </c>
      <c r="F5" s="80">
        <v>2</v>
      </c>
      <c r="G5" s="69" t="s">
        <v>115</v>
      </c>
      <c r="H5" s="70">
        <v>70</v>
      </c>
      <c r="I5" s="71" t="s">
        <v>109</v>
      </c>
      <c r="J5" s="71" t="s">
        <v>111</v>
      </c>
      <c r="K5" s="71" t="s">
        <v>112</v>
      </c>
      <c r="L5" s="60"/>
    </row>
    <row r="6" spans="1:12" ht="24.75" customHeight="1" x14ac:dyDescent="0.15">
      <c r="A6" s="66">
        <v>2018</v>
      </c>
      <c r="B6" s="66">
        <v>3</v>
      </c>
      <c r="C6" s="66" t="s">
        <v>116</v>
      </c>
      <c r="D6" s="66" t="s">
        <v>78</v>
      </c>
      <c r="E6" s="67"/>
      <c r="F6" s="68">
        <v>1</v>
      </c>
      <c r="G6" s="69" t="s">
        <v>88</v>
      </c>
      <c r="H6" s="70">
        <v>600</v>
      </c>
      <c r="I6" s="71" t="s">
        <v>109</v>
      </c>
      <c r="J6" s="71" t="s">
        <v>117</v>
      </c>
      <c r="K6" s="71" t="s">
        <v>112</v>
      </c>
      <c r="L6" s="51"/>
    </row>
    <row r="7" spans="1:12" ht="24.75" customHeight="1" x14ac:dyDescent="0.15">
      <c r="A7" s="66">
        <v>2018</v>
      </c>
      <c r="B7" s="66">
        <v>3</v>
      </c>
      <c r="C7" s="66" t="s">
        <v>118</v>
      </c>
      <c r="D7" s="66" t="s">
        <v>78</v>
      </c>
      <c r="E7" s="67" t="s">
        <v>119</v>
      </c>
      <c r="F7" s="68">
        <v>1</v>
      </c>
      <c r="G7" s="69" t="s">
        <v>88</v>
      </c>
      <c r="H7" s="70">
        <v>935</v>
      </c>
      <c r="I7" s="71" t="s">
        <v>89</v>
      </c>
      <c r="J7" s="71" t="s">
        <v>130</v>
      </c>
      <c r="K7" s="71" t="s">
        <v>132</v>
      </c>
      <c r="L7" s="51"/>
    </row>
    <row r="8" spans="1:12" ht="24.75" customHeight="1" x14ac:dyDescent="0.15">
      <c r="A8" s="66">
        <v>2018</v>
      </c>
      <c r="B8" s="51">
        <v>3</v>
      </c>
      <c r="C8" s="51" t="s">
        <v>120</v>
      </c>
      <c r="D8" s="51" t="s">
        <v>78</v>
      </c>
      <c r="E8" s="81" t="s">
        <v>121</v>
      </c>
      <c r="F8" s="68">
        <v>1</v>
      </c>
      <c r="G8" s="82" t="s">
        <v>88</v>
      </c>
      <c r="H8" s="83">
        <v>960</v>
      </c>
      <c r="I8" s="66" t="s">
        <v>89</v>
      </c>
      <c r="J8" s="71" t="s">
        <v>130</v>
      </c>
      <c r="K8" s="71" t="s">
        <v>132</v>
      </c>
      <c r="L8" s="51"/>
    </row>
    <row r="9" spans="1:12" ht="24.75" customHeight="1" x14ac:dyDescent="0.15">
      <c r="A9" s="66">
        <v>2018</v>
      </c>
      <c r="B9" s="51">
        <v>3</v>
      </c>
      <c r="C9" s="51" t="s">
        <v>122</v>
      </c>
      <c r="D9" s="51" t="s">
        <v>78</v>
      </c>
      <c r="E9" s="81" t="s">
        <v>123</v>
      </c>
      <c r="F9" s="68">
        <v>1</v>
      </c>
      <c r="G9" s="82" t="s">
        <v>88</v>
      </c>
      <c r="H9" s="83">
        <v>1470</v>
      </c>
      <c r="I9" s="66" t="s">
        <v>89</v>
      </c>
      <c r="J9" s="71" t="s">
        <v>130</v>
      </c>
      <c r="K9" s="71" t="s">
        <v>132</v>
      </c>
      <c r="L9" s="51"/>
    </row>
    <row r="10" spans="1:12" ht="24.75" customHeight="1" x14ac:dyDescent="0.15">
      <c r="A10" s="66">
        <v>2018</v>
      </c>
      <c r="B10" s="66">
        <v>3</v>
      </c>
      <c r="C10" s="66" t="s">
        <v>124</v>
      </c>
      <c r="D10" s="66" t="s">
        <v>78</v>
      </c>
      <c r="E10" s="67" t="s">
        <v>125</v>
      </c>
      <c r="F10" s="80">
        <v>200</v>
      </c>
      <c r="G10" s="69" t="s">
        <v>126</v>
      </c>
      <c r="H10" s="70">
        <v>4500</v>
      </c>
      <c r="I10" s="71" t="s">
        <v>110</v>
      </c>
      <c r="J10" s="71" t="s">
        <v>131</v>
      </c>
      <c r="K10" s="71" t="s">
        <v>127</v>
      </c>
      <c r="L10" s="51"/>
    </row>
    <row r="11" spans="1:12" ht="24.75" customHeight="1" x14ac:dyDescent="0.15">
      <c r="A11" s="66">
        <v>2018</v>
      </c>
      <c r="B11" s="66">
        <v>3</v>
      </c>
      <c r="C11" s="66" t="s">
        <v>128</v>
      </c>
      <c r="D11" s="66" t="s">
        <v>78</v>
      </c>
      <c r="E11" s="67" t="s">
        <v>188</v>
      </c>
      <c r="F11" s="80">
        <v>2</v>
      </c>
      <c r="G11" s="69" t="s">
        <v>129</v>
      </c>
      <c r="H11" s="70">
        <v>1800</v>
      </c>
      <c r="I11" s="71" t="s">
        <v>109</v>
      </c>
      <c r="J11" s="71" t="s">
        <v>131</v>
      </c>
      <c r="K11" s="71" t="s">
        <v>127</v>
      </c>
      <c r="L11" s="51"/>
    </row>
  </sheetData>
  <mergeCells count="2">
    <mergeCell ref="A1:L1"/>
    <mergeCell ref="A2:C2"/>
  </mergeCells>
  <phoneticPr fontId="3" type="noConversion"/>
  <dataValidations count="1">
    <dataValidation type="list" allowBlank="1" showInputMessage="1" showErrorMessage="1" sqref="D4:D11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8" sqref="G3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43" t="s">
        <v>100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144" t="s">
        <v>140</v>
      </c>
      <c r="B2" s="144"/>
      <c r="C2" s="1"/>
      <c r="D2" s="1"/>
      <c r="E2" s="1"/>
      <c r="F2" s="1"/>
      <c r="G2" s="1"/>
      <c r="H2" s="1"/>
      <c r="I2" s="65" t="s">
        <v>3</v>
      </c>
    </row>
    <row r="3" spans="1:9" ht="26.25" customHeight="1" x14ac:dyDescent="0.15">
      <c r="A3" s="170" t="s">
        <v>4</v>
      </c>
      <c r="B3" s="168" t="s">
        <v>5</v>
      </c>
      <c r="C3" s="168" t="s">
        <v>80</v>
      </c>
      <c r="D3" s="168" t="s">
        <v>102</v>
      </c>
      <c r="E3" s="166" t="s">
        <v>105</v>
      </c>
      <c r="F3" s="167"/>
      <c r="G3" s="166" t="s">
        <v>106</v>
      </c>
      <c r="H3" s="167"/>
      <c r="I3" s="168" t="s">
        <v>101</v>
      </c>
    </row>
    <row r="4" spans="1:9" ht="28.5" customHeight="1" x14ac:dyDescent="0.15">
      <c r="A4" s="171"/>
      <c r="B4" s="169"/>
      <c r="C4" s="169"/>
      <c r="D4" s="169"/>
      <c r="E4" s="78" t="s">
        <v>103</v>
      </c>
      <c r="F4" s="78" t="s">
        <v>104</v>
      </c>
      <c r="G4" s="78" t="s">
        <v>103</v>
      </c>
      <c r="H4" s="78" t="s">
        <v>104</v>
      </c>
      <c r="I4" s="169"/>
    </row>
    <row r="5" spans="1:9" ht="28.5" customHeight="1" x14ac:dyDescent="0.15">
      <c r="A5" s="15"/>
      <c r="B5" s="89" t="s">
        <v>138</v>
      </c>
      <c r="C5" s="32"/>
      <c r="D5" s="32"/>
      <c r="E5" s="32"/>
      <c r="F5" s="32"/>
      <c r="G5" s="32"/>
      <c r="H5" s="32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9" ht="25.5" x14ac:dyDescent="0.15">
      <c r="A1" s="141" t="s">
        <v>90</v>
      </c>
      <c r="B1" s="141"/>
      <c r="C1" s="141"/>
      <c r="D1" s="141"/>
      <c r="E1" s="141"/>
      <c r="F1" s="141"/>
      <c r="G1" s="141"/>
      <c r="H1" s="141"/>
      <c r="I1" s="141"/>
    </row>
    <row r="2" spans="1:9" ht="25.5" x14ac:dyDescent="0.15">
      <c r="A2" s="142" t="s">
        <v>133</v>
      </c>
      <c r="B2" s="142"/>
      <c r="C2" s="142"/>
      <c r="D2" s="110"/>
      <c r="E2" s="110"/>
      <c r="F2" s="110"/>
      <c r="G2" s="110"/>
      <c r="H2" s="110"/>
      <c r="I2" s="110"/>
    </row>
    <row r="3" spans="1:9" ht="24" x14ac:dyDescent="0.15">
      <c r="A3" s="85" t="s">
        <v>47</v>
      </c>
      <c r="B3" s="86" t="s">
        <v>48</v>
      </c>
      <c r="C3" s="85" t="s">
        <v>64</v>
      </c>
      <c r="D3" s="85" t="s">
        <v>0</v>
      </c>
      <c r="E3" s="87" t="s">
        <v>65</v>
      </c>
      <c r="F3" s="85" t="s">
        <v>49</v>
      </c>
      <c r="G3" s="85" t="s">
        <v>50</v>
      </c>
      <c r="H3" s="85" t="s">
        <v>51</v>
      </c>
      <c r="I3" s="85" t="s">
        <v>1</v>
      </c>
    </row>
    <row r="4" spans="1:9" ht="24.75" customHeight="1" x14ac:dyDescent="0.15">
      <c r="A4" s="52">
        <v>2018</v>
      </c>
      <c r="B4" s="52">
        <v>3</v>
      </c>
      <c r="C4" s="52" t="s">
        <v>134</v>
      </c>
      <c r="D4" s="52" t="s">
        <v>135</v>
      </c>
      <c r="E4" s="84">
        <v>5000</v>
      </c>
      <c r="F4" s="52" t="s">
        <v>89</v>
      </c>
      <c r="G4" s="52" t="s">
        <v>136</v>
      </c>
      <c r="H4" s="52" t="s">
        <v>137</v>
      </c>
      <c r="I4" s="6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G36" sqref="G3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 x14ac:dyDescent="0.15">
      <c r="A1" s="141" t="s">
        <v>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26.25" thickBot="1" x14ac:dyDescent="0.2">
      <c r="A2" s="142" t="s">
        <v>133</v>
      </c>
      <c r="B2" s="142"/>
      <c r="C2" s="142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7" customHeight="1" thickBot="1" x14ac:dyDescent="0.2">
      <c r="A3" s="37" t="s">
        <v>47</v>
      </c>
      <c r="B3" s="38" t="s">
        <v>48</v>
      </c>
      <c r="C3" s="39" t="s">
        <v>96</v>
      </c>
      <c r="D3" s="39" t="s">
        <v>95</v>
      </c>
      <c r="E3" s="39" t="s">
        <v>0</v>
      </c>
      <c r="F3" s="38" t="s">
        <v>94</v>
      </c>
      <c r="G3" s="38" t="s">
        <v>93</v>
      </c>
      <c r="H3" s="38" t="s">
        <v>92</v>
      </c>
      <c r="I3" s="38" t="s">
        <v>91</v>
      </c>
      <c r="J3" s="39" t="s">
        <v>49</v>
      </c>
      <c r="K3" s="39" t="s">
        <v>50</v>
      </c>
      <c r="L3" s="39" t="s">
        <v>51</v>
      </c>
      <c r="M3" s="40" t="s">
        <v>1</v>
      </c>
    </row>
    <row r="4" spans="1:13" ht="27" customHeight="1" thickTop="1" thickBot="1" x14ac:dyDescent="0.2">
      <c r="A4" s="77"/>
      <c r="B4" s="73"/>
      <c r="C4" s="88" t="s">
        <v>138</v>
      </c>
      <c r="D4" s="76"/>
      <c r="E4" s="73"/>
      <c r="F4" s="75"/>
      <c r="G4" s="74"/>
      <c r="H4" s="74"/>
      <c r="I4" s="74"/>
      <c r="J4" s="73"/>
      <c r="K4" s="73"/>
      <c r="L4" s="73"/>
      <c r="M4" s="72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25" sqref="F25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43" t="s">
        <v>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5.5" x14ac:dyDescent="0.15">
      <c r="A2" s="144" t="s">
        <v>139</v>
      </c>
      <c r="B2" s="144"/>
      <c r="C2" s="1"/>
      <c r="D2" s="1"/>
      <c r="E2" s="1"/>
      <c r="F2" s="2"/>
      <c r="G2" s="2"/>
      <c r="H2" s="2"/>
      <c r="I2" s="2"/>
      <c r="J2" s="145" t="s">
        <v>3</v>
      </c>
      <c r="K2" s="145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89" t="s">
        <v>138</v>
      </c>
      <c r="C4" s="31"/>
      <c r="D4" s="7"/>
      <c r="E4" s="6"/>
      <c r="F4" s="6"/>
      <c r="G4" s="13"/>
      <c r="H4" s="13"/>
      <c r="I4" s="31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43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5.5" x14ac:dyDescent="0.15">
      <c r="A2" s="144" t="s">
        <v>139</v>
      </c>
      <c r="B2" s="144"/>
      <c r="C2" s="1"/>
      <c r="D2" s="1"/>
      <c r="E2" s="1"/>
      <c r="F2" s="12"/>
      <c r="G2" s="12"/>
      <c r="H2" s="12"/>
      <c r="I2" s="12"/>
      <c r="J2" s="145" t="s">
        <v>3</v>
      </c>
      <c r="K2" s="145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89" t="s">
        <v>138</v>
      </c>
      <c r="C4" s="31"/>
      <c r="D4" s="43"/>
      <c r="E4" s="42"/>
      <c r="F4" s="44"/>
      <c r="G4" s="46"/>
      <c r="H4" s="64"/>
      <c r="I4" s="64"/>
      <c r="J4" s="64"/>
      <c r="K4" s="4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4" sqref="B4"/>
    </sheetView>
  </sheetViews>
  <sheetFormatPr defaultRowHeight="13.5" x14ac:dyDescent="0.15"/>
  <cols>
    <col min="1" max="1" width="24.44140625" style="109" customWidth="1"/>
    <col min="2" max="2" width="20.109375" style="8" customWidth="1"/>
    <col min="3" max="3" width="9.5546875" style="94" customWidth="1"/>
    <col min="4" max="4" width="8.88671875" style="101" customWidth="1"/>
    <col min="5" max="5" width="9.21875" style="101" customWidth="1"/>
    <col min="6" max="8" width="9.6640625" style="101" customWidth="1"/>
    <col min="9" max="9" width="9.6640625" style="8" customWidth="1"/>
  </cols>
  <sheetData>
    <row r="1" spans="1:9" ht="25.5" x14ac:dyDescent="0.15">
      <c r="A1" s="143" t="s">
        <v>13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107" t="s">
        <v>139</v>
      </c>
      <c r="B2" s="11"/>
      <c r="C2" s="91"/>
      <c r="D2" s="96"/>
      <c r="E2" s="96"/>
      <c r="F2" s="97"/>
      <c r="G2" s="97"/>
      <c r="H2" s="146" t="s">
        <v>3</v>
      </c>
      <c r="I2" s="146"/>
    </row>
    <row r="3" spans="1:9" ht="29.25" customHeight="1" x14ac:dyDescent="0.15">
      <c r="A3" s="108" t="s">
        <v>5</v>
      </c>
      <c r="B3" s="10" t="s">
        <v>30</v>
      </c>
      <c r="C3" s="92" t="s">
        <v>14</v>
      </c>
      <c r="D3" s="98" t="s">
        <v>15</v>
      </c>
      <c r="E3" s="98" t="s">
        <v>16</v>
      </c>
      <c r="F3" s="98" t="s">
        <v>17</v>
      </c>
      <c r="G3" s="99" t="s">
        <v>66</v>
      </c>
      <c r="H3" s="98" t="s">
        <v>29</v>
      </c>
      <c r="I3" s="10" t="s">
        <v>18</v>
      </c>
    </row>
    <row r="4" spans="1:9" ht="29.25" customHeight="1" x14ac:dyDescent="0.15">
      <c r="A4" s="123" t="s">
        <v>189</v>
      </c>
      <c r="B4" s="90" t="s">
        <v>142</v>
      </c>
      <c r="C4" s="93">
        <v>702206540</v>
      </c>
      <c r="D4" s="124">
        <v>43097</v>
      </c>
      <c r="E4" s="124">
        <v>43101</v>
      </c>
      <c r="F4" s="125">
        <v>43465</v>
      </c>
      <c r="G4" s="125">
        <v>43131</v>
      </c>
      <c r="H4" s="125">
        <v>43137</v>
      </c>
      <c r="I4" s="118"/>
    </row>
    <row r="5" spans="1:9" ht="29.25" customHeight="1" x14ac:dyDescent="0.15">
      <c r="A5" s="131" t="s">
        <v>143</v>
      </c>
      <c r="B5" s="32" t="s">
        <v>144</v>
      </c>
      <c r="C5" s="126">
        <v>2520000</v>
      </c>
      <c r="D5" s="127">
        <v>43098</v>
      </c>
      <c r="E5" s="125">
        <v>43101</v>
      </c>
      <c r="F5" s="125">
        <v>43465</v>
      </c>
      <c r="G5" s="125">
        <v>43131</v>
      </c>
      <c r="H5" s="125">
        <v>43132</v>
      </c>
      <c r="I5" s="118"/>
    </row>
    <row r="6" spans="1:9" ht="29.25" customHeight="1" x14ac:dyDescent="0.15">
      <c r="A6" s="131" t="s">
        <v>145</v>
      </c>
      <c r="B6" s="132" t="s">
        <v>146</v>
      </c>
      <c r="C6" s="126">
        <v>3240000</v>
      </c>
      <c r="D6" s="129">
        <v>43097</v>
      </c>
      <c r="E6" s="130">
        <v>43101</v>
      </c>
      <c r="F6" s="125">
        <v>43465</v>
      </c>
      <c r="G6" s="125">
        <v>43131</v>
      </c>
      <c r="H6" s="125">
        <v>43132</v>
      </c>
      <c r="I6" s="118"/>
    </row>
    <row r="7" spans="1:9" ht="29.25" customHeight="1" x14ac:dyDescent="0.15">
      <c r="A7" s="131" t="s">
        <v>148</v>
      </c>
      <c r="B7" s="132" t="s">
        <v>147</v>
      </c>
      <c r="C7" s="126">
        <v>15470000</v>
      </c>
      <c r="D7" s="127">
        <v>43105</v>
      </c>
      <c r="E7" s="125">
        <v>43108</v>
      </c>
      <c r="F7" s="125">
        <v>43465</v>
      </c>
      <c r="G7" s="125">
        <v>43131</v>
      </c>
      <c r="H7" s="125">
        <v>43132</v>
      </c>
      <c r="I7" s="118"/>
    </row>
    <row r="8" spans="1:9" ht="29.25" customHeight="1" x14ac:dyDescent="0.15">
      <c r="A8" s="131" t="s">
        <v>149</v>
      </c>
      <c r="B8" s="132" t="s">
        <v>150</v>
      </c>
      <c r="C8" s="126">
        <v>2520000</v>
      </c>
      <c r="D8" s="127">
        <v>43097</v>
      </c>
      <c r="E8" s="125">
        <v>43101</v>
      </c>
      <c r="F8" s="125">
        <v>43465</v>
      </c>
      <c r="G8" s="125">
        <v>43131</v>
      </c>
      <c r="H8" s="125">
        <v>43133</v>
      </c>
      <c r="I8" s="128"/>
    </row>
    <row r="9" spans="1:9" ht="29.25" customHeight="1" x14ac:dyDescent="0.15">
      <c r="A9" s="131" t="s">
        <v>151</v>
      </c>
      <c r="B9" s="90" t="s">
        <v>152</v>
      </c>
      <c r="C9" s="93">
        <v>2112000</v>
      </c>
      <c r="D9" s="127">
        <v>43096</v>
      </c>
      <c r="E9" s="125">
        <v>43101</v>
      </c>
      <c r="F9" s="125">
        <v>43465</v>
      </c>
      <c r="G9" s="125">
        <v>43131</v>
      </c>
      <c r="H9" s="125">
        <v>43132</v>
      </c>
      <c r="I9" s="118"/>
    </row>
    <row r="10" spans="1:9" ht="29.25" customHeight="1" x14ac:dyDescent="0.15">
      <c r="A10" s="131" t="s">
        <v>153</v>
      </c>
      <c r="B10" s="132" t="s">
        <v>154</v>
      </c>
      <c r="C10" s="126">
        <v>2376000</v>
      </c>
      <c r="D10" s="127">
        <v>43095</v>
      </c>
      <c r="E10" s="125">
        <v>43101</v>
      </c>
      <c r="F10" s="125">
        <v>43465</v>
      </c>
      <c r="G10" s="125">
        <v>43131</v>
      </c>
      <c r="H10" s="125">
        <v>43132</v>
      </c>
      <c r="I10" s="118"/>
    </row>
    <row r="11" spans="1:9" ht="29.25" customHeight="1" x14ac:dyDescent="0.15">
      <c r="A11" s="131" t="s">
        <v>155</v>
      </c>
      <c r="B11" s="132" t="s">
        <v>156</v>
      </c>
      <c r="C11" s="126">
        <v>16376000</v>
      </c>
      <c r="D11" s="127">
        <v>43115</v>
      </c>
      <c r="E11" s="125">
        <v>43115</v>
      </c>
      <c r="F11" s="125">
        <v>43145</v>
      </c>
      <c r="G11" s="125">
        <v>43143</v>
      </c>
      <c r="H11" s="125">
        <v>43144</v>
      </c>
      <c r="I11" s="118"/>
    </row>
    <row r="12" spans="1:9" ht="29.25" customHeight="1" x14ac:dyDescent="0.15">
      <c r="A12" s="131" t="s">
        <v>160</v>
      </c>
      <c r="B12" s="32" t="s">
        <v>161</v>
      </c>
      <c r="C12" s="126">
        <v>1620000</v>
      </c>
      <c r="D12" s="127">
        <v>43098</v>
      </c>
      <c r="E12" s="125">
        <v>43108</v>
      </c>
      <c r="F12" s="125">
        <v>43465</v>
      </c>
      <c r="G12" s="125">
        <v>43131</v>
      </c>
      <c r="H12" s="125">
        <v>43137</v>
      </c>
      <c r="I12" s="118"/>
    </row>
    <row r="13" spans="1:9" ht="29.25" customHeight="1" x14ac:dyDescent="0.15">
      <c r="A13" s="133" t="s">
        <v>162</v>
      </c>
      <c r="B13" s="134" t="s">
        <v>163</v>
      </c>
      <c r="C13" s="120">
        <v>2752000</v>
      </c>
      <c r="D13" s="127">
        <v>43105</v>
      </c>
      <c r="E13" s="125">
        <v>43108</v>
      </c>
      <c r="F13" s="125">
        <v>43131</v>
      </c>
      <c r="G13" s="125">
        <v>43131</v>
      </c>
      <c r="H13" s="125">
        <v>43133</v>
      </c>
      <c r="I13" s="118"/>
    </row>
    <row r="14" spans="1:9" ht="29.25" customHeight="1" x14ac:dyDescent="0.15">
      <c r="A14" s="133" t="s">
        <v>164</v>
      </c>
      <c r="B14" s="134" t="s">
        <v>165</v>
      </c>
      <c r="C14" s="122">
        <v>19700000</v>
      </c>
      <c r="D14" s="129">
        <v>43130</v>
      </c>
      <c r="E14" s="130">
        <v>43130</v>
      </c>
      <c r="F14" s="125">
        <v>43158</v>
      </c>
      <c r="G14" s="125">
        <v>43152</v>
      </c>
      <c r="H14" s="125">
        <v>43152</v>
      </c>
      <c r="I14" s="118"/>
    </row>
    <row r="15" spans="1:9" ht="29.25" customHeight="1" x14ac:dyDescent="0.15">
      <c r="A15" s="133" t="s">
        <v>166</v>
      </c>
      <c r="B15" s="134" t="s">
        <v>167</v>
      </c>
      <c r="C15" s="120">
        <v>1800000</v>
      </c>
      <c r="D15" s="127">
        <v>43130</v>
      </c>
      <c r="E15" s="125">
        <v>43132</v>
      </c>
      <c r="F15" s="125">
        <v>43465</v>
      </c>
      <c r="G15" s="125">
        <v>43153</v>
      </c>
      <c r="H15" s="125">
        <v>43153</v>
      </c>
      <c r="I15" s="41"/>
    </row>
    <row r="16" spans="1:9" ht="29.25" customHeight="1" x14ac:dyDescent="0.15">
      <c r="A16" s="133" t="s">
        <v>170</v>
      </c>
      <c r="B16" s="134" t="s">
        <v>171</v>
      </c>
      <c r="C16" s="111">
        <v>6600000</v>
      </c>
      <c r="D16" s="100">
        <v>43097</v>
      </c>
      <c r="E16" s="95">
        <v>43101</v>
      </c>
      <c r="F16" s="95">
        <v>43465</v>
      </c>
      <c r="G16" s="95">
        <v>43154</v>
      </c>
      <c r="H16" s="95">
        <v>43157</v>
      </c>
      <c r="I16" s="41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5" sqref="F15"/>
    </sheetView>
  </sheetViews>
  <sheetFormatPr defaultRowHeight="13.5" x14ac:dyDescent="0.15"/>
  <cols>
    <col min="1" max="1" width="15.109375" style="8" bestFit="1" customWidth="1"/>
    <col min="2" max="2" width="20.77734375" style="8" customWidth="1"/>
    <col min="3" max="3" width="11.109375" style="8" customWidth="1"/>
    <col min="4" max="4" width="9.5546875" style="94" bestFit="1" customWidth="1"/>
    <col min="5" max="8" width="9.5546875" style="94" customWidth="1"/>
    <col min="9" max="9" width="16.109375" style="18" customWidth="1"/>
  </cols>
  <sheetData>
    <row r="1" spans="1:9" ht="25.5" x14ac:dyDescent="0.15">
      <c r="A1" s="143" t="s">
        <v>19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144" t="s">
        <v>140</v>
      </c>
      <c r="B2" s="144"/>
      <c r="C2" s="1"/>
      <c r="D2" s="91"/>
      <c r="E2" s="91"/>
      <c r="F2" s="91"/>
      <c r="G2" s="91"/>
      <c r="H2" s="91"/>
      <c r="I2" s="65" t="s">
        <v>85</v>
      </c>
    </row>
    <row r="3" spans="1:9" ht="26.25" customHeight="1" x14ac:dyDescent="0.15">
      <c r="A3" s="9" t="s">
        <v>4</v>
      </c>
      <c r="B3" s="10" t="s">
        <v>5</v>
      </c>
      <c r="C3" s="10" t="s">
        <v>80</v>
      </c>
      <c r="D3" s="92" t="s">
        <v>81</v>
      </c>
      <c r="E3" s="92" t="s">
        <v>86</v>
      </c>
      <c r="F3" s="92" t="s">
        <v>82</v>
      </c>
      <c r="G3" s="92" t="s">
        <v>83</v>
      </c>
      <c r="H3" s="92" t="s">
        <v>84</v>
      </c>
      <c r="I3" s="10" t="s">
        <v>98</v>
      </c>
    </row>
    <row r="4" spans="1:9" ht="28.5" customHeight="1" x14ac:dyDescent="0.15">
      <c r="A4" s="15" t="s">
        <v>141</v>
      </c>
      <c r="B4" s="112" t="s">
        <v>185</v>
      </c>
      <c r="C4" s="90" t="s">
        <v>142</v>
      </c>
      <c r="D4" s="93">
        <v>702206540</v>
      </c>
      <c r="E4" s="93"/>
      <c r="F4" s="93">
        <v>54242290</v>
      </c>
      <c r="G4" s="93"/>
      <c r="H4" s="93">
        <f>SUM(E4:G4)</f>
        <v>54242290</v>
      </c>
      <c r="I4" s="113"/>
    </row>
    <row r="5" spans="1:9" ht="28.5" customHeight="1" x14ac:dyDescent="0.15">
      <c r="A5" s="15" t="s">
        <v>139</v>
      </c>
      <c r="B5" s="114" t="s">
        <v>184</v>
      </c>
      <c r="C5" s="32" t="s">
        <v>144</v>
      </c>
      <c r="D5" s="93">
        <v>2520000</v>
      </c>
      <c r="E5" s="93"/>
      <c r="F5" s="93">
        <v>210000</v>
      </c>
      <c r="G5" s="93"/>
      <c r="H5" s="93">
        <f t="shared" ref="H5:H15" si="0">SUM(E5:G5)</f>
        <v>210000</v>
      </c>
      <c r="I5" s="113"/>
    </row>
    <row r="6" spans="1:9" ht="28.5" customHeight="1" x14ac:dyDescent="0.15">
      <c r="A6" s="15" t="s">
        <v>139</v>
      </c>
      <c r="B6" s="114" t="s">
        <v>145</v>
      </c>
      <c r="C6" s="114" t="s">
        <v>146</v>
      </c>
      <c r="D6" s="93">
        <v>3240000</v>
      </c>
      <c r="E6" s="93"/>
      <c r="F6" s="93">
        <v>270000</v>
      </c>
      <c r="G6" s="93"/>
      <c r="H6" s="93">
        <f t="shared" si="0"/>
        <v>270000</v>
      </c>
      <c r="I6" s="113"/>
    </row>
    <row r="7" spans="1:9" ht="28.5" customHeight="1" x14ac:dyDescent="0.15">
      <c r="A7" s="15" t="s">
        <v>139</v>
      </c>
      <c r="B7" s="115" t="s">
        <v>159</v>
      </c>
      <c r="C7" s="114" t="s">
        <v>147</v>
      </c>
      <c r="D7" s="93">
        <v>15470000</v>
      </c>
      <c r="E7" s="93"/>
      <c r="F7" s="93">
        <v>1260000</v>
      </c>
      <c r="G7" s="93"/>
      <c r="H7" s="93">
        <f t="shared" si="0"/>
        <v>1260000</v>
      </c>
      <c r="I7" s="113"/>
    </row>
    <row r="8" spans="1:9" ht="28.5" customHeight="1" x14ac:dyDescent="0.15">
      <c r="A8" s="15" t="s">
        <v>139</v>
      </c>
      <c r="B8" s="114" t="s">
        <v>149</v>
      </c>
      <c r="C8" s="114" t="s">
        <v>150</v>
      </c>
      <c r="D8" s="116">
        <v>2520000</v>
      </c>
      <c r="E8" s="93"/>
      <c r="F8" s="93">
        <v>210000</v>
      </c>
      <c r="G8" s="93"/>
      <c r="H8" s="93">
        <f t="shared" si="0"/>
        <v>210000</v>
      </c>
      <c r="I8" s="113"/>
    </row>
    <row r="9" spans="1:9" ht="28.5" customHeight="1" x14ac:dyDescent="0.15">
      <c r="A9" s="15" t="s">
        <v>139</v>
      </c>
      <c r="B9" s="114" t="s">
        <v>169</v>
      </c>
      <c r="C9" s="90" t="s">
        <v>152</v>
      </c>
      <c r="D9" s="93">
        <v>2112000</v>
      </c>
      <c r="E9" s="93"/>
      <c r="F9" s="93">
        <v>176000</v>
      </c>
      <c r="G9" s="93"/>
      <c r="H9" s="93">
        <f t="shared" si="0"/>
        <v>176000</v>
      </c>
      <c r="I9" s="113"/>
    </row>
    <row r="10" spans="1:9" ht="28.5" customHeight="1" x14ac:dyDescent="0.15">
      <c r="A10" s="15" t="s">
        <v>139</v>
      </c>
      <c r="B10" s="114" t="s">
        <v>168</v>
      </c>
      <c r="C10" s="114" t="s">
        <v>154</v>
      </c>
      <c r="D10" s="116">
        <v>2376000</v>
      </c>
      <c r="E10" s="93"/>
      <c r="F10" s="93">
        <v>198000</v>
      </c>
      <c r="G10" s="93"/>
      <c r="H10" s="93">
        <f t="shared" si="0"/>
        <v>198000</v>
      </c>
      <c r="I10" s="113"/>
    </row>
    <row r="11" spans="1:9" ht="28.5" customHeight="1" x14ac:dyDescent="0.15">
      <c r="A11" s="15" t="s">
        <v>139</v>
      </c>
      <c r="B11" s="115" t="s">
        <v>155</v>
      </c>
      <c r="C11" s="114" t="s">
        <v>156</v>
      </c>
      <c r="D11" s="116">
        <v>16376000</v>
      </c>
      <c r="E11" s="93"/>
      <c r="F11" s="93"/>
      <c r="G11" s="93">
        <v>16376000</v>
      </c>
      <c r="H11" s="93">
        <f t="shared" si="0"/>
        <v>16376000</v>
      </c>
      <c r="I11" s="113"/>
    </row>
    <row r="12" spans="1:9" ht="28.5" customHeight="1" x14ac:dyDescent="0.15">
      <c r="A12" s="15" t="s">
        <v>139</v>
      </c>
      <c r="B12" s="115" t="s">
        <v>160</v>
      </c>
      <c r="C12" s="32" t="s">
        <v>161</v>
      </c>
      <c r="D12" s="93">
        <v>1620000</v>
      </c>
      <c r="E12" s="93"/>
      <c r="F12" s="93">
        <v>135000</v>
      </c>
      <c r="G12" s="93"/>
      <c r="H12" s="93">
        <f t="shared" si="0"/>
        <v>135000</v>
      </c>
      <c r="I12" s="113"/>
    </row>
    <row r="13" spans="1:9" ht="28.5" customHeight="1" x14ac:dyDescent="0.15">
      <c r="A13" s="15" t="s">
        <v>139</v>
      </c>
      <c r="B13" s="117" t="s">
        <v>162</v>
      </c>
      <c r="C13" s="118" t="s">
        <v>163</v>
      </c>
      <c r="D13" s="119">
        <v>2752000</v>
      </c>
      <c r="E13" s="93"/>
      <c r="F13" s="93"/>
      <c r="G13" s="93">
        <v>2752000</v>
      </c>
      <c r="H13" s="93">
        <f t="shared" si="0"/>
        <v>2752000</v>
      </c>
      <c r="I13" s="113"/>
    </row>
    <row r="14" spans="1:9" ht="28.5" customHeight="1" x14ac:dyDescent="0.15">
      <c r="A14" s="15" t="s">
        <v>139</v>
      </c>
      <c r="B14" s="117" t="s">
        <v>164</v>
      </c>
      <c r="C14" s="118" t="s">
        <v>165</v>
      </c>
      <c r="D14" s="122">
        <v>19700000</v>
      </c>
      <c r="E14" s="93"/>
      <c r="F14" s="93"/>
      <c r="G14" s="93">
        <v>19700000</v>
      </c>
      <c r="H14" s="93">
        <f t="shared" si="0"/>
        <v>19700000</v>
      </c>
      <c r="I14" s="113"/>
    </row>
    <row r="15" spans="1:9" ht="28.5" customHeight="1" x14ac:dyDescent="0.15">
      <c r="A15" s="15" t="s">
        <v>139</v>
      </c>
      <c r="B15" s="117" t="s">
        <v>170</v>
      </c>
      <c r="C15" s="118" t="s">
        <v>171</v>
      </c>
      <c r="D15" s="120">
        <v>6600000</v>
      </c>
      <c r="E15" s="121"/>
      <c r="F15" s="121">
        <v>550000</v>
      </c>
      <c r="G15" s="121"/>
      <c r="H15" s="93">
        <f t="shared" si="0"/>
        <v>550000</v>
      </c>
      <c r="I15" s="113"/>
    </row>
    <row r="16" spans="1:9" x14ac:dyDescent="0.15">
      <c r="B16" s="18"/>
      <c r="C16" s="19"/>
      <c r="D16" s="140"/>
      <c r="E16" s="140"/>
      <c r="F16" s="140"/>
      <c r="G16" s="140"/>
      <c r="H16" s="140"/>
      <c r="I16" s="19"/>
    </row>
    <row r="17" spans="1:1" x14ac:dyDescent="0.15">
      <c r="A17" s="47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9" sqref="C9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26.33203125" style="8" customWidth="1"/>
  </cols>
  <sheetData>
    <row r="1" spans="1:5" ht="39" customHeight="1" x14ac:dyDescent="0.15">
      <c r="A1" s="143" t="s">
        <v>21</v>
      </c>
      <c r="B1" s="143"/>
      <c r="C1" s="143"/>
      <c r="D1" s="143"/>
      <c r="E1" s="143"/>
    </row>
    <row r="2" spans="1:5" ht="26.25" thickBot="1" x14ac:dyDescent="0.2">
      <c r="A2" s="79" t="s">
        <v>133</v>
      </c>
      <c r="B2" s="33"/>
      <c r="C2" s="1"/>
      <c r="D2" s="1"/>
      <c r="E2" s="102" t="s">
        <v>53</v>
      </c>
    </row>
    <row r="3" spans="1:5" ht="21" customHeight="1" thickTop="1" x14ac:dyDescent="0.15">
      <c r="A3" s="147" t="s">
        <v>54</v>
      </c>
      <c r="B3" s="34" t="s">
        <v>55</v>
      </c>
      <c r="C3" s="150" t="s">
        <v>175</v>
      </c>
      <c r="D3" s="151"/>
      <c r="E3" s="152"/>
    </row>
    <row r="4" spans="1:5" ht="21" customHeight="1" x14ac:dyDescent="0.15">
      <c r="A4" s="148"/>
      <c r="B4" s="35" t="s">
        <v>56</v>
      </c>
      <c r="C4" s="137">
        <v>17830000</v>
      </c>
      <c r="D4" s="53" t="s">
        <v>57</v>
      </c>
      <c r="E4" s="139">
        <v>16376000</v>
      </c>
    </row>
    <row r="5" spans="1:5" ht="21" customHeight="1" x14ac:dyDescent="0.15">
      <c r="A5" s="148"/>
      <c r="B5" s="35" t="s">
        <v>58</v>
      </c>
      <c r="C5" s="54">
        <f>E4/C4</f>
        <v>0.91845204711160966</v>
      </c>
      <c r="D5" s="53" t="s">
        <v>33</v>
      </c>
      <c r="E5" s="139">
        <v>16376000</v>
      </c>
    </row>
    <row r="6" spans="1:5" ht="21" customHeight="1" x14ac:dyDescent="0.15">
      <c r="A6" s="148"/>
      <c r="B6" s="35" t="s">
        <v>32</v>
      </c>
      <c r="C6" s="55" t="s">
        <v>177</v>
      </c>
      <c r="D6" s="53" t="s">
        <v>87</v>
      </c>
      <c r="E6" s="59" t="s">
        <v>179</v>
      </c>
    </row>
    <row r="7" spans="1:5" ht="21" customHeight="1" x14ac:dyDescent="0.15">
      <c r="A7" s="148"/>
      <c r="B7" s="35" t="s">
        <v>59</v>
      </c>
      <c r="C7" s="135" t="s">
        <v>172</v>
      </c>
      <c r="D7" s="53" t="s">
        <v>60</v>
      </c>
      <c r="E7" s="59" t="s">
        <v>178</v>
      </c>
    </row>
    <row r="8" spans="1:5" ht="21" customHeight="1" x14ac:dyDescent="0.15">
      <c r="A8" s="148"/>
      <c r="B8" s="35" t="s">
        <v>61</v>
      </c>
      <c r="C8" s="135" t="s">
        <v>173</v>
      </c>
      <c r="D8" s="53" t="s">
        <v>35</v>
      </c>
      <c r="E8" s="56" t="s">
        <v>180</v>
      </c>
    </row>
    <row r="9" spans="1:5" ht="21" customHeight="1" thickBot="1" x14ac:dyDescent="0.2">
      <c r="A9" s="149"/>
      <c r="B9" s="36" t="s">
        <v>62</v>
      </c>
      <c r="C9" s="136" t="s">
        <v>174</v>
      </c>
      <c r="D9" s="57" t="s">
        <v>63</v>
      </c>
      <c r="E9" s="58" t="s">
        <v>181</v>
      </c>
    </row>
    <row r="10" spans="1:5" ht="14.25" thickTop="1" x14ac:dyDescent="0.15">
      <c r="C10" s="138"/>
    </row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1" sqref="B11:F11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43" t="s">
        <v>22</v>
      </c>
      <c r="B1" s="143"/>
      <c r="C1" s="143"/>
      <c r="D1" s="143"/>
      <c r="E1" s="143"/>
      <c r="F1" s="143"/>
    </row>
    <row r="2" spans="1:6" ht="26.25" thickBot="1" x14ac:dyDescent="0.2">
      <c r="A2" s="79" t="s">
        <v>133</v>
      </c>
      <c r="B2" s="16"/>
      <c r="C2" s="17"/>
      <c r="D2" s="17"/>
      <c r="E2" s="1"/>
      <c r="F2" s="30" t="s">
        <v>52</v>
      </c>
    </row>
    <row r="3" spans="1:6" ht="25.5" customHeight="1" thickTop="1" x14ac:dyDescent="0.15">
      <c r="A3" s="23" t="s">
        <v>31</v>
      </c>
      <c r="B3" s="162" t="s">
        <v>157</v>
      </c>
      <c r="C3" s="162"/>
      <c r="D3" s="162"/>
      <c r="E3" s="162"/>
      <c r="F3" s="163"/>
    </row>
    <row r="4" spans="1:6" ht="25.5" customHeight="1" x14ac:dyDescent="0.15">
      <c r="A4" s="157" t="s">
        <v>39</v>
      </c>
      <c r="B4" s="158" t="s">
        <v>32</v>
      </c>
      <c r="C4" s="164" t="s">
        <v>99</v>
      </c>
      <c r="D4" s="26" t="s">
        <v>40</v>
      </c>
      <c r="E4" s="26" t="s">
        <v>33</v>
      </c>
      <c r="F4" s="27" t="s">
        <v>44</v>
      </c>
    </row>
    <row r="5" spans="1:6" ht="25.5" customHeight="1" x14ac:dyDescent="0.15">
      <c r="A5" s="157"/>
      <c r="B5" s="158"/>
      <c r="C5" s="165"/>
      <c r="D5" s="28" t="s">
        <v>41</v>
      </c>
      <c r="E5" s="28" t="s">
        <v>34</v>
      </c>
      <c r="F5" s="29" t="s">
        <v>42</v>
      </c>
    </row>
    <row r="6" spans="1:6" ht="39" customHeight="1" x14ac:dyDescent="0.15">
      <c r="A6" s="157"/>
      <c r="B6" s="103" t="s">
        <v>176</v>
      </c>
      <c r="C6" s="106" t="s">
        <v>183</v>
      </c>
      <c r="D6" s="104">
        <v>17830000</v>
      </c>
      <c r="E6" s="104">
        <v>16376000</v>
      </c>
      <c r="F6" s="105">
        <f>E6/D6</f>
        <v>0.91845204711160966</v>
      </c>
    </row>
    <row r="7" spans="1:6" ht="25.5" customHeight="1" x14ac:dyDescent="0.15">
      <c r="A7" s="157" t="s">
        <v>35</v>
      </c>
      <c r="B7" s="26" t="s">
        <v>36</v>
      </c>
      <c r="C7" s="26" t="s">
        <v>46</v>
      </c>
      <c r="D7" s="158" t="s">
        <v>37</v>
      </c>
      <c r="E7" s="158"/>
      <c r="F7" s="159"/>
    </row>
    <row r="8" spans="1:6" ht="25.5" customHeight="1" x14ac:dyDescent="0.15">
      <c r="A8" s="157"/>
      <c r="B8" s="20" t="s">
        <v>156</v>
      </c>
      <c r="C8" s="20" t="s">
        <v>182</v>
      </c>
      <c r="D8" s="160" t="str">
        <f>계약현황공개!E9</f>
        <v>경기도 성남시 중원구 둔촌대로 156</v>
      </c>
      <c r="E8" s="160"/>
      <c r="F8" s="161"/>
    </row>
    <row r="9" spans="1:6" ht="25.5" customHeight="1" x14ac:dyDescent="0.15">
      <c r="A9" s="24" t="s">
        <v>45</v>
      </c>
      <c r="B9" s="153" t="s">
        <v>67</v>
      </c>
      <c r="C9" s="153"/>
      <c r="D9" s="153"/>
      <c r="E9" s="153"/>
      <c r="F9" s="154"/>
    </row>
    <row r="10" spans="1:6" ht="25.5" customHeight="1" x14ac:dyDescent="0.15">
      <c r="A10" s="24" t="s">
        <v>43</v>
      </c>
      <c r="B10" s="153" t="s">
        <v>158</v>
      </c>
      <c r="C10" s="153"/>
      <c r="D10" s="153"/>
      <c r="E10" s="153"/>
      <c r="F10" s="154"/>
    </row>
    <row r="11" spans="1:6" ht="25.5" customHeight="1" thickBot="1" x14ac:dyDescent="0.2">
      <c r="A11" s="25" t="s">
        <v>38</v>
      </c>
      <c r="B11" s="155"/>
      <c r="C11" s="155"/>
      <c r="D11" s="155"/>
      <c r="E11" s="155"/>
      <c r="F11" s="156"/>
    </row>
    <row r="12" spans="1:6" ht="14.25" thickTop="1" x14ac:dyDescent="0.15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2018-03-09T01:28:08Z</dcterms:modified>
</cp:coreProperties>
</file>