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3월\"/>
    </mc:Choice>
  </mc:AlternateContent>
  <bookViews>
    <workbookView xWindow="0" yWindow="0" windowWidth="19200" windowHeight="12135" tabRatio="747" firstSheet="1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39" i="9" l="1"/>
  <c r="B39" i="9"/>
  <c r="E36" i="9"/>
  <c r="D36" i="9"/>
  <c r="C36" i="9"/>
  <c r="B36" i="9"/>
  <c r="D49" i="9"/>
  <c r="B49" i="9"/>
  <c r="E46" i="9"/>
  <c r="D46" i="9"/>
  <c r="C46" i="9"/>
  <c r="B46" i="9"/>
  <c r="B43" i="9" l="1"/>
  <c r="B33" i="9"/>
  <c r="F46" i="9"/>
  <c r="F36" i="9"/>
  <c r="C33" i="8"/>
  <c r="C26" i="8"/>
  <c r="H16" i="6" l="1"/>
  <c r="H15" i="6"/>
  <c r="H14" i="6"/>
  <c r="H13" i="6"/>
  <c r="H12" i="6"/>
  <c r="H11" i="6"/>
  <c r="H10" i="6"/>
  <c r="H9" i="6"/>
  <c r="H8" i="6"/>
  <c r="H5" i="6"/>
  <c r="D29" i="9" l="1"/>
  <c r="B29" i="9"/>
  <c r="E26" i="9"/>
  <c r="D26" i="9"/>
  <c r="C26" i="9"/>
  <c r="B26" i="9"/>
  <c r="B23" i="9"/>
  <c r="C19" i="8"/>
  <c r="F26" i="9" l="1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<sst xmlns="http://schemas.openxmlformats.org/spreadsheetml/2006/main" count="534" uniqueCount="264">
  <si>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</si>
  <si>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</si>
  <si>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</si>
  <si>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</si>
  <si>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</si>
  <si>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</si>
  <si>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</si>
  <si>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</si>
  <si>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</si>
  <si>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</si>
  <si>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</si>
  <si>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</si>
  <si>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</si>
  <si>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</si>
  <si>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</si>
  <si>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</si>
  <si>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</si>
  <si>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</si>
  <si>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</si>
  <si>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</si>
  <si>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</si>
  <si>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</si>
  <si>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</si>
  <si>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</si>
  <si>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</si>
  <si>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</si>
  <si>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</si>
  <si>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</si>
  <si>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</si>
  <si>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</si>
  <si>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</si>
  <si>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</si>
  <si>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</si>
  <si>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</si>
  <si>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</si>
  <si>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</si>
  <si>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</si>
  <si>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</si>
  <si>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</si>
  <si>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</si>
  <si>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</si>
  <si>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</si>
  <si>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</si>
  <si>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</si>
  <si>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</si>
  <si>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</si>
  <si>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</si>
  <si>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</si>
  <si>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</si>
  <si>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</si>
  <si>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</si>
  <si>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</si>
  <si>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</si>
  <si>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</si>
  <si>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</si>
  <si>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</si>
  <si>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</si>
  <si>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</si>
  <si>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</si>
  <si>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</si>
  <si>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</si>
  <si>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</si>
  <si>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</si>
  <si>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</si>
  <si>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</si>
  <si>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</si>
  <si>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</si>
  <si>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</si>
  <si>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</si>
  <si>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</si>
  <si>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</si>
  <si>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</si>
  <si>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</si>
  <si>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</si>
  <si>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</si>
  <si>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</si>
  <si>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</si>
  <si>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</si>
  <si>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</si>
  <si>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</si>
  <si>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</si>
  <si>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</si>
  <si>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</si>
  <si>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</si>
  <si>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</si>
  <si>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</si>
  <si>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</si>
  <si>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</si>
  <si>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</si>
  <si>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</si>
  <si>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</si>
  <si>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</si>
  <si>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</si>
  <si>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</si>
  <si>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</si>
  <si>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</si>
  <si>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</si>
  <si>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</si>
  <si>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일반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</si>
  <si>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</si>
  <si>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</si>
  <si>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</si>
  <si>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</si>
  <si>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</si>
  <si>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</si>
  <si>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</si>
  <si>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해당사항 없음</t>
    <phoneticPr fontId="4" type="noConversion"/>
  </si>
  <si>
    <t>공연장 무대시설 정기안전검사</t>
    <phoneticPr fontId="4" type="noConversion"/>
  </si>
  <si>
    <t>이기관</t>
    <phoneticPr fontId="4" type="noConversion"/>
  </si>
  <si>
    <t>전자계약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</si>
  <si>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</si>
  <si>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</si>
  <si>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</si>
  <si>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</si>
  <si>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</si>
  <si>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</si>
  <si>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</si>
  <si>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</si>
  <si>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</si>
  <si>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</si>
  <si>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</si>
  <si>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</si>
  <si>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</si>
  <si>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</si>
  <si>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</si>
  <si>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</si>
  <si>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</si>
  <si>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</si>
  <si>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</si>
  <si>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</si>
  <si>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(연중)2023. 수련관 방역,소독 위탁관리</t>
    <phoneticPr fontId="4" type="noConversion"/>
  </si>
  <si>
    <t>㈜동원환경시스템</t>
    <phoneticPr fontId="4" type="noConversion"/>
  </si>
  <si>
    <t>-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</si>
  <si>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</si>
  <si>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</si>
  <si>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</si>
  <si>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</si>
  <si>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</si>
  <si>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</si>
  <si>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</si>
  <si>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</si>
  <si>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</si>
  <si>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</si>
  <si>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</si>
  <si>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</si>
  <si>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</si>
  <si>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(연중)2023년 청소년방과후아카데미 복합기 위탁관리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</si>
  <si>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</si>
  <si>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</si>
  <si>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</si>
  <si>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</si>
  <si>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</si>
  <si>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</si>
  <si>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</si>
  <si>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</si>
  <si>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</si>
  <si>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</si>
  <si>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</si>
  <si>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</si>
  <si>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</si>
  <si>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</si>
  <si>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</si>
  <si>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</si>
  <si>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</si>
  <si>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(연중)2023. 수련관 방역,소독 위탁관리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</si>
  <si>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</si>
  <si>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</si>
  <si>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</si>
  <si>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(연중)2023년 분당야탑청소년수련관 시설관리용역 - 3월분</t>
    <phoneticPr fontId="4" type="noConversion"/>
  </si>
  <si>
    <t>2023.03.31.</t>
    <phoneticPr fontId="4" type="noConversion"/>
  </si>
  <si>
    <t>2023.04.03.</t>
    <phoneticPr fontId="4" type="noConversion"/>
  </si>
  <si>
    <t>(연중)2023. 승강기 위탁관리 - 3월분</t>
    <phoneticPr fontId="4" type="noConversion"/>
  </si>
  <si>
    <t>2023.04.03.</t>
    <phoneticPr fontId="4" type="noConversion"/>
  </si>
  <si>
    <t>(연중)2023. 수직형 휠체어리프트 위탁관리 - 3월분</t>
    <phoneticPr fontId="4" type="noConversion"/>
  </si>
  <si>
    <t>2023.03.31.</t>
    <phoneticPr fontId="4" type="noConversion"/>
  </si>
  <si>
    <t>(연중)2023. 수직형 휠체어리프트 위탁관리 - 3월분</t>
    <phoneticPr fontId="4" type="noConversion"/>
  </si>
  <si>
    <t>(단위 : 원)</t>
    <phoneticPr fontId="4" type="noConversion"/>
  </si>
  <si>
    <t>성남시청소년재단 분당야탑청소년수련관</t>
  </si>
  <si>
    <t>(연중)2023년 무인경비시스템 위탁 - 3월분</t>
    <phoneticPr fontId="4" type="noConversion"/>
  </si>
  <si>
    <t>(연중)2023년 무인경비시스템 위탁 - 3월분</t>
    <phoneticPr fontId="4" type="noConversion"/>
  </si>
  <si>
    <t>(연중)2023년 소방안전관리 위탁대행 - 3월분</t>
    <phoneticPr fontId="4" type="noConversion"/>
  </si>
  <si>
    <t>(연중)2023년 소방안전관리 위탁대행 - 3월분</t>
    <phoneticPr fontId="4" type="noConversion"/>
  </si>
  <si>
    <t>(연중)2023. 분당야탑청소년수련관 청소년방과후아카데미 위탁급식용역(단가계약) - 3월분</t>
    <phoneticPr fontId="4" type="noConversion"/>
  </si>
  <si>
    <t>(연중)2023. 분당야탑청소년수련관 청소년방과후아카데미 위탁급식용역(단가계약) - 3월분</t>
    <phoneticPr fontId="4" type="noConversion"/>
  </si>
  <si>
    <t>(연중)2023년 청소년방과후아카데미 복합기 위탁관리 - 3월분</t>
    <phoneticPr fontId="4" type="noConversion"/>
  </si>
  <si>
    <t>2023.02.28.</t>
    <phoneticPr fontId="4" type="noConversion"/>
  </si>
  <si>
    <t>2023.03.23.</t>
    <phoneticPr fontId="4" type="noConversion"/>
  </si>
  <si>
    <t>(연중)2023년 인터넷 전화 사용신청(4차) -2월분</t>
    <phoneticPr fontId="4" type="noConversion"/>
  </si>
  <si>
    <t>(연중)2023년 인터넷망 사용 신청(3차) - 2월분</t>
    <phoneticPr fontId="4" type="noConversion"/>
  </si>
  <si>
    <t>(연중)2023년 인터넷전화용인터넷 및 대민용인터넷 사용신청(4차) - 2월분</t>
    <phoneticPr fontId="4" type="noConversion"/>
  </si>
  <si>
    <t>(연중)2023년 인터넷 전화 사용신청(4차) - 2월</t>
    <phoneticPr fontId="4" type="noConversion"/>
  </si>
  <si>
    <t>(연중)2023년 인터넷망 사용 신청(3차) - 2월</t>
    <phoneticPr fontId="4" type="noConversion"/>
  </si>
  <si>
    <t>(연중)2023년 인터넷전화용인터넷 및 대민용인터넷 사용신청(4차) - 2월</t>
    <phoneticPr fontId="4" type="noConversion"/>
  </si>
  <si>
    <t>2023년 청소년과 함께 만드는 Meta-Play 라이선스 구입</t>
    <phoneticPr fontId="4" type="noConversion"/>
  </si>
  <si>
    <t>2023년 상반기 작업환경측정 실시</t>
    <phoneticPr fontId="4" type="noConversion"/>
  </si>
  <si>
    <t>2023년 데이터플로깅 ytlog 플랫폼 운영 용역</t>
    <phoneticPr fontId="4" type="noConversion"/>
  </si>
  <si>
    <t>수련관 층별 실명 사인물 구입 및 교체</t>
    <phoneticPr fontId="4" type="noConversion"/>
  </si>
  <si>
    <t>4월 청소년방과후아카데미 주말체험활동 차량 임차</t>
  </si>
  <si>
    <t>야탑수련관</t>
  </si>
  <si>
    <t>최세은</t>
  </si>
  <si>
    <t>031-729-9840</t>
  </si>
  <si>
    <t>4월 청소년방과후아카데미 특별프로그램 차량 임차</t>
  </si>
  <si>
    <t>2023. 냉동기 세관 및 정비</t>
  </si>
  <si>
    <t>기타</t>
  </si>
  <si>
    <t>차경섭</t>
  </si>
  <si>
    <t>031-729-9814</t>
  </si>
  <si>
    <t>2023. 자가용 전기설비 안전진단</t>
    <phoneticPr fontId="4" type="noConversion"/>
  </si>
  <si>
    <t>야탑수련관</t>
    <phoneticPr fontId="4" type="noConversion"/>
  </si>
  <si>
    <t>차경섭</t>
    <phoneticPr fontId="4" type="noConversion"/>
  </si>
  <si>
    <t>031-729-9814</t>
    <phoneticPr fontId="4" type="noConversion"/>
  </si>
  <si>
    <t>031-729-9811</t>
    <phoneticPr fontId="4" type="noConversion"/>
  </si>
  <si>
    <t>2023년 성남시 청소년 정책제안대회 디지털 시민교육 프로그램 용역 계약</t>
    <phoneticPr fontId="4" type="noConversion"/>
  </si>
  <si>
    <t>주보미</t>
    <phoneticPr fontId="4" type="noConversion"/>
  </si>
  <si>
    <t>031-729-9835</t>
    <phoneticPr fontId="4" type="noConversion"/>
  </si>
  <si>
    <t>유명석</t>
  </si>
  <si>
    <t>031-729-9816</t>
  </si>
  <si>
    <t>2023년 상반기 시설물 정기안전점검</t>
    <phoneticPr fontId="4" type="noConversion"/>
  </si>
  <si>
    <t>유명석</t>
    <phoneticPr fontId="4" type="noConversion"/>
  </si>
  <si>
    <t>031-729-9816</t>
    <phoneticPr fontId="4" type="noConversion"/>
  </si>
  <si>
    <t>2023년 조경수목 및 병해충 방제관리</t>
  </si>
  <si>
    <t>-</t>
  </si>
  <si>
    <t>2023.3.14.</t>
    <phoneticPr fontId="4" type="noConversion"/>
  </si>
  <si>
    <t>2023.3.14.</t>
    <phoneticPr fontId="4" type="noConversion"/>
  </si>
  <si>
    <t>2023.3.29.</t>
    <phoneticPr fontId="4" type="noConversion"/>
  </si>
  <si>
    <t>2023.3.31.</t>
    <phoneticPr fontId="4" type="noConversion"/>
  </si>
  <si>
    <t>2023.4.1.~ 2023.12.31.</t>
    <phoneticPr fontId="4" type="noConversion"/>
  </si>
  <si>
    <t>2023.12.31.(예정)</t>
    <phoneticPr fontId="4" type="noConversion"/>
  </si>
  <si>
    <t>2023.3.14.~2023.3.31.</t>
    <phoneticPr fontId="4" type="noConversion"/>
  </si>
  <si>
    <t>분당야탑청소년수련관</t>
    <phoneticPr fontId="4" type="noConversion"/>
  </si>
  <si>
    <t>2023년 청소년과 함께 만드는 Meta-Play 라이선스 구입</t>
    <phoneticPr fontId="4" type="noConversion"/>
  </si>
  <si>
    <t>2023.3.14.</t>
    <phoneticPr fontId="4" type="noConversion"/>
  </si>
  <si>
    <t>2023.3.14.</t>
    <phoneticPr fontId="4" type="noConversion"/>
  </si>
  <si>
    <t>2023.3.31.</t>
    <phoneticPr fontId="4" type="noConversion"/>
  </si>
  <si>
    <t>2023.3.31.</t>
    <phoneticPr fontId="4" type="noConversion"/>
  </si>
  <si>
    <t>주식회사 엔닷라이트</t>
    <phoneticPr fontId="4" type="noConversion"/>
  </si>
  <si>
    <t xml:space="preserve">주식회사 엔닷라이트(박진영) </t>
    <phoneticPr fontId="4" type="noConversion"/>
  </si>
  <si>
    <t>경기도 성남시 수정구 대왕판교로 815 창업존동7층760호(시흥동)</t>
    <phoneticPr fontId="4" type="noConversion"/>
  </si>
  <si>
    <t>2023.3.31.</t>
    <phoneticPr fontId="4" type="noConversion"/>
  </si>
  <si>
    <t>2023.3.27.</t>
    <phoneticPr fontId="4" type="noConversion"/>
  </si>
  <si>
    <t>2023.3.30.~2023.5.4.</t>
    <phoneticPr fontId="4" type="noConversion"/>
  </si>
  <si>
    <t>주식회사 진성환경보건센터(이의준)</t>
    <phoneticPr fontId="4" type="noConversion"/>
  </si>
  <si>
    <t>경기도 성남시 중원구 도촌로 12, 607호(도촌동)</t>
    <phoneticPr fontId="4" type="noConversion"/>
  </si>
  <si>
    <t>사단법인 이타서울(한유사랑)</t>
    <phoneticPr fontId="4" type="noConversion"/>
  </si>
  <si>
    <t>서울특별시 서대문구 이화여대5길 35 B105호</t>
    <phoneticPr fontId="4" type="noConversion"/>
  </si>
  <si>
    <t>2023.3.29.~2023.12.10.</t>
    <phoneticPr fontId="4" type="noConversion"/>
  </si>
  <si>
    <t>2023.12.12.(예정)</t>
    <phoneticPr fontId="4" type="noConversion"/>
  </si>
  <si>
    <t>2023.5.4.(예정)</t>
    <phoneticPr fontId="4" type="noConversion"/>
  </si>
  <si>
    <t>2023.3.31.~2023.4.12.</t>
    <phoneticPr fontId="4" type="noConversion"/>
  </si>
  <si>
    <t>삼화사(조병호)</t>
    <phoneticPr fontId="4" type="noConversion"/>
  </si>
  <si>
    <t>성남시 수정구 제일로 128, 102호(수진동)</t>
    <phoneticPr fontId="4" type="noConversion"/>
  </si>
  <si>
    <t>2023.4.12.(예정)</t>
    <phoneticPr fontId="4" type="noConversion"/>
  </si>
  <si>
    <t>박진영</t>
    <phoneticPr fontId="4" type="noConversion"/>
  </si>
  <si>
    <t>조병호</t>
    <phoneticPr fontId="4" type="noConversion"/>
  </si>
  <si>
    <t>한유사랑</t>
    <phoneticPr fontId="4" type="noConversion"/>
  </si>
  <si>
    <t>이의준</t>
    <phoneticPr fontId="4" type="noConversion"/>
  </si>
  <si>
    <t>박진영</t>
    <phoneticPr fontId="4" type="noConversion"/>
  </si>
  <si>
    <t xml:space="preserve">주식회사 엔닷라이트 </t>
    <phoneticPr fontId="4" type="noConversion"/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</si>
  <si>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</si>
  <si>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</si>
  <si>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</si>
  <si>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</si>
  <si>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2023년 청소년과 함께 만드는 Meta-Play 프로그램 용역</t>
    <phoneticPr fontId="4" type="noConversion"/>
  </si>
  <si>
    <t>준공검사현황</t>
    <phoneticPr fontId="4" type="noConversion"/>
  </si>
  <si>
    <t>계약현황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</si>
</sst>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#,##0_);\(#,##0\)"/>
    <numFmt numFmtId="180" formatCode="yyyy\.mm\.dd\.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right" vertical="center" wrapText="1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60" xfId="0" applyNumberFormat="1" applyFont="1" applyFill="1" applyBorder="1" applyAlignment="1" applyProtection="1">
      <alignment horizontal="center" vertical="center"/>
    </xf>
    <xf numFmtId="49" fontId="8" fillId="2" borderId="61" xfId="0" applyNumberFormat="1" applyFont="1" applyFill="1" applyBorder="1" applyAlignment="1" applyProtection="1">
      <alignment horizontal="center" vertical="center"/>
    </xf>
    <xf numFmtId="49" fontId="8" fillId="2" borderId="62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41" fontId="30" fillId="3" borderId="55" xfId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1" fontId="30" fillId="0" borderId="2" xfId="8" applyNumberFormat="1" applyFont="1" applyBorder="1" applyAlignment="1">
      <alignment horizontal="right" vertical="distributed"/>
    </xf>
    <xf numFmtId="0" fontId="31" fillId="0" borderId="65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41" fontId="30" fillId="0" borderId="66" xfId="8" applyNumberFormat="1" applyFont="1" applyBorder="1" applyAlignment="1">
      <alignment horizontal="right" vertical="distributed"/>
    </xf>
    <xf numFmtId="0" fontId="31" fillId="4" borderId="67" xfId="0" applyFont="1" applyFill="1" applyBorder="1" applyAlignment="1">
      <alignment horizontal="center" vertical="center"/>
    </xf>
    <xf numFmtId="0" fontId="31" fillId="4" borderId="66" xfId="0" applyFont="1" applyFill="1" applyBorder="1" applyAlignment="1">
      <alignment horizontal="center" vertical="center" shrinkToFit="1"/>
    </xf>
    <xf numFmtId="41" fontId="24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32" fillId="2" borderId="2" xfId="0" applyNumberFormat="1" applyFont="1" applyFill="1" applyBorder="1" applyAlignment="1" applyProtection="1">
      <alignment horizontal="center" vertical="center"/>
    </xf>
    <xf numFmtId="41" fontId="32" fillId="2" borderId="2" xfId="1" applyFont="1" applyFill="1" applyBorder="1" applyAlignment="1" applyProtection="1">
      <alignment horizontal="center" vertical="center"/>
    </xf>
    <xf numFmtId="0" fontId="34" fillId="4" borderId="2" xfId="0" applyNumberFormat="1" applyFont="1" applyFill="1" applyBorder="1" applyAlignment="1" applyProtection="1">
      <alignment horizontal="center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0" fontId="36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vertical="center" shrinkToFit="1"/>
    </xf>
    <xf numFmtId="41" fontId="37" fillId="0" borderId="1" xfId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49" fontId="34" fillId="2" borderId="2" xfId="0" applyNumberFormat="1" applyFont="1" applyFill="1" applyBorder="1" applyAlignment="1" applyProtection="1">
      <alignment horizontal="center" vertical="center" shrinkToFit="1"/>
    </xf>
    <xf numFmtId="41" fontId="24" fillId="4" borderId="2" xfId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>
      <alignment horizontal="center"/>
    </xf>
    <xf numFmtId="0" fontId="38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31" fillId="0" borderId="35" xfId="0" applyFont="1" applyBorder="1" applyAlignment="1">
      <alignment horizontal="center" vertical="center"/>
    </xf>
    <xf numFmtId="41" fontId="30" fillId="0" borderId="2" xfId="261" applyNumberFormat="1" applyFont="1" applyBorder="1" applyAlignment="1">
      <alignment horizontal="right" vertical="distributed"/>
    </xf>
    <xf numFmtId="0" fontId="3" fillId="4" borderId="66" xfId="0" applyFont="1" applyFill="1" applyBorder="1" applyAlignment="1">
      <alignment horizontal="center" vertical="center"/>
    </xf>
    <xf numFmtId="0" fontId="40" fillId="4" borderId="67" xfId="0" applyFont="1" applyFill="1" applyBorder="1" applyAlignment="1">
      <alignment vertical="center"/>
    </xf>
    <xf numFmtId="0" fontId="31" fillId="4" borderId="12" xfId="0" applyFont="1" applyFill="1" applyBorder="1" applyAlignment="1">
      <alignment horizontal="center" vertical="center" shrinkToFit="1"/>
    </xf>
    <xf numFmtId="41" fontId="30" fillId="0" borderId="12" xfId="8" applyNumberFormat="1" applyFont="1" applyBorder="1" applyAlignment="1">
      <alignment horizontal="right" vertical="distributed"/>
    </xf>
    <xf numFmtId="38" fontId="3" fillId="4" borderId="66" xfId="352" applyNumberFormat="1" applyFont="1" applyFill="1" applyBorder="1">
      <alignment vertical="center"/>
    </xf>
    <xf numFmtId="41" fontId="27" fillId="4" borderId="58" xfId="1" applyFont="1" applyFill="1" applyBorder="1" applyAlignment="1">
      <alignment horizontal="right" vertical="center" wrapText="1"/>
    </xf>
    <xf numFmtId="38" fontId="3" fillId="4" borderId="66" xfId="258" applyNumberFormat="1" applyFont="1" applyFill="1" applyBorder="1" applyAlignment="1">
      <alignment horizontal="right" vertical="center"/>
    </xf>
    <xf numFmtId="0" fontId="27" fillId="4" borderId="58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1" fontId="27" fillId="4" borderId="58" xfId="1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/>
    </xf>
    <xf numFmtId="179" fontId="27" fillId="4" borderId="58" xfId="1" applyNumberFormat="1" applyFont="1" applyFill="1" applyBorder="1" applyAlignment="1">
      <alignment horizontal="center" vertical="center" wrapText="1"/>
    </xf>
    <xf numFmtId="0" fontId="27" fillId="4" borderId="57" xfId="0" applyFont="1" applyFill="1" applyBorder="1" applyAlignment="1">
      <alignment horizontal="center" vertical="center" wrapText="1"/>
    </xf>
    <xf numFmtId="0" fontId="27" fillId="4" borderId="59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1" fillId="4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1" fillId="4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 wrapText="1"/>
    </xf>
    <xf numFmtId="0" fontId="30" fillId="3" borderId="55" xfId="0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38" fontId="3" fillId="4" borderId="52" xfId="352" applyNumberFormat="1" applyFont="1" applyFill="1" applyBorder="1">
      <alignment vertical="center"/>
    </xf>
    <xf numFmtId="38" fontId="3" fillId="4" borderId="52" xfId="258" applyNumberFormat="1" applyFont="1" applyFill="1" applyBorder="1" applyAlignment="1">
      <alignment horizontal="right" vertical="center"/>
    </xf>
    <xf numFmtId="0" fontId="40" fillId="4" borderId="53" xfId="0" applyFont="1" applyFill="1" applyBorder="1" applyAlignment="1">
      <alignment vertical="center"/>
    </xf>
    <xf numFmtId="0" fontId="37" fillId="0" borderId="1" xfId="0" applyNumberFormat="1" applyFont="1" applyFill="1" applyBorder="1" applyAlignment="1" applyProtection="1">
      <alignment horizontal="right" vertical="center" shrinkToFit="1"/>
    </xf>
    <xf numFmtId="177" fontId="8" fillId="4" borderId="2" xfId="0" applyNumberFormat="1" applyFont="1" applyFill="1" applyBorder="1" applyAlignment="1">
      <alignment horizontal="center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177" fontId="34" fillId="4" borderId="2" xfId="0" applyNumberFormat="1" applyFont="1" applyFill="1" applyBorder="1" applyAlignment="1">
      <alignment horizontal="left" vertical="center" shrinkToFit="1"/>
    </xf>
    <xf numFmtId="177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>
      <alignment vertical="center" shrinkToFit="1"/>
    </xf>
    <xf numFmtId="180" fontId="34" fillId="4" borderId="2" xfId="0" applyNumberFormat="1" applyFont="1" applyFill="1" applyBorder="1" applyAlignment="1">
      <alignment horizontal="center" vertical="center" shrinkToFit="1"/>
    </xf>
    <xf numFmtId="177" fontId="35" fillId="4" borderId="2" xfId="0" applyNumberFormat="1" applyFont="1" applyFill="1" applyBorder="1" applyAlignment="1">
      <alignment horizontal="left" vertical="center" shrinkToFit="1"/>
    </xf>
    <xf numFmtId="41" fontId="34" fillId="4" borderId="2" xfId="1" quotePrefix="1" applyFont="1" applyFill="1" applyBorder="1" applyAlignment="1">
      <alignment vertical="center" shrinkToFit="1"/>
    </xf>
    <xf numFmtId="180" fontId="34" fillId="4" borderId="2" xfId="2" applyNumberFormat="1" applyFont="1" applyFill="1" applyBorder="1" applyAlignment="1">
      <alignment horizontal="center" vertical="center" shrinkToFit="1"/>
    </xf>
    <xf numFmtId="180" fontId="34" fillId="4" borderId="2" xfId="0" quotePrefix="1" applyNumberFormat="1" applyFont="1" applyFill="1" applyBorder="1" applyAlignment="1">
      <alignment horizontal="center" vertical="center" shrinkToFit="1"/>
    </xf>
    <xf numFmtId="180" fontId="34" fillId="4" borderId="2" xfId="0" applyNumberFormat="1" applyFont="1" applyFill="1" applyBorder="1" applyAlignment="1">
      <alignment horizontal="center" vertical="center" wrapText="1" shrinkToFit="1"/>
    </xf>
    <xf numFmtId="41" fontId="34" fillId="4" borderId="2" xfId="1" applyFont="1" applyFill="1" applyBorder="1" applyAlignment="1" applyProtection="1">
      <alignment horizontal="right" vertical="center" shrinkToFit="1"/>
    </xf>
    <xf numFmtId="0" fontId="34" fillId="4" borderId="2" xfId="0" applyNumberFormat="1" applyFont="1" applyFill="1" applyBorder="1" applyAlignment="1" applyProtection="1">
      <alignment horizontal="center" vertical="center" wrapText="1" shrinkToFit="1"/>
    </xf>
    <xf numFmtId="41" fontId="34" fillId="4" borderId="12" xfId="1" applyFont="1" applyFill="1" applyBorder="1" applyAlignment="1" applyProtection="1">
      <alignment horizontal="right" vertical="center" shrinkToFit="1"/>
    </xf>
    <xf numFmtId="41" fontId="34" fillId="4" borderId="12" xfId="1" quotePrefix="1" applyFont="1" applyFill="1" applyBorder="1" applyAlignment="1" applyProtection="1">
      <alignment horizontal="right" vertical="center" shrinkToFit="1"/>
    </xf>
    <xf numFmtId="180" fontId="34" fillId="4" borderId="12" xfId="0" applyNumberFormat="1" applyFont="1" applyFill="1" applyBorder="1" applyAlignment="1" applyProtection="1">
      <alignment horizontal="center" vertical="center" shrinkToFit="1"/>
    </xf>
    <xf numFmtId="176" fontId="33" fillId="4" borderId="2" xfId="0" applyNumberFormat="1" applyFont="1" applyFill="1" applyBorder="1" applyAlignment="1" applyProtection="1">
      <alignment horizontal="right" vertical="center" wrapText="1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C27" sqref="C2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55" customWidth="1"/>
    <col min="7" max="7" width="12.44140625" customWidth="1"/>
    <col min="8" max="8" width="12.44140625" style="5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62" t="s">
        <v>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13" customFormat="1" ht="45" customHeight="1" thickBot="1" x14ac:dyDescent="0.2">
      <c r="A2" s="121" t="s">
        <v>177</v>
      </c>
      <c r="B2" s="99"/>
      <c r="C2" s="69"/>
      <c r="D2" s="97"/>
      <c r="E2" s="97"/>
      <c r="F2" s="98"/>
      <c r="G2" s="98"/>
      <c r="H2" s="98"/>
      <c r="I2" s="98"/>
      <c r="J2" s="163"/>
      <c r="K2" s="163"/>
      <c r="L2" s="8"/>
    </row>
    <row r="3" spans="1:12" ht="38.25" customHeight="1" thickBot="1" x14ac:dyDescent="0.2">
      <c r="A3" s="57" t="s">
        <v>43</v>
      </c>
      <c r="B3" s="58" t="s">
        <v>25</v>
      </c>
      <c r="C3" s="58" t="s">
        <v>44</v>
      </c>
      <c r="D3" s="58" t="s">
        <v>45</v>
      </c>
      <c r="E3" s="58" t="s">
        <v>46</v>
      </c>
      <c r="F3" s="59" t="s">
        <v>47</v>
      </c>
      <c r="G3" s="58" t="s">
        <v>48</v>
      </c>
      <c r="H3" s="60" t="s">
        <v>49</v>
      </c>
      <c r="I3" s="61" t="s">
        <v>26</v>
      </c>
      <c r="J3" s="61" t="s">
        <v>50</v>
      </c>
      <c r="K3" s="61" t="s">
        <v>51</v>
      </c>
      <c r="L3" s="62" t="s">
        <v>1</v>
      </c>
    </row>
    <row r="4" spans="1:12" s="8" customFormat="1" ht="56.25" customHeight="1" thickTop="1" thickBot="1" x14ac:dyDescent="0.2">
      <c r="A4" s="140"/>
      <c r="B4" s="134"/>
      <c r="C4" s="134" t="s">
        <v>106</v>
      </c>
      <c r="D4" s="134"/>
      <c r="E4" s="134"/>
      <c r="F4" s="139"/>
      <c r="G4" s="137"/>
      <c r="H4" s="132"/>
      <c r="I4" s="68"/>
      <c r="J4" s="68"/>
      <c r="K4" s="68"/>
      <c r="L4" s="141"/>
    </row>
    <row r="10" spans="1:12" x14ac:dyDescent="0.15">
      <c r="C10" t="s">
        <v>103</v>
      </c>
    </row>
  </sheetData>
  <mergeCells count="2">
    <mergeCell ref="A1:L1"/>
    <mergeCell ref="J2:K2"/>
  </mergeCells>
  <phoneticPr fontId="4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4" t="s">
        <v>62</v>
      </c>
      <c r="B1" s="164"/>
      <c r="C1" s="164"/>
      <c r="D1" s="164"/>
      <c r="E1" s="164"/>
      <c r="F1" s="164"/>
      <c r="G1" s="164"/>
      <c r="H1" s="164"/>
      <c r="I1" s="164"/>
    </row>
    <row r="2" spans="1:9" ht="26.25" thickBot="1" x14ac:dyDescent="0.2">
      <c r="A2" s="205" t="s">
        <v>177</v>
      </c>
      <c r="B2" s="205"/>
      <c r="C2" s="42"/>
      <c r="D2" s="42"/>
      <c r="E2" s="42"/>
      <c r="F2" s="42"/>
      <c r="G2" s="42"/>
      <c r="H2" s="42"/>
      <c r="I2" s="40" t="s">
        <v>2</v>
      </c>
    </row>
    <row r="3" spans="1:9" ht="26.25" customHeight="1" x14ac:dyDescent="0.15">
      <c r="A3" s="212" t="s">
        <v>3</v>
      </c>
      <c r="B3" s="210" t="s">
        <v>4</v>
      </c>
      <c r="C3" s="210" t="s">
        <v>52</v>
      </c>
      <c r="D3" s="210" t="s">
        <v>64</v>
      </c>
      <c r="E3" s="206" t="s">
        <v>67</v>
      </c>
      <c r="F3" s="207"/>
      <c r="G3" s="206" t="s">
        <v>68</v>
      </c>
      <c r="H3" s="207"/>
      <c r="I3" s="208" t="s">
        <v>63</v>
      </c>
    </row>
    <row r="4" spans="1:9" ht="28.5" customHeight="1" x14ac:dyDescent="0.15">
      <c r="A4" s="213"/>
      <c r="B4" s="211"/>
      <c r="C4" s="211"/>
      <c r="D4" s="211"/>
      <c r="E4" s="30" t="s">
        <v>65</v>
      </c>
      <c r="F4" s="30" t="s">
        <v>66</v>
      </c>
      <c r="G4" s="30" t="s">
        <v>65</v>
      </c>
      <c r="H4" s="30" t="s">
        <v>66</v>
      </c>
      <c r="I4" s="209"/>
    </row>
    <row r="5" spans="1:9" ht="28.5" customHeight="1" thickBot="1" x14ac:dyDescent="0.2">
      <c r="A5" s="48"/>
      <c r="B5" s="49" t="s">
        <v>95</v>
      </c>
      <c r="C5" s="50"/>
      <c r="D5" s="51"/>
      <c r="E5" s="52"/>
      <c r="F5" s="52"/>
      <c r="G5" s="52"/>
      <c r="H5" s="52"/>
      <c r="I5" s="5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55" customWidth="1"/>
    <col min="6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62" t="s">
        <v>54</v>
      </c>
      <c r="B1" s="162"/>
      <c r="C1" s="162"/>
      <c r="D1" s="162"/>
      <c r="E1" s="162"/>
      <c r="F1" s="162"/>
      <c r="G1" s="162"/>
      <c r="H1" s="162"/>
      <c r="I1" s="162"/>
    </row>
    <row r="2" spans="1:12" s="13" customFormat="1" ht="45" customHeight="1" thickBot="1" x14ac:dyDescent="0.2">
      <c r="A2" s="121" t="s">
        <v>177</v>
      </c>
      <c r="B2" s="99"/>
      <c r="C2" s="69"/>
      <c r="D2" s="97"/>
      <c r="E2" s="97"/>
      <c r="F2" s="98"/>
      <c r="G2" s="98"/>
      <c r="H2" s="98"/>
      <c r="I2" s="98"/>
      <c r="J2" s="163"/>
      <c r="K2" s="163"/>
      <c r="L2" s="8"/>
    </row>
    <row r="3" spans="1:12" ht="38.25" customHeight="1" thickBot="1" x14ac:dyDescent="0.2">
      <c r="A3" s="148" t="s">
        <v>24</v>
      </c>
      <c r="B3" s="149" t="s">
        <v>25</v>
      </c>
      <c r="C3" s="150" t="s">
        <v>93</v>
      </c>
      <c r="D3" s="150" t="s">
        <v>0</v>
      </c>
      <c r="E3" s="82" t="s">
        <v>94</v>
      </c>
      <c r="F3" s="150" t="s">
        <v>97</v>
      </c>
      <c r="G3" s="150" t="s">
        <v>27</v>
      </c>
      <c r="H3" s="150" t="s">
        <v>28</v>
      </c>
      <c r="I3" s="151" t="s">
        <v>1</v>
      </c>
    </row>
    <row r="4" spans="1:12" s="8" customFormat="1" ht="38.25" customHeight="1" thickTop="1" x14ac:dyDescent="0.15">
      <c r="A4" s="152">
        <v>2023</v>
      </c>
      <c r="B4" s="147">
        <v>4</v>
      </c>
      <c r="C4" s="146" t="s">
        <v>197</v>
      </c>
      <c r="D4" s="147" t="s">
        <v>104</v>
      </c>
      <c r="E4" s="126">
        <v>525</v>
      </c>
      <c r="F4" s="147" t="s">
        <v>198</v>
      </c>
      <c r="G4" s="147" t="s">
        <v>199</v>
      </c>
      <c r="H4" s="147" t="s">
        <v>200</v>
      </c>
      <c r="I4" s="153"/>
    </row>
    <row r="5" spans="1:12" s="8" customFormat="1" ht="38.25" customHeight="1" x14ac:dyDescent="0.15">
      <c r="A5" s="152">
        <v>2023</v>
      </c>
      <c r="B5" s="147">
        <v>4</v>
      </c>
      <c r="C5" s="146" t="s">
        <v>201</v>
      </c>
      <c r="D5" s="147" t="s">
        <v>104</v>
      </c>
      <c r="E5" s="126">
        <v>420</v>
      </c>
      <c r="F5" s="147" t="s">
        <v>198</v>
      </c>
      <c r="G5" s="147" t="s">
        <v>199</v>
      </c>
      <c r="H5" s="147" t="s">
        <v>200</v>
      </c>
      <c r="I5" s="153"/>
    </row>
    <row r="6" spans="1:12" s="8" customFormat="1" ht="38.25" customHeight="1" x14ac:dyDescent="0.15">
      <c r="A6" s="152">
        <v>2023</v>
      </c>
      <c r="B6" s="147">
        <v>4</v>
      </c>
      <c r="C6" s="144" t="s">
        <v>107</v>
      </c>
      <c r="D6" s="147" t="s">
        <v>104</v>
      </c>
      <c r="E6" s="88">
        <v>3300</v>
      </c>
      <c r="F6" s="147" t="s">
        <v>198</v>
      </c>
      <c r="G6" s="147" t="s">
        <v>108</v>
      </c>
      <c r="H6" s="147" t="s">
        <v>210</v>
      </c>
      <c r="I6" s="153"/>
    </row>
    <row r="7" spans="1:12" s="142" customFormat="1" ht="38.25" customHeight="1" x14ac:dyDescent="0.15">
      <c r="A7" s="152">
        <v>2023</v>
      </c>
      <c r="B7" s="147">
        <v>4</v>
      </c>
      <c r="C7" s="144" t="s">
        <v>206</v>
      </c>
      <c r="D7" s="147" t="s">
        <v>104</v>
      </c>
      <c r="E7" s="88">
        <v>4815</v>
      </c>
      <c r="F7" s="147" t="s">
        <v>207</v>
      </c>
      <c r="G7" s="147" t="s">
        <v>208</v>
      </c>
      <c r="H7" s="147" t="s">
        <v>209</v>
      </c>
      <c r="I7" s="153"/>
    </row>
    <row r="8" spans="1:12" s="143" customFormat="1" ht="38.25" customHeight="1" x14ac:dyDescent="0.15">
      <c r="A8" s="125">
        <v>2023</v>
      </c>
      <c r="B8" s="136">
        <v>4</v>
      </c>
      <c r="C8" s="129" t="s">
        <v>211</v>
      </c>
      <c r="D8" s="136" t="s">
        <v>104</v>
      </c>
      <c r="E8" s="130">
        <v>11500</v>
      </c>
      <c r="F8" s="136" t="s">
        <v>198</v>
      </c>
      <c r="G8" s="136" t="s">
        <v>212</v>
      </c>
      <c r="H8" s="136" t="s">
        <v>213</v>
      </c>
      <c r="I8" s="138"/>
    </row>
    <row r="9" spans="1:12" s="145" customFormat="1" ht="38.25" customHeight="1" thickBot="1" x14ac:dyDescent="0.2">
      <c r="A9" s="89">
        <v>2023</v>
      </c>
      <c r="B9" s="90">
        <v>4</v>
      </c>
      <c r="C9" s="93" t="s">
        <v>216</v>
      </c>
      <c r="D9" s="90" t="s">
        <v>104</v>
      </c>
      <c r="E9" s="91">
        <v>3630</v>
      </c>
      <c r="F9" s="90" t="s">
        <v>198</v>
      </c>
      <c r="G9" s="90" t="s">
        <v>217</v>
      </c>
      <c r="H9" s="90" t="s">
        <v>218</v>
      </c>
      <c r="I9" s="92"/>
    </row>
    <row r="10" spans="1:12" ht="16.5" customHeight="1" x14ac:dyDescent="0.15"/>
    <row r="11" spans="1:12" ht="16.5" customHeight="1" x14ac:dyDescent="0.15"/>
    <row r="12" spans="1:12" ht="16.5" customHeight="1" x14ac:dyDescent="0.15"/>
    <row r="13" spans="1:12" ht="16.5" customHeight="1" x14ac:dyDescent="0.15"/>
    <row r="14" spans="1:12" ht="16.5" customHeight="1" x14ac:dyDescent="0.15"/>
    <row r="15" spans="1:12" ht="16.5" customHeight="1" x14ac:dyDescent="0.15"/>
    <row r="16" spans="1:12" ht="16.5" customHeight="1" x14ac:dyDescent="0.15"/>
  </sheetData>
  <mergeCells count="2">
    <mergeCell ref="A1:I1"/>
    <mergeCell ref="J2:K2"/>
  </mergeCells>
  <phoneticPr fontId="4" type="noConversion"/>
  <dataValidations count="2">
    <dataValidation type="list" allowBlank="1" showInputMessage="1" showErrorMessage="1" sqref="D4:D6">
      <formula1>"대안,턴키,일반,PQ,수의,실적"</formula1>
    </dataValidation>
    <dataValidation type="textLength" operator="lessThanOrEqual" allowBlank="1" showInputMessage="1" showErrorMessage="1" sqref="F4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55" customWidth="1"/>
    <col min="7" max="8" width="12.44140625" customWidth="1"/>
    <col min="9" max="9" width="12.44140625" style="5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62" t="s">
        <v>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s="13" customFormat="1" ht="45" customHeight="1" thickBot="1" x14ac:dyDescent="0.2">
      <c r="A2" s="121" t="s">
        <v>177</v>
      </c>
      <c r="B2" s="99"/>
      <c r="C2" s="69"/>
      <c r="D2" s="97"/>
      <c r="E2" s="97"/>
      <c r="F2" s="98"/>
      <c r="G2" s="98"/>
      <c r="H2" s="98"/>
      <c r="I2" s="98"/>
      <c r="J2" s="163"/>
      <c r="K2" s="163"/>
      <c r="L2" s="8"/>
    </row>
    <row r="3" spans="1:13" ht="54.75" customHeight="1" thickBot="1" x14ac:dyDescent="0.2">
      <c r="A3" s="63" t="s">
        <v>24</v>
      </c>
      <c r="B3" s="64" t="s">
        <v>25</v>
      </c>
      <c r="C3" s="65" t="s">
        <v>60</v>
      </c>
      <c r="D3" s="65" t="s">
        <v>59</v>
      </c>
      <c r="E3" s="65" t="s">
        <v>0</v>
      </c>
      <c r="F3" s="66" t="s">
        <v>58</v>
      </c>
      <c r="G3" s="64" t="s">
        <v>57</v>
      </c>
      <c r="H3" s="64" t="s">
        <v>56</v>
      </c>
      <c r="I3" s="66" t="s">
        <v>55</v>
      </c>
      <c r="J3" s="65" t="s">
        <v>26</v>
      </c>
      <c r="K3" s="65" t="s">
        <v>27</v>
      </c>
      <c r="L3" s="65" t="s">
        <v>28</v>
      </c>
      <c r="M3" s="67" t="s">
        <v>1</v>
      </c>
    </row>
    <row r="4" spans="1:13" s="41" customFormat="1" ht="54.75" customHeight="1" thickTop="1" x14ac:dyDescent="0.15">
      <c r="A4" s="154">
        <v>2023</v>
      </c>
      <c r="B4" s="155">
        <v>4</v>
      </c>
      <c r="C4" s="155" t="s">
        <v>202</v>
      </c>
      <c r="D4" s="155" t="s">
        <v>203</v>
      </c>
      <c r="E4" s="155" t="s">
        <v>104</v>
      </c>
      <c r="F4" s="156">
        <v>5830</v>
      </c>
      <c r="G4" s="157">
        <v>0</v>
      </c>
      <c r="H4" s="157">
        <v>0</v>
      </c>
      <c r="I4" s="156">
        <v>5830</v>
      </c>
      <c r="J4" s="155" t="s">
        <v>198</v>
      </c>
      <c r="K4" s="155" t="s">
        <v>204</v>
      </c>
      <c r="L4" s="155" t="s">
        <v>205</v>
      </c>
      <c r="M4" s="158"/>
    </row>
    <row r="5" spans="1:13" s="41" customFormat="1" ht="54.75" customHeight="1" thickBot="1" x14ac:dyDescent="0.2">
      <c r="A5" s="135">
        <v>2023</v>
      </c>
      <c r="B5" s="127">
        <v>4</v>
      </c>
      <c r="C5" s="127" t="s">
        <v>219</v>
      </c>
      <c r="D5" s="127" t="s">
        <v>203</v>
      </c>
      <c r="E5" s="127" t="s">
        <v>104</v>
      </c>
      <c r="F5" s="131">
        <v>9000</v>
      </c>
      <c r="G5" s="133" t="s">
        <v>220</v>
      </c>
      <c r="H5" s="133" t="s">
        <v>220</v>
      </c>
      <c r="I5" s="131">
        <v>9000</v>
      </c>
      <c r="J5" s="127" t="s">
        <v>198</v>
      </c>
      <c r="K5" s="127" t="s">
        <v>214</v>
      </c>
      <c r="L5" s="127" t="s">
        <v>215</v>
      </c>
      <c r="M5" s="128"/>
    </row>
  </sheetData>
  <mergeCells count="2">
    <mergeCell ref="A1:M1"/>
    <mergeCell ref="J2:K2"/>
  </mergeCells>
  <phoneticPr fontId="4" type="noConversion"/>
  <dataValidations disablePrompts="1"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64" t="s">
        <v>73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45" customHeight="1" thickBot="1" x14ac:dyDescent="0.2">
      <c r="A2" s="121" t="s">
        <v>177</v>
      </c>
      <c r="B2" s="99"/>
      <c r="C2" s="69"/>
      <c r="D2" s="97"/>
      <c r="E2" s="97"/>
      <c r="F2" s="98"/>
      <c r="G2" s="98"/>
      <c r="H2" s="98"/>
      <c r="I2" s="98"/>
      <c r="J2" s="163" t="s">
        <v>2</v>
      </c>
      <c r="K2" s="163"/>
    </row>
    <row r="3" spans="1:11" ht="22.5" customHeight="1" x14ac:dyDescent="0.15">
      <c r="A3" s="70" t="s">
        <v>3</v>
      </c>
      <c r="B3" s="71" t="s">
        <v>4</v>
      </c>
      <c r="C3" s="71" t="s">
        <v>0</v>
      </c>
      <c r="D3" s="71" t="s">
        <v>74</v>
      </c>
      <c r="E3" s="71" t="s">
        <v>75</v>
      </c>
      <c r="F3" s="71" t="s">
        <v>76</v>
      </c>
      <c r="G3" s="71" t="s">
        <v>77</v>
      </c>
      <c r="H3" s="71" t="s">
        <v>78</v>
      </c>
      <c r="I3" s="71" t="s">
        <v>79</v>
      </c>
      <c r="J3" s="71" t="s">
        <v>80</v>
      </c>
      <c r="K3" s="72" t="s">
        <v>1</v>
      </c>
    </row>
    <row r="4" spans="1:11" ht="47.25" customHeight="1" thickBot="1" x14ac:dyDescent="0.2">
      <c r="A4" s="73"/>
      <c r="B4" s="74"/>
      <c r="C4" s="75" t="s">
        <v>96</v>
      </c>
      <c r="D4" s="76"/>
      <c r="E4" s="77"/>
      <c r="F4" s="78"/>
      <c r="G4" s="78"/>
      <c r="H4" s="76"/>
      <c r="I4" s="79"/>
      <c r="J4" s="80"/>
      <c r="K4" s="8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A10" sqref="A10:A1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64" t="s">
        <v>81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45" customHeight="1" x14ac:dyDescent="0.15">
      <c r="A2" s="121" t="s">
        <v>177</v>
      </c>
      <c r="B2" s="99"/>
      <c r="C2" s="69"/>
      <c r="D2" s="97"/>
      <c r="E2" s="97"/>
      <c r="F2" s="98"/>
      <c r="G2" s="98"/>
      <c r="H2" s="98"/>
      <c r="I2" s="98"/>
      <c r="J2" s="163" t="s">
        <v>2</v>
      </c>
      <c r="K2" s="163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31"/>
      <c r="B4" s="32"/>
      <c r="C4" s="43" t="s">
        <v>96</v>
      </c>
      <c r="D4" s="33"/>
      <c r="E4" s="34"/>
      <c r="F4" s="35"/>
      <c r="G4" s="35"/>
      <c r="H4" s="33"/>
      <c r="I4" s="36"/>
      <c r="J4" s="36"/>
      <c r="K4" s="3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115" zoomScaleNormal="115" workbookViewId="0">
      <selection activeCell="H16" sqref="H16:I16"/>
    </sheetView>
  </sheetViews>
  <sheetFormatPr defaultRowHeight="13.5" x14ac:dyDescent="0.15"/>
  <cols>
    <col min="1" max="1" width="18.44140625" style="54" customWidth="1"/>
    <col min="2" max="2" width="42.44140625" style="54" customWidth="1"/>
    <col min="3" max="3" width="12.109375" style="120" customWidth="1"/>
    <col min="4" max="8" width="11.21875" style="54" customWidth="1"/>
    <col min="9" max="9" width="9.6640625" style="54" customWidth="1"/>
    <col min="10" max="10" width="8.88671875" style="41"/>
    <col min="11" max="11" width="8.88671875" style="41" customWidth="1"/>
    <col min="12" max="16384" width="8.88671875" style="41"/>
  </cols>
  <sheetData>
    <row r="1" spans="1:12" ht="25.5" x14ac:dyDescent="0.15">
      <c r="A1" s="165" t="s">
        <v>262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2" s="113" customFormat="1" ht="25.5" customHeight="1" x14ac:dyDescent="0.15">
      <c r="A2" s="105" t="s">
        <v>166</v>
      </c>
      <c r="B2" s="111"/>
      <c r="C2" s="112"/>
      <c r="D2" s="111"/>
      <c r="E2" s="112"/>
      <c r="F2" s="112"/>
      <c r="G2" s="112"/>
      <c r="H2" s="112"/>
      <c r="J2" s="108" t="s">
        <v>167</v>
      </c>
      <c r="K2" s="114"/>
      <c r="L2" s="114"/>
    </row>
    <row r="3" spans="1:12" ht="23.25" customHeight="1" x14ac:dyDescent="0.15">
      <c r="A3" s="115" t="s">
        <v>3</v>
      </c>
      <c r="B3" s="116" t="s">
        <v>83</v>
      </c>
      <c r="C3" s="116" t="s">
        <v>136</v>
      </c>
      <c r="D3" s="115" t="s">
        <v>137</v>
      </c>
      <c r="E3" s="116" t="s">
        <v>138</v>
      </c>
      <c r="F3" s="116" t="s">
        <v>139</v>
      </c>
      <c r="G3" s="116" t="s">
        <v>140</v>
      </c>
      <c r="H3" s="117" t="s">
        <v>41</v>
      </c>
      <c r="I3" s="116" t="s">
        <v>8</v>
      </c>
      <c r="J3" s="118" t="s">
        <v>5</v>
      </c>
    </row>
    <row r="4" spans="1:12" ht="23.25" customHeight="1" x14ac:dyDescent="0.15">
      <c r="A4" s="103" t="s">
        <v>141</v>
      </c>
      <c r="B4" s="214" t="s">
        <v>117</v>
      </c>
      <c r="C4" s="215" t="s">
        <v>142</v>
      </c>
      <c r="D4" s="216">
        <v>17865360</v>
      </c>
      <c r="E4" s="217" t="s">
        <v>101</v>
      </c>
      <c r="F4" s="217" t="s">
        <v>99</v>
      </c>
      <c r="G4" s="217" t="s">
        <v>143</v>
      </c>
      <c r="H4" s="217" t="s">
        <v>144</v>
      </c>
      <c r="I4" s="217" t="s">
        <v>145</v>
      </c>
      <c r="J4" s="215" t="s">
        <v>259</v>
      </c>
    </row>
    <row r="5" spans="1:12" ht="23.25" customHeight="1" x14ac:dyDescent="0.15">
      <c r="A5" s="103" t="s">
        <v>141</v>
      </c>
      <c r="B5" s="214" t="s">
        <v>146</v>
      </c>
      <c r="C5" s="215" t="s">
        <v>121</v>
      </c>
      <c r="D5" s="216">
        <v>1620000</v>
      </c>
      <c r="E5" s="217" t="s">
        <v>147</v>
      </c>
      <c r="F5" s="217" t="s">
        <v>99</v>
      </c>
      <c r="G5" s="217" t="s">
        <v>148</v>
      </c>
      <c r="H5" s="217" t="s">
        <v>169</v>
      </c>
      <c r="I5" s="217" t="s">
        <v>170</v>
      </c>
      <c r="J5" s="215"/>
    </row>
    <row r="6" spans="1:12" ht="23.25" customHeight="1" x14ac:dyDescent="0.15">
      <c r="A6" s="103" t="s">
        <v>141</v>
      </c>
      <c r="B6" s="214" t="s">
        <v>120</v>
      </c>
      <c r="C6" s="215" t="s">
        <v>121</v>
      </c>
      <c r="D6" s="216">
        <v>4860000</v>
      </c>
      <c r="E6" s="217" t="s">
        <v>150</v>
      </c>
      <c r="F6" s="217" t="s">
        <v>99</v>
      </c>
      <c r="G6" s="217" t="s">
        <v>151</v>
      </c>
      <c r="H6" s="217" t="s">
        <v>149</v>
      </c>
      <c r="I6" s="217" t="s">
        <v>145</v>
      </c>
      <c r="J6" s="215" t="s">
        <v>260</v>
      </c>
    </row>
    <row r="7" spans="1:12" ht="23.25" customHeight="1" x14ac:dyDescent="0.15">
      <c r="A7" s="103" t="s">
        <v>141</v>
      </c>
      <c r="B7" s="214" t="s">
        <v>168</v>
      </c>
      <c r="C7" s="215" t="s">
        <v>152</v>
      </c>
      <c r="D7" s="216">
        <v>962052540</v>
      </c>
      <c r="E7" s="217" t="s">
        <v>102</v>
      </c>
      <c r="F7" s="217" t="s">
        <v>99</v>
      </c>
      <c r="G7" s="217" t="s">
        <v>143</v>
      </c>
      <c r="H7" s="217" t="s">
        <v>169</v>
      </c>
      <c r="I7" s="217" t="s">
        <v>170</v>
      </c>
      <c r="J7" s="215"/>
    </row>
    <row r="8" spans="1:12" ht="23.25" customHeight="1" x14ac:dyDescent="0.15">
      <c r="A8" s="103" t="s">
        <v>141</v>
      </c>
      <c r="B8" s="214" t="s">
        <v>187</v>
      </c>
      <c r="C8" s="215" t="s">
        <v>123</v>
      </c>
      <c r="D8" s="216">
        <v>4441920</v>
      </c>
      <c r="E8" s="217" t="s">
        <v>100</v>
      </c>
      <c r="F8" s="217" t="s">
        <v>99</v>
      </c>
      <c r="G8" s="217" t="s">
        <v>151</v>
      </c>
      <c r="H8" s="217" t="s">
        <v>144</v>
      </c>
      <c r="I8" s="217" t="s">
        <v>186</v>
      </c>
      <c r="J8" s="215"/>
    </row>
    <row r="9" spans="1:12" ht="23.25" customHeight="1" x14ac:dyDescent="0.15">
      <c r="A9" s="103" t="s">
        <v>141</v>
      </c>
      <c r="B9" s="214" t="s">
        <v>188</v>
      </c>
      <c r="C9" s="215" t="s">
        <v>153</v>
      </c>
      <c r="D9" s="216">
        <v>7101600</v>
      </c>
      <c r="E9" s="217" t="s">
        <v>100</v>
      </c>
      <c r="F9" s="217" t="s">
        <v>99</v>
      </c>
      <c r="G9" s="217" t="s">
        <v>143</v>
      </c>
      <c r="H9" s="217" t="s">
        <v>185</v>
      </c>
      <c r="I9" s="217" t="s">
        <v>186</v>
      </c>
      <c r="J9" s="215"/>
    </row>
    <row r="10" spans="1:12" ht="23.25" customHeight="1" x14ac:dyDescent="0.15">
      <c r="A10" s="103" t="s">
        <v>141</v>
      </c>
      <c r="B10" s="214" t="s">
        <v>189</v>
      </c>
      <c r="C10" s="215" t="s">
        <v>123</v>
      </c>
      <c r="D10" s="216">
        <v>1518000</v>
      </c>
      <c r="E10" s="217" t="s">
        <v>154</v>
      </c>
      <c r="F10" s="217" t="s">
        <v>155</v>
      </c>
      <c r="G10" s="217" t="s">
        <v>156</v>
      </c>
      <c r="H10" s="217" t="s">
        <v>149</v>
      </c>
      <c r="I10" s="217" t="s">
        <v>186</v>
      </c>
      <c r="J10" s="215"/>
    </row>
    <row r="11" spans="1:12" ht="23.25" customHeight="1" x14ac:dyDescent="0.15">
      <c r="A11" s="103" t="s">
        <v>141</v>
      </c>
      <c r="B11" s="214" t="s">
        <v>181</v>
      </c>
      <c r="C11" s="215" t="s">
        <v>157</v>
      </c>
      <c r="D11" s="216">
        <v>4620000</v>
      </c>
      <c r="E11" s="217" t="s">
        <v>158</v>
      </c>
      <c r="F11" s="217" t="s">
        <v>99</v>
      </c>
      <c r="G11" s="217" t="s">
        <v>143</v>
      </c>
      <c r="H11" s="217" t="s">
        <v>174</v>
      </c>
      <c r="I11" s="217" t="s">
        <v>170</v>
      </c>
      <c r="J11" s="215"/>
    </row>
    <row r="12" spans="1:12" ht="23.25" customHeight="1" x14ac:dyDescent="0.15">
      <c r="A12" s="103" t="s">
        <v>141</v>
      </c>
      <c r="B12" s="214" t="s">
        <v>173</v>
      </c>
      <c r="C12" s="215" t="s">
        <v>126</v>
      </c>
      <c r="D12" s="216">
        <v>1452000</v>
      </c>
      <c r="E12" s="217" t="s">
        <v>158</v>
      </c>
      <c r="F12" s="217" t="s">
        <v>99</v>
      </c>
      <c r="G12" s="217" t="s">
        <v>151</v>
      </c>
      <c r="H12" s="217" t="s">
        <v>174</v>
      </c>
      <c r="I12" s="217" t="s">
        <v>170</v>
      </c>
      <c r="J12" s="215"/>
    </row>
    <row r="13" spans="1:12" ht="23.25" customHeight="1" x14ac:dyDescent="0.15">
      <c r="A13" s="103" t="s">
        <v>141</v>
      </c>
      <c r="B13" s="214" t="s">
        <v>178</v>
      </c>
      <c r="C13" s="215" t="s">
        <v>159</v>
      </c>
      <c r="D13" s="216">
        <v>3840000</v>
      </c>
      <c r="E13" s="217" t="s">
        <v>158</v>
      </c>
      <c r="F13" s="217" t="s">
        <v>99</v>
      </c>
      <c r="G13" s="217" t="s">
        <v>156</v>
      </c>
      <c r="H13" s="217" t="s">
        <v>174</v>
      </c>
      <c r="I13" s="217" t="s">
        <v>170</v>
      </c>
      <c r="J13" s="215"/>
    </row>
    <row r="14" spans="1:12" ht="23.25" customHeight="1" x14ac:dyDescent="0.15">
      <c r="A14" s="103" t="s">
        <v>141</v>
      </c>
      <c r="B14" s="214" t="s">
        <v>182</v>
      </c>
      <c r="C14" s="215" t="s">
        <v>160</v>
      </c>
      <c r="D14" s="216">
        <v>55200000</v>
      </c>
      <c r="E14" s="217" t="s">
        <v>161</v>
      </c>
      <c r="F14" s="217" t="s">
        <v>162</v>
      </c>
      <c r="G14" s="217" t="s">
        <v>163</v>
      </c>
      <c r="H14" s="217" t="s">
        <v>169</v>
      </c>
      <c r="I14" s="217" t="s">
        <v>170</v>
      </c>
      <c r="J14" s="215"/>
    </row>
    <row r="15" spans="1:12" ht="23.25" customHeight="1" x14ac:dyDescent="0.15">
      <c r="A15" s="103" t="s">
        <v>141</v>
      </c>
      <c r="B15" s="214" t="s">
        <v>171</v>
      </c>
      <c r="C15" s="214" t="s">
        <v>129</v>
      </c>
      <c r="D15" s="216">
        <v>7801200</v>
      </c>
      <c r="E15" s="217" t="s">
        <v>105</v>
      </c>
      <c r="F15" s="217" t="s">
        <v>155</v>
      </c>
      <c r="G15" s="217" t="s">
        <v>143</v>
      </c>
      <c r="H15" s="217" t="s">
        <v>169</v>
      </c>
      <c r="I15" s="217" t="s">
        <v>172</v>
      </c>
      <c r="J15" s="215"/>
    </row>
    <row r="16" spans="1:12" ht="23.25" customHeight="1" x14ac:dyDescent="0.15">
      <c r="A16" s="103" t="s">
        <v>141</v>
      </c>
      <c r="B16" s="214" t="s">
        <v>164</v>
      </c>
      <c r="C16" s="215" t="s">
        <v>131</v>
      </c>
      <c r="D16" s="216">
        <v>6300000</v>
      </c>
      <c r="E16" s="217" t="s">
        <v>105</v>
      </c>
      <c r="F16" s="217" t="s">
        <v>165</v>
      </c>
      <c r="G16" s="217" t="s">
        <v>151</v>
      </c>
      <c r="H16" s="217"/>
      <c r="I16" s="217"/>
      <c r="J16" s="215"/>
    </row>
    <row r="17" spans="1:10" ht="23.25" customHeight="1" x14ac:dyDescent="0.15">
      <c r="A17" s="103" t="s">
        <v>228</v>
      </c>
      <c r="B17" s="218" t="s">
        <v>229</v>
      </c>
      <c r="C17" s="215" t="s">
        <v>234</v>
      </c>
      <c r="D17" s="219">
        <v>4867500</v>
      </c>
      <c r="E17" s="220" t="s">
        <v>230</v>
      </c>
      <c r="F17" s="221" t="s">
        <v>231</v>
      </c>
      <c r="G17" s="222" t="s">
        <v>232</v>
      </c>
      <c r="H17" s="217" t="s">
        <v>232</v>
      </c>
      <c r="I17" s="217" t="s">
        <v>233</v>
      </c>
      <c r="J17" s="103"/>
    </row>
    <row r="18" spans="1:10" ht="23.25" customHeight="1" x14ac:dyDescent="0.15">
      <c r="A18" s="96"/>
      <c r="B18" s="95"/>
      <c r="C18" s="119"/>
      <c r="D18" s="85"/>
      <c r="E18" s="85"/>
      <c r="F18" s="85"/>
      <c r="G18" s="85"/>
      <c r="H18" s="85"/>
      <c r="I18" s="86"/>
      <c r="J18" s="124"/>
    </row>
    <row r="19" spans="1:10" ht="23.25" customHeight="1" x14ac:dyDescent="0.15">
      <c r="A19" s="96"/>
      <c r="B19" s="95"/>
      <c r="C19" s="119"/>
      <c r="D19" s="85"/>
      <c r="E19" s="85"/>
      <c r="F19" s="85"/>
      <c r="G19" s="85"/>
      <c r="H19" s="85"/>
      <c r="I19" s="86"/>
      <c r="J19" s="124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115" zoomScaleNormal="115" workbookViewId="0">
      <selection activeCell="B2" sqref="B2"/>
    </sheetView>
  </sheetViews>
  <sheetFormatPr defaultRowHeight="13.5" x14ac:dyDescent="0.15"/>
  <cols>
    <col min="1" max="1" width="21.77734375" style="54" customWidth="1"/>
    <col min="2" max="2" width="36.21875" style="54" customWidth="1"/>
    <col min="3" max="3" width="13.33203125" style="120" customWidth="1"/>
    <col min="4" max="8" width="12.21875" style="54" customWidth="1"/>
    <col min="9" max="9" width="16.33203125" style="161" customWidth="1"/>
    <col min="10" max="16384" width="8.88671875" style="41"/>
  </cols>
  <sheetData>
    <row r="1" spans="1:12" ht="33" customHeight="1" x14ac:dyDescent="0.15">
      <c r="A1" s="165" t="s">
        <v>6</v>
      </c>
      <c r="B1" s="165"/>
      <c r="C1" s="165"/>
      <c r="D1" s="165"/>
      <c r="E1" s="165"/>
      <c r="F1" s="165"/>
      <c r="G1" s="165"/>
      <c r="H1" s="165"/>
      <c r="I1" s="165"/>
    </row>
    <row r="2" spans="1:12" s="109" customFormat="1" ht="25.5" customHeight="1" x14ac:dyDescent="0.15">
      <c r="A2" s="105" t="s">
        <v>135</v>
      </c>
      <c r="B2" s="106"/>
      <c r="C2" s="122"/>
      <c r="D2" s="107"/>
      <c r="E2" s="107"/>
      <c r="F2" s="107"/>
      <c r="G2" s="107"/>
      <c r="H2" s="107"/>
      <c r="I2" s="159" t="s">
        <v>176</v>
      </c>
      <c r="L2" s="110"/>
    </row>
    <row r="3" spans="1:12" ht="22.5" customHeight="1" x14ac:dyDescent="0.15">
      <c r="A3" s="101" t="s">
        <v>133</v>
      </c>
      <c r="B3" s="100" t="s">
        <v>83</v>
      </c>
      <c r="C3" s="101" t="s">
        <v>110</v>
      </c>
      <c r="D3" s="102" t="s">
        <v>111</v>
      </c>
      <c r="E3" s="102" t="s">
        <v>112</v>
      </c>
      <c r="F3" s="102" t="s">
        <v>113</v>
      </c>
      <c r="G3" s="102" t="s">
        <v>114</v>
      </c>
      <c r="H3" s="102" t="s">
        <v>115</v>
      </c>
      <c r="I3" s="100" t="s">
        <v>116</v>
      </c>
    </row>
    <row r="4" spans="1:12" ht="27" customHeight="1" x14ac:dyDescent="0.15">
      <c r="A4" s="103" t="s">
        <v>134</v>
      </c>
      <c r="B4" s="214" t="s">
        <v>117</v>
      </c>
      <c r="C4" s="215" t="s">
        <v>118</v>
      </c>
      <c r="D4" s="216">
        <v>17865360</v>
      </c>
      <c r="E4" s="223">
        <v>16793330</v>
      </c>
      <c r="F4" s="223"/>
      <c r="G4" s="223"/>
      <c r="H4" s="223">
        <v>16793330</v>
      </c>
      <c r="I4" s="224" t="s">
        <v>258</v>
      </c>
    </row>
    <row r="5" spans="1:12" ht="22.5" customHeight="1" x14ac:dyDescent="0.15">
      <c r="A5" s="103" t="s">
        <v>134</v>
      </c>
      <c r="B5" s="214" t="s">
        <v>184</v>
      </c>
      <c r="C5" s="215" t="s">
        <v>119</v>
      </c>
      <c r="D5" s="216">
        <v>1620000</v>
      </c>
      <c r="E5" s="223"/>
      <c r="F5" s="223">
        <v>135000</v>
      </c>
      <c r="G5" s="216"/>
      <c r="H5" s="223">
        <f t="shared" ref="H5:H16" si="0">SUM(F5,G5)</f>
        <v>135000</v>
      </c>
      <c r="I5" s="103"/>
    </row>
    <row r="6" spans="1:12" ht="22.5" customHeight="1" x14ac:dyDescent="0.15">
      <c r="A6" s="103" t="s">
        <v>134</v>
      </c>
      <c r="B6" s="214" t="s">
        <v>120</v>
      </c>
      <c r="C6" s="215" t="s">
        <v>121</v>
      </c>
      <c r="D6" s="216">
        <v>4860000</v>
      </c>
      <c r="E6" s="223">
        <v>4860000</v>
      </c>
      <c r="F6" s="223"/>
      <c r="G6" s="216"/>
      <c r="H6" s="223">
        <v>4860000</v>
      </c>
      <c r="I6" s="103" t="s">
        <v>257</v>
      </c>
    </row>
    <row r="7" spans="1:12" ht="22.5" customHeight="1" x14ac:dyDescent="0.15">
      <c r="A7" s="103" t="s">
        <v>134</v>
      </c>
      <c r="B7" s="214" t="s">
        <v>168</v>
      </c>
      <c r="C7" s="215" t="s">
        <v>152</v>
      </c>
      <c r="D7" s="216">
        <v>962052540</v>
      </c>
      <c r="E7" s="223"/>
      <c r="F7" s="223">
        <v>72689700</v>
      </c>
      <c r="G7" s="216"/>
      <c r="H7" s="223">
        <v>72689700</v>
      </c>
      <c r="I7" s="103"/>
    </row>
    <row r="8" spans="1:12" ht="22.5" customHeight="1" x14ac:dyDescent="0.15">
      <c r="A8" s="103" t="s">
        <v>134</v>
      </c>
      <c r="B8" s="214" t="s">
        <v>190</v>
      </c>
      <c r="C8" s="215" t="s">
        <v>122</v>
      </c>
      <c r="D8" s="216">
        <v>4441920</v>
      </c>
      <c r="E8" s="223"/>
      <c r="F8" s="223">
        <v>110180</v>
      </c>
      <c r="G8" s="219"/>
      <c r="H8" s="223">
        <f t="shared" si="0"/>
        <v>110180</v>
      </c>
      <c r="I8" s="103"/>
    </row>
    <row r="9" spans="1:12" ht="22.5" customHeight="1" x14ac:dyDescent="0.15">
      <c r="A9" s="103" t="s">
        <v>134</v>
      </c>
      <c r="B9" s="214" t="s">
        <v>191</v>
      </c>
      <c r="C9" s="215" t="s">
        <v>123</v>
      </c>
      <c r="D9" s="216">
        <v>7101600</v>
      </c>
      <c r="E9" s="223"/>
      <c r="F9" s="223">
        <v>591800</v>
      </c>
      <c r="G9" s="216"/>
      <c r="H9" s="223">
        <f t="shared" si="0"/>
        <v>591800</v>
      </c>
      <c r="I9" s="103"/>
    </row>
    <row r="10" spans="1:12" ht="22.5" customHeight="1" x14ac:dyDescent="0.15">
      <c r="A10" s="103" t="s">
        <v>134</v>
      </c>
      <c r="B10" s="214" t="s">
        <v>192</v>
      </c>
      <c r="C10" s="215" t="s">
        <v>124</v>
      </c>
      <c r="D10" s="216">
        <v>1518000</v>
      </c>
      <c r="E10" s="223"/>
      <c r="F10" s="223">
        <v>103500</v>
      </c>
      <c r="G10" s="216"/>
      <c r="H10" s="223">
        <f t="shared" si="0"/>
        <v>103500</v>
      </c>
      <c r="I10" s="103"/>
    </row>
    <row r="11" spans="1:12" ht="22.5" customHeight="1" x14ac:dyDescent="0.15">
      <c r="A11" s="103" t="s">
        <v>134</v>
      </c>
      <c r="B11" s="214" t="s">
        <v>180</v>
      </c>
      <c r="C11" s="215" t="s">
        <v>125</v>
      </c>
      <c r="D11" s="216">
        <v>4620000</v>
      </c>
      <c r="E11" s="223"/>
      <c r="F11" s="223">
        <v>385000</v>
      </c>
      <c r="G11" s="219"/>
      <c r="H11" s="223">
        <f t="shared" si="0"/>
        <v>385000</v>
      </c>
      <c r="I11" s="103"/>
    </row>
    <row r="12" spans="1:12" ht="22.5" customHeight="1" x14ac:dyDescent="0.15">
      <c r="A12" s="103" t="s">
        <v>134</v>
      </c>
      <c r="B12" s="214" t="s">
        <v>175</v>
      </c>
      <c r="C12" s="215" t="s">
        <v>126</v>
      </c>
      <c r="D12" s="216">
        <v>1452000</v>
      </c>
      <c r="E12" s="223"/>
      <c r="F12" s="223">
        <v>121000</v>
      </c>
      <c r="G12" s="219"/>
      <c r="H12" s="223">
        <f t="shared" si="0"/>
        <v>121000</v>
      </c>
      <c r="I12" s="103"/>
    </row>
    <row r="13" spans="1:12" ht="22.5" customHeight="1" x14ac:dyDescent="0.15">
      <c r="A13" s="103" t="s">
        <v>134</v>
      </c>
      <c r="B13" s="214" t="s">
        <v>179</v>
      </c>
      <c r="C13" s="215" t="s">
        <v>127</v>
      </c>
      <c r="D13" s="216">
        <v>3840000</v>
      </c>
      <c r="E13" s="225"/>
      <c r="F13" s="226">
        <v>320000</v>
      </c>
      <c r="G13" s="219"/>
      <c r="H13" s="223">
        <f t="shared" si="0"/>
        <v>320000</v>
      </c>
      <c r="I13" s="227"/>
    </row>
    <row r="14" spans="1:12" ht="22.5" customHeight="1" x14ac:dyDescent="0.15">
      <c r="A14" s="103" t="s">
        <v>134</v>
      </c>
      <c r="B14" s="214" t="s">
        <v>183</v>
      </c>
      <c r="C14" s="215" t="s">
        <v>128</v>
      </c>
      <c r="D14" s="216">
        <v>55200000</v>
      </c>
      <c r="E14" s="217"/>
      <c r="F14" s="228">
        <v>3924000</v>
      </c>
      <c r="G14" s="219"/>
      <c r="H14" s="104">
        <f t="shared" si="0"/>
        <v>3924000</v>
      </c>
      <c r="I14" s="227"/>
    </row>
    <row r="15" spans="1:12" ht="22.5" customHeight="1" x14ac:dyDescent="0.15">
      <c r="A15" s="103" t="s">
        <v>134</v>
      </c>
      <c r="B15" s="214" t="s">
        <v>171</v>
      </c>
      <c r="C15" s="215" t="s">
        <v>129</v>
      </c>
      <c r="D15" s="216">
        <v>7801200</v>
      </c>
      <c r="E15" s="217"/>
      <c r="F15" s="228">
        <v>650100</v>
      </c>
      <c r="G15" s="219"/>
      <c r="H15" s="104">
        <f t="shared" si="0"/>
        <v>650100</v>
      </c>
      <c r="I15" s="227"/>
    </row>
    <row r="16" spans="1:12" ht="22.5" customHeight="1" x14ac:dyDescent="0.15">
      <c r="A16" s="103" t="s">
        <v>134</v>
      </c>
      <c r="B16" s="214" t="s">
        <v>130</v>
      </c>
      <c r="C16" s="215" t="s">
        <v>131</v>
      </c>
      <c r="D16" s="216">
        <v>6300000</v>
      </c>
      <c r="E16" s="217"/>
      <c r="F16" s="228" t="s">
        <v>132</v>
      </c>
      <c r="G16" s="219"/>
      <c r="H16" s="104">
        <f t="shared" si="0"/>
        <v>0</v>
      </c>
      <c r="I16" s="227"/>
    </row>
    <row r="17" spans="1:9" ht="22.5" customHeight="1" x14ac:dyDescent="0.15">
      <c r="A17" s="103" t="s">
        <v>134</v>
      </c>
      <c r="B17" s="214" t="s">
        <v>193</v>
      </c>
      <c r="C17" s="215" t="s">
        <v>256</v>
      </c>
      <c r="D17" s="216">
        <v>4867500</v>
      </c>
      <c r="E17" s="217"/>
      <c r="F17" s="228"/>
      <c r="G17" s="219">
        <v>4867500</v>
      </c>
      <c r="H17" s="104">
        <v>4867500</v>
      </c>
      <c r="I17" s="227"/>
    </row>
    <row r="18" spans="1:9" ht="22.5" customHeight="1" x14ac:dyDescent="0.15">
      <c r="A18" s="83"/>
      <c r="B18" s="96"/>
      <c r="C18" s="95"/>
      <c r="D18" s="94"/>
      <c r="E18" s="84"/>
      <c r="F18" s="94"/>
      <c r="G18" s="84"/>
      <c r="H18" s="94"/>
      <c r="I18" s="160"/>
    </row>
    <row r="19" spans="1:9" ht="22.5" customHeight="1" x14ac:dyDescent="0.15">
      <c r="A19" s="83"/>
      <c r="B19" s="96"/>
      <c r="C19" s="95"/>
      <c r="D19" s="94"/>
      <c r="E19" s="84"/>
      <c r="F19" s="94"/>
      <c r="G19" s="84"/>
      <c r="H19" s="94"/>
      <c r="I19" s="160"/>
    </row>
  </sheetData>
  <sortState ref="A5:I17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85" zoomScaleNormal="85" workbookViewId="0">
      <selection activeCell="H4" sqref="H4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64" t="s">
        <v>263</v>
      </c>
      <c r="B1" s="164"/>
      <c r="C1" s="164"/>
      <c r="D1" s="164"/>
      <c r="E1" s="164"/>
    </row>
    <row r="2" spans="1:5" ht="26.25" thickBot="1" x14ac:dyDescent="0.2">
      <c r="A2" s="105" t="s">
        <v>135</v>
      </c>
      <c r="B2" s="16"/>
      <c r="C2" s="15"/>
      <c r="D2" s="15"/>
      <c r="E2" s="38" t="s">
        <v>30</v>
      </c>
    </row>
    <row r="3" spans="1:5" ht="30" customHeight="1" x14ac:dyDescent="0.15">
      <c r="A3" s="166" t="s">
        <v>31</v>
      </c>
      <c r="B3" s="18" t="s">
        <v>32</v>
      </c>
      <c r="C3" s="169" t="s">
        <v>261</v>
      </c>
      <c r="D3" s="170"/>
      <c r="E3" s="171"/>
    </row>
    <row r="4" spans="1:5" ht="30" customHeight="1" x14ac:dyDescent="0.15">
      <c r="A4" s="167"/>
      <c r="B4" s="19" t="s">
        <v>33</v>
      </c>
      <c r="C4" s="12">
        <v>14616000</v>
      </c>
      <c r="D4" s="20" t="s">
        <v>34</v>
      </c>
      <c r="E4" s="17">
        <v>13920000</v>
      </c>
    </row>
    <row r="5" spans="1:5" ht="30" customHeight="1" x14ac:dyDescent="0.15">
      <c r="A5" s="167"/>
      <c r="B5" s="19" t="s">
        <v>35</v>
      </c>
      <c r="C5" s="10">
        <f>(+E5/C4)*100%</f>
        <v>0.95238095238095233</v>
      </c>
      <c r="D5" s="20" t="s">
        <v>11</v>
      </c>
      <c r="E5" s="17">
        <v>13920000</v>
      </c>
    </row>
    <row r="6" spans="1:5" ht="30" customHeight="1" x14ac:dyDescent="0.15">
      <c r="A6" s="167"/>
      <c r="B6" s="19" t="s">
        <v>10</v>
      </c>
      <c r="C6" s="11" t="s">
        <v>221</v>
      </c>
      <c r="D6" s="20" t="s">
        <v>53</v>
      </c>
      <c r="E6" s="14" t="s">
        <v>225</v>
      </c>
    </row>
    <row r="7" spans="1:5" ht="30" customHeight="1" x14ac:dyDescent="0.15">
      <c r="A7" s="167"/>
      <c r="B7" s="19" t="s">
        <v>36</v>
      </c>
      <c r="C7" s="21" t="s">
        <v>69</v>
      </c>
      <c r="D7" s="20" t="s">
        <v>37</v>
      </c>
      <c r="E7" s="14" t="s">
        <v>226</v>
      </c>
    </row>
    <row r="8" spans="1:5" ht="30" customHeight="1" x14ac:dyDescent="0.15">
      <c r="A8" s="167"/>
      <c r="B8" s="19" t="s">
        <v>38</v>
      </c>
      <c r="C8" s="21" t="s">
        <v>109</v>
      </c>
      <c r="D8" s="20" t="s">
        <v>13</v>
      </c>
      <c r="E8" s="22" t="s">
        <v>235</v>
      </c>
    </row>
    <row r="9" spans="1:5" ht="30" customHeight="1" thickBot="1" x14ac:dyDescent="0.2">
      <c r="A9" s="168"/>
      <c r="B9" s="23" t="s">
        <v>39</v>
      </c>
      <c r="C9" s="24" t="s">
        <v>70</v>
      </c>
      <c r="D9" s="25" t="s">
        <v>40</v>
      </c>
      <c r="E9" s="26" t="s">
        <v>236</v>
      </c>
    </row>
    <row r="10" spans="1:5" s="13" customFormat="1" ht="30" customHeight="1" x14ac:dyDescent="0.15">
      <c r="A10" s="166" t="s">
        <v>31</v>
      </c>
      <c r="B10" s="18" t="s">
        <v>32</v>
      </c>
      <c r="C10" s="169" t="s">
        <v>193</v>
      </c>
      <c r="D10" s="170"/>
      <c r="E10" s="171"/>
    </row>
    <row r="11" spans="1:5" s="13" customFormat="1" ht="30" customHeight="1" x14ac:dyDescent="0.15">
      <c r="A11" s="167"/>
      <c r="B11" s="19" t="s">
        <v>33</v>
      </c>
      <c r="C11" s="12">
        <v>5124600</v>
      </c>
      <c r="D11" s="20" t="s">
        <v>34</v>
      </c>
      <c r="E11" s="17">
        <v>4867500</v>
      </c>
    </row>
    <row r="12" spans="1:5" s="13" customFormat="1" ht="30" customHeight="1" x14ac:dyDescent="0.15">
      <c r="A12" s="167"/>
      <c r="B12" s="19" t="s">
        <v>35</v>
      </c>
      <c r="C12" s="10">
        <f>(+E12/C11)*100%</f>
        <v>0.94983023065214844</v>
      </c>
      <c r="D12" s="20" t="s">
        <v>11</v>
      </c>
      <c r="E12" s="17">
        <v>4867500</v>
      </c>
    </row>
    <row r="13" spans="1:5" s="13" customFormat="1" ht="30" customHeight="1" x14ac:dyDescent="0.15">
      <c r="A13" s="167"/>
      <c r="B13" s="19" t="s">
        <v>10</v>
      </c>
      <c r="C13" s="11" t="s">
        <v>222</v>
      </c>
      <c r="D13" s="20" t="s">
        <v>53</v>
      </c>
      <c r="E13" s="14" t="s">
        <v>227</v>
      </c>
    </row>
    <row r="14" spans="1:5" s="13" customFormat="1" ht="30" customHeight="1" x14ac:dyDescent="0.15">
      <c r="A14" s="167"/>
      <c r="B14" s="19" t="s">
        <v>36</v>
      </c>
      <c r="C14" s="21" t="s">
        <v>69</v>
      </c>
      <c r="D14" s="20" t="s">
        <v>37</v>
      </c>
      <c r="E14" s="14" t="s">
        <v>237</v>
      </c>
    </row>
    <row r="15" spans="1:5" s="13" customFormat="1" ht="30" customHeight="1" x14ac:dyDescent="0.15">
      <c r="A15" s="167"/>
      <c r="B15" s="19" t="s">
        <v>38</v>
      </c>
      <c r="C15" s="21" t="s">
        <v>98</v>
      </c>
      <c r="D15" s="20" t="s">
        <v>13</v>
      </c>
      <c r="E15" s="22" t="s">
        <v>235</v>
      </c>
    </row>
    <row r="16" spans="1:5" s="13" customFormat="1" ht="30" customHeight="1" thickBot="1" x14ac:dyDescent="0.2">
      <c r="A16" s="168"/>
      <c r="B16" s="23" t="s">
        <v>39</v>
      </c>
      <c r="C16" s="24" t="s">
        <v>70</v>
      </c>
      <c r="D16" s="25" t="s">
        <v>40</v>
      </c>
      <c r="E16" s="26" t="s">
        <v>236</v>
      </c>
    </row>
    <row r="17" spans="1:5" s="13" customFormat="1" ht="30" customHeight="1" x14ac:dyDescent="0.15">
      <c r="A17" s="166" t="s">
        <v>31</v>
      </c>
      <c r="B17" s="18" t="s">
        <v>32</v>
      </c>
      <c r="C17" s="169" t="s">
        <v>194</v>
      </c>
      <c r="D17" s="170"/>
      <c r="E17" s="171"/>
    </row>
    <row r="18" spans="1:5" s="13" customFormat="1" ht="30" customHeight="1" x14ac:dyDescent="0.15">
      <c r="A18" s="167"/>
      <c r="B18" s="19" t="s">
        <v>33</v>
      </c>
      <c r="C18" s="12">
        <v>950000</v>
      </c>
      <c r="D18" s="20" t="s">
        <v>34</v>
      </c>
      <c r="E18" s="17">
        <v>900000</v>
      </c>
    </row>
    <row r="19" spans="1:5" s="13" customFormat="1" ht="30" customHeight="1" x14ac:dyDescent="0.15">
      <c r="A19" s="167"/>
      <c r="B19" s="19" t="s">
        <v>35</v>
      </c>
      <c r="C19" s="10">
        <f>(+E19/C18)*100%</f>
        <v>0.94736842105263153</v>
      </c>
      <c r="D19" s="20" t="s">
        <v>11</v>
      </c>
      <c r="E19" s="17">
        <v>900000</v>
      </c>
    </row>
    <row r="20" spans="1:5" s="13" customFormat="1" ht="30" customHeight="1" x14ac:dyDescent="0.15">
      <c r="A20" s="167"/>
      <c r="B20" s="19" t="s">
        <v>10</v>
      </c>
      <c r="C20" s="11" t="s">
        <v>238</v>
      </c>
      <c r="D20" s="20" t="s">
        <v>53</v>
      </c>
      <c r="E20" s="14" t="s">
        <v>239</v>
      </c>
    </row>
    <row r="21" spans="1:5" s="13" customFormat="1" ht="30" customHeight="1" x14ac:dyDescent="0.15">
      <c r="A21" s="167"/>
      <c r="B21" s="19" t="s">
        <v>36</v>
      </c>
      <c r="C21" s="21" t="s">
        <v>69</v>
      </c>
      <c r="D21" s="20" t="s">
        <v>37</v>
      </c>
      <c r="E21" s="14" t="s">
        <v>246</v>
      </c>
    </row>
    <row r="22" spans="1:5" s="13" customFormat="1" ht="30" customHeight="1" x14ac:dyDescent="0.15">
      <c r="A22" s="167"/>
      <c r="B22" s="19" t="s">
        <v>38</v>
      </c>
      <c r="C22" s="21" t="s">
        <v>98</v>
      </c>
      <c r="D22" s="20" t="s">
        <v>13</v>
      </c>
      <c r="E22" s="22" t="s">
        <v>240</v>
      </c>
    </row>
    <row r="23" spans="1:5" s="13" customFormat="1" ht="30" customHeight="1" thickBot="1" x14ac:dyDescent="0.2">
      <c r="A23" s="168"/>
      <c r="B23" s="23" t="s">
        <v>39</v>
      </c>
      <c r="C23" s="24" t="s">
        <v>70</v>
      </c>
      <c r="D23" s="25" t="s">
        <v>40</v>
      </c>
      <c r="E23" s="26" t="s">
        <v>241</v>
      </c>
    </row>
    <row r="24" spans="1:5" s="13" customFormat="1" ht="30" customHeight="1" x14ac:dyDescent="0.15">
      <c r="A24" s="166" t="s">
        <v>31</v>
      </c>
      <c r="B24" s="18" t="s">
        <v>32</v>
      </c>
      <c r="C24" s="169" t="s">
        <v>195</v>
      </c>
      <c r="D24" s="170"/>
      <c r="E24" s="171"/>
    </row>
    <row r="25" spans="1:5" s="13" customFormat="1" ht="30" customHeight="1" x14ac:dyDescent="0.15">
      <c r="A25" s="167"/>
      <c r="B25" s="19" t="s">
        <v>33</v>
      </c>
      <c r="C25" s="12">
        <v>6739000</v>
      </c>
      <c r="D25" s="20" t="s">
        <v>34</v>
      </c>
      <c r="E25" s="17">
        <v>6374000</v>
      </c>
    </row>
    <row r="26" spans="1:5" s="13" customFormat="1" ht="30" customHeight="1" x14ac:dyDescent="0.15">
      <c r="A26" s="167"/>
      <c r="B26" s="19" t="s">
        <v>35</v>
      </c>
      <c r="C26" s="10">
        <f>(+E26/C25)*100%</f>
        <v>0.94583766137409109</v>
      </c>
      <c r="D26" s="20" t="s">
        <v>11</v>
      </c>
      <c r="E26" s="17">
        <v>6374000</v>
      </c>
    </row>
    <row r="27" spans="1:5" s="13" customFormat="1" ht="30" customHeight="1" x14ac:dyDescent="0.15">
      <c r="A27" s="167"/>
      <c r="B27" s="19" t="s">
        <v>10</v>
      </c>
      <c r="C27" s="11" t="s">
        <v>223</v>
      </c>
      <c r="D27" s="20" t="s">
        <v>53</v>
      </c>
      <c r="E27" s="14" t="s">
        <v>244</v>
      </c>
    </row>
    <row r="28" spans="1:5" s="13" customFormat="1" ht="30" customHeight="1" x14ac:dyDescent="0.15">
      <c r="A28" s="167"/>
      <c r="B28" s="19" t="s">
        <v>36</v>
      </c>
      <c r="C28" s="21" t="s">
        <v>69</v>
      </c>
      <c r="D28" s="20" t="s">
        <v>37</v>
      </c>
      <c r="E28" s="14" t="s">
        <v>245</v>
      </c>
    </row>
    <row r="29" spans="1:5" s="13" customFormat="1" ht="30" customHeight="1" x14ac:dyDescent="0.15">
      <c r="A29" s="167"/>
      <c r="B29" s="19" t="s">
        <v>38</v>
      </c>
      <c r="C29" s="21" t="s">
        <v>98</v>
      </c>
      <c r="D29" s="20" t="s">
        <v>13</v>
      </c>
      <c r="E29" s="22" t="s">
        <v>242</v>
      </c>
    </row>
    <row r="30" spans="1:5" s="13" customFormat="1" ht="30" customHeight="1" thickBot="1" x14ac:dyDescent="0.2">
      <c r="A30" s="168"/>
      <c r="B30" s="23" t="s">
        <v>39</v>
      </c>
      <c r="C30" s="24" t="s">
        <v>70</v>
      </c>
      <c r="D30" s="25" t="s">
        <v>40</v>
      </c>
      <c r="E30" s="26" t="s">
        <v>243</v>
      </c>
    </row>
    <row r="31" spans="1:5" s="13" customFormat="1" ht="30" customHeight="1" x14ac:dyDescent="0.15">
      <c r="A31" s="166" t="s">
        <v>31</v>
      </c>
      <c r="B31" s="18" t="s">
        <v>32</v>
      </c>
      <c r="C31" s="169" t="s">
        <v>196</v>
      </c>
      <c r="D31" s="170"/>
      <c r="E31" s="171"/>
    </row>
    <row r="32" spans="1:5" s="13" customFormat="1" ht="30" customHeight="1" x14ac:dyDescent="0.15">
      <c r="A32" s="167"/>
      <c r="B32" s="19" t="s">
        <v>33</v>
      </c>
      <c r="C32" s="12">
        <v>3550000</v>
      </c>
      <c r="D32" s="20" t="s">
        <v>34</v>
      </c>
      <c r="E32" s="17">
        <v>3338500</v>
      </c>
    </row>
    <row r="33" spans="1:5" s="13" customFormat="1" ht="30" customHeight="1" x14ac:dyDescent="0.15">
      <c r="A33" s="167"/>
      <c r="B33" s="19" t="s">
        <v>35</v>
      </c>
      <c r="C33" s="10">
        <f>(+E33/C32)*100%</f>
        <v>0.94042253521126762</v>
      </c>
      <c r="D33" s="20" t="s">
        <v>11</v>
      </c>
      <c r="E33" s="17">
        <v>3338500</v>
      </c>
    </row>
    <row r="34" spans="1:5" s="13" customFormat="1" ht="30" customHeight="1" x14ac:dyDescent="0.15">
      <c r="A34" s="167"/>
      <c r="B34" s="19" t="s">
        <v>10</v>
      </c>
      <c r="C34" s="11" t="s">
        <v>224</v>
      </c>
      <c r="D34" s="20" t="s">
        <v>53</v>
      </c>
      <c r="E34" s="14" t="s">
        <v>247</v>
      </c>
    </row>
    <row r="35" spans="1:5" s="13" customFormat="1" ht="30" customHeight="1" x14ac:dyDescent="0.15">
      <c r="A35" s="167"/>
      <c r="B35" s="19" t="s">
        <v>36</v>
      </c>
      <c r="C35" s="21" t="s">
        <v>69</v>
      </c>
      <c r="D35" s="20" t="s">
        <v>37</v>
      </c>
      <c r="E35" s="14" t="s">
        <v>250</v>
      </c>
    </row>
    <row r="36" spans="1:5" s="13" customFormat="1" ht="30" customHeight="1" x14ac:dyDescent="0.15">
      <c r="A36" s="167"/>
      <c r="B36" s="19" t="s">
        <v>38</v>
      </c>
      <c r="C36" s="21" t="s">
        <v>98</v>
      </c>
      <c r="D36" s="20" t="s">
        <v>13</v>
      </c>
      <c r="E36" s="22" t="s">
        <v>248</v>
      </c>
    </row>
    <row r="37" spans="1:5" s="13" customFormat="1" ht="30" customHeight="1" thickBot="1" x14ac:dyDescent="0.2">
      <c r="A37" s="168"/>
      <c r="B37" s="23" t="s">
        <v>39</v>
      </c>
      <c r="C37" s="24" t="s">
        <v>70</v>
      </c>
      <c r="D37" s="25" t="s">
        <v>40</v>
      </c>
      <c r="E37" s="26" t="s">
        <v>249</v>
      </c>
    </row>
  </sheetData>
  <mergeCells count="11">
    <mergeCell ref="A1:E1"/>
    <mergeCell ref="A3:A9"/>
    <mergeCell ref="C3:E3"/>
    <mergeCell ref="A10:A16"/>
    <mergeCell ref="C10:E10"/>
    <mergeCell ref="A24:A30"/>
    <mergeCell ref="C24:E24"/>
    <mergeCell ref="A31:A37"/>
    <mergeCell ref="C31:E31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85" zoomScaleNormal="85" workbookViewId="0">
      <selection activeCell="J18" sqref="J18"/>
    </sheetView>
  </sheetViews>
  <sheetFormatPr defaultRowHeight="13.5" x14ac:dyDescent="0.15"/>
  <cols>
    <col min="1" max="1" width="17.109375" style="2" customWidth="1"/>
    <col min="2" max="2" width="20.44140625" style="7" customWidth="1"/>
    <col min="3" max="3" width="23.33203125" style="7" customWidth="1"/>
    <col min="4" max="4" width="15.5546875" style="7" customWidth="1"/>
    <col min="5" max="6" width="15.5546875" style="2" customWidth="1"/>
  </cols>
  <sheetData>
    <row r="1" spans="1:6" ht="49.5" customHeight="1" x14ac:dyDescent="0.15">
      <c r="A1" s="164" t="s">
        <v>7</v>
      </c>
      <c r="B1" s="164"/>
      <c r="C1" s="164"/>
      <c r="D1" s="164"/>
      <c r="E1" s="164"/>
      <c r="F1" s="164"/>
    </row>
    <row r="2" spans="1:6" ht="26.25" thickBot="1" x14ac:dyDescent="0.2">
      <c r="A2" s="105" t="s">
        <v>135</v>
      </c>
      <c r="B2" s="5"/>
      <c r="C2" s="6"/>
      <c r="D2" s="6"/>
      <c r="E2" s="1"/>
      <c r="F2" s="39" t="s">
        <v>29</v>
      </c>
    </row>
    <row r="3" spans="1:6" s="13" customFormat="1" ht="33.75" customHeight="1" thickTop="1" x14ac:dyDescent="0.15">
      <c r="A3" s="27" t="s">
        <v>9</v>
      </c>
      <c r="B3" s="189" t="str">
        <f>계약현황공개!C3</f>
        <v>2023년 청소년과 함께 만드는 Meta-Play 프로그램 용역</v>
      </c>
      <c r="C3" s="190"/>
      <c r="D3" s="190"/>
      <c r="E3" s="190"/>
      <c r="F3" s="191"/>
    </row>
    <row r="4" spans="1:6" s="13" customFormat="1" ht="25.5" customHeight="1" x14ac:dyDescent="0.15">
      <c r="A4" s="192" t="s">
        <v>17</v>
      </c>
      <c r="B4" s="195" t="s">
        <v>10</v>
      </c>
      <c r="C4" s="195" t="s">
        <v>53</v>
      </c>
      <c r="D4" s="44" t="s">
        <v>18</v>
      </c>
      <c r="E4" s="44" t="s">
        <v>11</v>
      </c>
      <c r="F4" s="47" t="s">
        <v>72</v>
      </c>
    </row>
    <row r="5" spans="1:6" s="13" customFormat="1" ht="25.5" customHeight="1" x14ac:dyDescent="0.15">
      <c r="A5" s="193"/>
      <c r="B5" s="196"/>
      <c r="C5" s="196"/>
      <c r="D5" s="44" t="s">
        <v>19</v>
      </c>
      <c r="E5" s="44" t="s">
        <v>12</v>
      </c>
      <c r="F5" s="47" t="s">
        <v>20</v>
      </c>
    </row>
    <row r="6" spans="1:6" s="13" customFormat="1" ht="25.5" customHeight="1" x14ac:dyDescent="0.15">
      <c r="A6" s="193"/>
      <c r="B6" s="197" t="str">
        <f>계약현황공개!C6</f>
        <v>2023.3.14.</v>
      </c>
      <c r="C6" s="199" t="str">
        <f>계약현황공개!E6</f>
        <v>2023.4.1.~ 2023.12.31.</v>
      </c>
      <c r="D6" s="201">
        <f>계약현황공개!C4</f>
        <v>14616000</v>
      </c>
      <c r="E6" s="201">
        <f>계약현황공개!E5</f>
        <v>13920000</v>
      </c>
      <c r="F6" s="203">
        <f>E6/D6</f>
        <v>0.95238095238095233</v>
      </c>
    </row>
    <row r="7" spans="1:6" s="13" customFormat="1" ht="25.5" customHeight="1" x14ac:dyDescent="0.15">
      <c r="A7" s="194"/>
      <c r="B7" s="198"/>
      <c r="C7" s="200"/>
      <c r="D7" s="202"/>
      <c r="E7" s="202"/>
      <c r="F7" s="204"/>
    </row>
    <row r="8" spans="1:6" s="13" customFormat="1" ht="25.5" customHeight="1" x14ac:dyDescent="0.15">
      <c r="A8" s="175" t="s">
        <v>13</v>
      </c>
      <c r="B8" s="45" t="s">
        <v>14</v>
      </c>
      <c r="C8" s="45" t="s">
        <v>23</v>
      </c>
      <c r="D8" s="177" t="s">
        <v>15</v>
      </c>
      <c r="E8" s="178"/>
      <c r="F8" s="179"/>
    </row>
    <row r="9" spans="1:6" s="13" customFormat="1" ht="30" customHeight="1" x14ac:dyDescent="0.15">
      <c r="A9" s="176"/>
      <c r="B9" s="29" t="str">
        <f>계약현황공개!E8</f>
        <v xml:space="preserve">주식회사 엔닷라이트(박진영) </v>
      </c>
      <c r="C9" s="29" t="s">
        <v>251</v>
      </c>
      <c r="D9" s="180" t="str">
        <f>계약현황공개!E9</f>
        <v>경기도 성남시 수정구 대왕판교로 815 창업존동7층760호(시흥동)</v>
      </c>
      <c r="E9" s="181"/>
      <c r="F9" s="182"/>
    </row>
    <row r="10" spans="1:6" s="13" customFormat="1" ht="30" customHeight="1" x14ac:dyDescent="0.15">
      <c r="A10" s="46" t="s">
        <v>22</v>
      </c>
      <c r="B10" s="183" t="s">
        <v>71</v>
      </c>
      <c r="C10" s="184"/>
      <c r="D10" s="184"/>
      <c r="E10" s="184"/>
      <c r="F10" s="185"/>
    </row>
    <row r="11" spans="1:6" s="13" customFormat="1" ht="30" customHeight="1" x14ac:dyDescent="0.15">
      <c r="A11" s="46" t="s">
        <v>21</v>
      </c>
      <c r="B11" s="186" t="s">
        <v>134</v>
      </c>
      <c r="C11" s="187"/>
      <c r="D11" s="187"/>
      <c r="E11" s="187"/>
      <c r="F11" s="188"/>
    </row>
    <row r="12" spans="1:6" s="13" customFormat="1" ht="25.5" customHeight="1" thickBot="1" x14ac:dyDescent="0.2">
      <c r="A12" s="28" t="s">
        <v>16</v>
      </c>
      <c r="B12" s="172"/>
      <c r="C12" s="173"/>
      <c r="D12" s="173"/>
      <c r="E12" s="173"/>
      <c r="F12" s="174"/>
    </row>
    <row r="13" spans="1:6" s="13" customFormat="1" ht="33.75" customHeight="1" thickTop="1" x14ac:dyDescent="0.15">
      <c r="A13" s="27" t="s">
        <v>9</v>
      </c>
      <c r="B13" s="189" t="str">
        <f>계약현황공개!C10</f>
        <v>2023년 청소년과 함께 만드는 Meta-Play 라이선스 구입</v>
      </c>
      <c r="C13" s="190"/>
      <c r="D13" s="190"/>
      <c r="E13" s="190"/>
      <c r="F13" s="191"/>
    </row>
    <row r="14" spans="1:6" s="13" customFormat="1" ht="25.5" customHeight="1" x14ac:dyDescent="0.15">
      <c r="A14" s="192" t="s">
        <v>17</v>
      </c>
      <c r="B14" s="195" t="s">
        <v>10</v>
      </c>
      <c r="C14" s="195" t="s">
        <v>53</v>
      </c>
      <c r="D14" s="44" t="s">
        <v>18</v>
      </c>
      <c r="E14" s="44" t="s">
        <v>11</v>
      </c>
      <c r="F14" s="47" t="s">
        <v>72</v>
      </c>
    </row>
    <row r="15" spans="1:6" s="13" customFormat="1" ht="25.5" customHeight="1" x14ac:dyDescent="0.15">
      <c r="A15" s="193"/>
      <c r="B15" s="196"/>
      <c r="C15" s="196"/>
      <c r="D15" s="44" t="s">
        <v>19</v>
      </c>
      <c r="E15" s="44" t="s">
        <v>12</v>
      </c>
      <c r="F15" s="47" t="s">
        <v>20</v>
      </c>
    </row>
    <row r="16" spans="1:6" s="13" customFormat="1" ht="25.5" customHeight="1" x14ac:dyDescent="0.15">
      <c r="A16" s="193"/>
      <c r="B16" s="197" t="str">
        <f>계약현황공개!C13</f>
        <v>2023.3.14.</v>
      </c>
      <c r="C16" s="199" t="str">
        <f>계약현황공개!E13</f>
        <v>2023.3.14.~2023.3.31.</v>
      </c>
      <c r="D16" s="201">
        <f>계약현황공개!C11</f>
        <v>5124600</v>
      </c>
      <c r="E16" s="201">
        <f>계약현황공개!E12</f>
        <v>4867500</v>
      </c>
      <c r="F16" s="203">
        <f>E16/D16</f>
        <v>0.94983023065214844</v>
      </c>
    </row>
    <row r="17" spans="1:6" s="13" customFormat="1" ht="25.5" customHeight="1" x14ac:dyDescent="0.15">
      <c r="A17" s="194"/>
      <c r="B17" s="198"/>
      <c r="C17" s="200"/>
      <c r="D17" s="202"/>
      <c r="E17" s="202"/>
      <c r="F17" s="204"/>
    </row>
    <row r="18" spans="1:6" s="13" customFormat="1" ht="25.5" customHeight="1" x14ac:dyDescent="0.15">
      <c r="A18" s="175" t="s">
        <v>13</v>
      </c>
      <c r="B18" s="87" t="s">
        <v>14</v>
      </c>
      <c r="C18" s="87" t="s">
        <v>23</v>
      </c>
      <c r="D18" s="177" t="s">
        <v>15</v>
      </c>
      <c r="E18" s="178"/>
      <c r="F18" s="179"/>
    </row>
    <row r="19" spans="1:6" s="13" customFormat="1" ht="30" customHeight="1" x14ac:dyDescent="0.15">
      <c r="A19" s="176"/>
      <c r="B19" s="29" t="str">
        <f>계약현황공개!E15</f>
        <v xml:space="preserve">주식회사 엔닷라이트(박진영) </v>
      </c>
      <c r="C19" s="29" t="s">
        <v>255</v>
      </c>
      <c r="D19" s="180" t="str">
        <f>계약현황공개!E16</f>
        <v>경기도 성남시 수정구 대왕판교로 815 창업존동7층760호(시흥동)</v>
      </c>
      <c r="E19" s="181"/>
      <c r="F19" s="182"/>
    </row>
    <row r="20" spans="1:6" s="13" customFormat="1" ht="30" customHeight="1" x14ac:dyDescent="0.15">
      <c r="A20" s="46" t="s">
        <v>22</v>
      </c>
      <c r="B20" s="183" t="s">
        <v>71</v>
      </c>
      <c r="C20" s="184"/>
      <c r="D20" s="184"/>
      <c r="E20" s="184"/>
      <c r="F20" s="185"/>
    </row>
    <row r="21" spans="1:6" s="13" customFormat="1" ht="30" customHeight="1" x14ac:dyDescent="0.15">
      <c r="A21" s="46" t="s">
        <v>21</v>
      </c>
      <c r="B21" s="186" t="s">
        <v>134</v>
      </c>
      <c r="C21" s="187"/>
      <c r="D21" s="187"/>
      <c r="E21" s="187"/>
      <c r="F21" s="188"/>
    </row>
    <row r="22" spans="1:6" s="13" customFormat="1" ht="25.5" customHeight="1" thickBot="1" x14ac:dyDescent="0.2">
      <c r="A22" s="28" t="s">
        <v>16</v>
      </c>
      <c r="B22" s="172"/>
      <c r="C22" s="173"/>
      <c r="D22" s="173"/>
      <c r="E22" s="173"/>
      <c r="F22" s="174"/>
    </row>
    <row r="23" spans="1:6" s="13" customFormat="1" ht="33.75" customHeight="1" thickTop="1" x14ac:dyDescent="0.15">
      <c r="A23" s="27" t="s">
        <v>9</v>
      </c>
      <c r="B23" s="189" t="str">
        <f>계약현황공개!C17</f>
        <v>2023년 상반기 작업환경측정 실시</v>
      </c>
      <c r="C23" s="190"/>
      <c r="D23" s="190"/>
      <c r="E23" s="190"/>
      <c r="F23" s="191"/>
    </row>
    <row r="24" spans="1:6" s="13" customFormat="1" ht="25.5" customHeight="1" x14ac:dyDescent="0.15">
      <c r="A24" s="192" t="s">
        <v>17</v>
      </c>
      <c r="B24" s="195" t="s">
        <v>10</v>
      </c>
      <c r="C24" s="195" t="s">
        <v>53</v>
      </c>
      <c r="D24" s="44" t="s">
        <v>18</v>
      </c>
      <c r="E24" s="44" t="s">
        <v>11</v>
      </c>
      <c r="F24" s="47" t="s">
        <v>72</v>
      </c>
    </row>
    <row r="25" spans="1:6" s="13" customFormat="1" ht="25.5" customHeight="1" x14ac:dyDescent="0.15">
      <c r="A25" s="193"/>
      <c r="B25" s="196"/>
      <c r="C25" s="196"/>
      <c r="D25" s="44" t="s">
        <v>19</v>
      </c>
      <c r="E25" s="44" t="s">
        <v>12</v>
      </c>
      <c r="F25" s="47" t="s">
        <v>20</v>
      </c>
    </row>
    <row r="26" spans="1:6" s="13" customFormat="1" ht="25.5" customHeight="1" x14ac:dyDescent="0.15">
      <c r="A26" s="193"/>
      <c r="B26" s="197" t="str">
        <f>계약현황공개!C20</f>
        <v>2023.3.27.</v>
      </c>
      <c r="C26" s="199" t="str">
        <f>계약현황공개!E20</f>
        <v>2023.3.30.~2023.5.4.</v>
      </c>
      <c r="D26" s="201">
        <f>계약현황공개!C18</f>
        <v>950000</v>
      </c>
      <c r="E26" s="201">
        <f>계약현황공개!E19</f>
        <v>900000</v>
      </c>
      <c r="F26" s="203">
        <f>E26/D26</f>
        <v>0.94736842105263153</v>
      </c>
    </row>
    <row r="27" spans="1:6" s="13" customFormat="1" ht="25.5" customHeight="1" x14ac:dyDescent="0.15">
      <c r="A27" s="194"/>
      <c r="B27" s="198"/>
      <c r="C27" s="200"/>
      <c r="D27" s="202"/>
      <c r="E27" s="202"/>
      <c r="F27" s="204"/>
    </row>
    <row r="28" spans="1:6" s="13" customFormat="1" ht="25.5" customHeight="1" x14ac:dyDescent="0.15">
      <c r="A28" s="175" t="s">
        <v>13</v>
      </c>
      <c r="B28" s="87" t="s">
        <v>14</v>
      </c>
      <c r="C28" s="87" t="s">
        <v>23</v>
      </c>
      <c r="D28" s="177" t="s">
        <v>15</v>
      </c>
      <c r="E28" s="178"/>
      <c r="F28" s="179"/>
    </row>
    <row r="29" spans="1:6" s="13" customFormat="1" ht="30" customHeight="1" x14ac:dyDescent="0.15">
      <c r="A29" s="176"/>
      <c r="B29" s="29" t="str">
        <f>계약현황공개!E22</f>
        <v>주식회사 진성환경보건센터(이의준)</v>
      </c>
      <c r="C29" s="29" t="s">
        <v>254</v>
      </c>
      <c r="D29" s="180" t="str">
        <f>계약현황공개!E23</f>
        <v>경기도 성남시 중원구 도촌로 12, 607호(도촌동)</v>
      </c>
      <c r="E29" s="181"/>
      <c r="F29" s="182"/>
    </row>
    <row r="30" spans="1:6" s="13" customFormat="1" ht="30" customHeight="1" x14ac:dyDescent="0.15">
      <c r="A30" s="46" t="s">
        <v>22</v>
      </c>
      <c r="B30" s="183" t="s">
        <v>71</v>
      </c>
      <c r="C30" s="184"/>
      <c r="D30" s="184"/>
      <c r="E30" s="184"/>
      <c r="F30" s="185"/>
    </row>
    <row r="31" spans="1:6" s="13" customFormat="1" ht="30" customHeight="1" x14ac:dyDescent="0.15">
      <c r="A31" s="46" t="s">
        <v>21</v>
      </c>
      <c r="B31" s="186" t="s">
        <v>134</v>
      </c>
      <c r="C31" s="187"/>
      <c r="D31" s="187"/>
      <c r="E31" s="187"/>
      <c r="F31" s="188"/>
    </row>
    <row r="32" spans="1:6" s="13" customFormat="1" ht="25.5" customHeight="1" thickBot="1" x14ac:dyDescent="0.2">
      <c r="A32" s="28" t="s">
        <v>16</v>
      </c>
      <c r="B32" s="172"/>
      <c r="C32" s="173"/>
      <c r="D32" s="173"/>
      <c r="E32" s="173"/>
      <c r="F32" s="174"/>
    </row>
    <row r="33" spans="1:6" s="13" customFormat="1" ht="33.75" customHeight="1" thickTop="1" x14ac:dyDescent="0.15">
      <c r="A33" s="27" t="s">
        <v>9</v>
      </c>
      <c r="B33" s="189" t="str">
        <f>계약현황공개!C24</f>
        <v>2023년 데이터플로깅 ytlog 플랫폼 운영 용역</v>
      </c>
      <c r="C33" s="190"/>
      <c r="D33" s="190"/>
      <c r="E33" s="190"/>
      <c r="F33" s="191"/>
    </row>
    <row r="34" spans="1:6" s="13" customFormat="1" ht="25.5" customHeight="1" x14ac:dyDescent="0.15">
      <c r="A34" s="192" t="s">
        <v>17</v>
      </c>
      <c r="B34" s="195" t="s">
        <v>10</v>
      </c>
      <c r="C34" s="195" t="s">
        <v>53</v>
      </c>
      <c r="D34" s="44" t="s">
        <v>18</v>
      </c>
      <c r="E34" s="44" t="s">
        <v>11</v>
      </c>
      <c r="F34" s="47" t="s">
        <v>72</v>
      </c>
    </row>
    <row r="35" spans="1:6" s="13" customFormat="1" ht="25.5" customHeight="1" x14ac:dyDescent="0.15">
      <c r="A35" s="193"/>
      <c r="B35" s="196"/>
      <c r="C35" s="196"/>
      <c r="D35" s="44" t="s">
        <v>19</v>
      </c>
      <c r="E35" s="44" t="s">
        <v>12</v>
      </c>
      <c r="F35" s="47" t="s">
        <v>20</v>
      </c>
    </row>
    <row r="36" spans="1:6" s="13" customFormat="1" ht="25.5" customHeight="1" x14ac:dyDescent="0.15">
      <c r="A36" s="193"/>
      <c r="B36" s="197" t="str">
        <f>계약현황공개!C27</f>
        <v>2023.3.29.</v>
      </c>
      <c r="C36" s="199" t="str">
        <f>계약현황공개!E27</f>
        <v>2023.3.29.~2023.12.10.</v>
      </c>
      <c r="D36" s="201">
        <f>계약현황공개!C25</f>
        <v>6739000</v>
      </c>
      <c r="E36" s="201">
        <f>계약현황공개!E26</f>
        <v>6374000</v>
      </c>
      <c r="F36" s="203">
        <f>E36/D36</f>
        <v>0.94583766137409109</v>
      </c>
    </row>
    <row r="37" spans="1:6" s="13" customFormat="1" ht="25.5" customHeight="1" x14ac:dyDescent="0.15">
      <c r="A37" s="194"/>
      <c r="B37" s="198"/>
      <c r="C37" s="200"/>
      <c r="D37" s="202"/>
      <c r="E37" s="202"/>
      <c r="F37" s="204"/>
    </row>
    <row r="38" spans="1:6" s="13" customFormat="1" ht="25.5" customHeight="1" x14ac:dyDescent="0.15">
      <c r="A38" s="175" t="s">
        <v>13</v>
      </c>
      <c r="B38" s="123" t="s">
        <v>14</v>
      </c>
      <c r="C38" s="123" t="s">
        <v>23</v>
      </c>
      <c r="D38" s="177" t="s">
        <v>15</v>
      </c>
      <c r="E38" s="178"/>
      <c r="F38" s="179"/>
    </row>
    <row r="39" spans="1:6" s="13" customFormat="1" ht="30" customHeight="1" x14ac:dyDescent="0.15">
      <c r="A39" s="176"/>
      <c r="B39" s="29" t="str">
        <f>계약현황공개!E29</f>
        <v>사단법인 이타서울(한유사랑)</v>
      </c>
      <c r="C39" s="29" t="s">
        <v>253</v>
      </c>
      <c r="D39" s="180" t="str">
        <f>계약현황공개!E30</f>
        <v>서울특별시 서대문구 이화여대5길 35 B105호</v>
      </c>
      <c r="E39" s="181"/>
      <c r="F39" s="182"/>
    </row>
    <row r="40" spans="1:6" s="13" customFormat="1" ht="30" customHeight="1" x14ac:dyDescent="0.15">
      <c r="A40" s="46" t="s">
        <v>22</v>
      </c>
      <c r="B40" s="183" t="s">
        <v>71</v>
      </c>
      <c r="C40" s="184"/>
      <c r="D40" s="184"/>
      <c r="E40" s="184"/>
      <c r="F40" s="185"/>
    </row>
    <row r="41" spans="1:6" s="13" customFormat="1" ht="30" customHeight="1" x14ac:dyDescent="0.15">
      <c r="A41" s="46" t="s">
        <v>21</v>
      </c>
      <c r="B41" s="186" t="s">
        <v>134</v>
      </c>
      <c r="C41" s="187"/>
      <c r="D41" s="187"/>
      <c r="E41" s="187"/>
      <c r="F41" s="188"/>
    </row>
    <row r="42" spans="1:6" s="13" customFormat="1" ht="25.5" customHeight="1" thickBot="1" x14ac:dyDescent="0.2">
      <c r="A42" s="28" t="s">
        <v>16</v>
      </c>
      <c r="B42" s="172"/>
      <c r="C42" s="173"/>
      <c r="D42" s="173"/>
      <c r="E42" s="173"/>
      <c r="F42" s="174"/>
    </row>
    <row r="43" spans="1:6" s="13" customFormat="1" ht="33.75" customHeight="1" thickTop="1" x14ac:dyDescent="0.15">
      <c r="A43" s="27" t="s">
        <v>9</v>
      </c>
      <c r="B43" s="189" t="str">
        <f>계약현황공개!C31</f>
        <v>수련관 층별 실명 사인물 구입 및 교체</v>
      </c>
      <c r="C43" s="190"/>
      <c r="D43" s="190"/>
      <c r="E43" s="190"/>
      <c r="F43" s="191"/>
    </row>
    <row r="44" spans="1:6" s="13" customFormat="1" ht="25.5" customHeight="1" x14ac:dyDescent="0.15">
      <c r="A44" s="192" t="s">
        <v>17</v>
      </c>
      <c r="B44" s="195" t="s">
        <v>10</v>
      </c>
      <c r="C44" s="195" t="s">
        <v>53</v>
      </c>
      <c r="D44" s="44" t="s">
        <v>18</v>
      </c>
      <c r="E44" s="44" t="s">
        <v>11</v>
      </c>
      <c r="F44" s="47" t="s">
        <v>72</v>
      </c>
    </row>
    <row r="45" spans="1:6" s="13" customFormat="1" ht="25.5" customHeight="1" x14ac:dyDescent="0.15">
      <c r="A45" s="193"/>
      <c r="B45" s="196"/>
      <c r="C45" s="196"/>
      <c r="D45" s="44" t="s">
        <v>19</v>
      </c>
      <c r="E45" s="44" t="s">
        <v>12</v>
      </c>
      <c r="F45" s="47" t="s">
        <v>20</v>
      </c>
    </row>
    <row r="46" spans="1:6" s="13" customFormat="1" ht="25.5" customHeight="1" x14ac:dyDescent="0.15">
      <c r="A46" s="193"/>
      <c r="B46" s="197" t="str">
        <f>계약현황공개!C34</f>
        <v>2023.3.31.</v>
      </c>
      <c r="C46" s="199" t="str">
        <f>계약현황공개!E34</f>
        <v>2023.3.31.~2023.4.12.</v>
      </c>
      <c r="D46" s="201">
        <f>계약현황공개!C32</f>
        <v>3550000</v>
      </c>
      <c r="E46" s="201">
        <f>계약현황공개!E33</f>
        <v>3338500</v>
      </c>
      <c r="F46" s="203">
        <f>E46/D46</f>
        <v>0.94042253521126762</v>
      </c>
    </row>
    <row r="47" spans="1:6" s="13" customFormat="1" ht="25.5" customHeight="1" x14ac:dyDescent="0.15">
      <c r="A47" s="194"/>
      <c r="B47" s="198"/>
      <c r="C47" s="200"/>
      <c r="D47" s="202"/>
      <c r="E47" s="202"/>
      <c r="F47" s="204"/>
    </row>
    <row r="48" spans="1:6" s="13" customFormat="1" ht="25.5" customHeight="1" x14ac:dyDescent="0.15">
      <c r="A48" s="175" t="s">
        <v>13</v>
      </c>
      <c r="B48" s="123" t="s">
        <v>14</v>
      </c>
      <c r="C48" s="123" t="s">
        <v>23</v>
      </c>
      <c r="D48" s="177" t="s">
        <v>15</v>
      </c>
      <c r="E48" s="178"/>
      <c r="F48" s="179"/>
    </row>
    <row r="49" spans="1:6" s="13" customFormat="1" ht="30" customHeight="1" x14ac:dyDescent="0.15">
      <c r="A49" s="176"/>
      <c r="B49" s="29" t="str">
        <f>계약현황공개!E36</f>
        <v>삼화사(조병호)</v>
      </c>
      <c r="C49" s="29" t="s">
        <v>252</v>
      </c>
      <c r="D49" s="180" t="str">
        <f>계약현황공개!E37</f>
        <v>성남시 수정구 제일로 128, 102호(수진동)</v>
      </c>
      <c r="E49" s="181"/>
      <c r="F49" s="182"/>
    </row>
    <row r="50" spans="1:6" s="13" customFormat="1" ht="30" customHeight="1" x14ac:dyDescent="0.15">
      <c r="A50" s="46" t="s">
        <v>22</v>
      </c>
      <c r="B50" s="183" t="s">
        <v>71</v>
      </c>
      <c r="C50" s="184"/>
      <c r="D50" s="184"/>
      <c r="E50" s="184"/>
      <c r="F50" s="185"/>
    </row>
    <row r="51" spans="1:6" s="13" customFormat="1" ht="30" customHeight="1" x14ac:dyDescent="0.15">
      <c r="A51" s="46" t="s">
        <v>21</v>
      </c>
      <c r="B51" s="186" t="s">
        <v>134</v>
      </c>
      <c r="C51" s="187"/>
      <c r="D51" s="187"/>
      <c r="E51" s="187"/>
      <c r="F51" s="188"/>
    </row>
    <row r="52" spans="1:6" s="13" customFormat="1" ht="25.5" customHeight="1" thickBot="1" x14ac:dyDescent="0.2">
      <c r="A52" s="28" t="s">
        <v>16</v>
      </c>
      <c r="B52" s="172"/>
      <c r="C52" s="173"/>
      <c r="D52" s="173"/>
      <c r="E52" s="173"/>
      <c r="F52" s="174"/>
    </row>
    <row r="53" spans="1:6" ht="14.25" thickTop="1" x14ac:dyDescent="0.15"/>
  </sheetData>
  <mergeCells count="76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2023-04-08T06:02:13Z</dcterms:modified>
</cp:coreProperties>
</file>