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ocuments\"/>
    </mc:Choice>
  </mc:AlternateContent>
  <bookViews>
    <workbookView xWindow="360" yWindow="45" windowWidth="18255" windowHeight="15420"/>
  </bookViews>
  <sheets>
    <sheet name="원가계산서" sheetId="3" r:id="rId1"/>
    <sheet name="공종별집계표" sheetId="10" r:id="rId2"/>
    <sheet name="공종별내역서" sheetId="9" r:id="rId3"/>
    <sheet name="Sheet1" sheetId="1" r:id="rId4"/>
  </sheets>
  <definedNames>
    <definedName name="_xlnm.Print_Area" localSheetId="2">공종별내역서!$A$1:$M$233</definedName>
    <definedName name="_xlnm.Print_Area" localSheetId="1">공종별집계표!$A$1:$M$26</definedName>
    <definedName name="_xlnm.Print_Titles" localSheetId="2">공종별내역서!$1:$3</definedName>
    <definedName name="_xlnm.Print_Titles" localSheetId="1">공종별집계표!$1:$4</definedName>
    <definedName name="_xlnm.Print_Titles" localSheetId="0">원가계산서!$1:$3</definedName>
  </definedNames>
  <calcPr calcId="162913"/>
</workbook>
</file>

<file path=xl/calcChain.xml><?xml version="1.0" encoding="utf-8"?>
<calcChain xmlns="http://schemas.openxmlformats.org/spreadsheetml/2006/main">
  <c r="G192" i="9" l="1"/>
  <c r="E192" i="9"/>
  <c r="F192" i="9" s="1"/>
  <c r="G191" i="9"/>
  <c r="E191" i="9"/>
  <c r="F191" i="9" s="1"/>
  <c r="G190" i="9"/>
  <c r="E190" i="9"/>
  <c r="G189" i="9"/>
  <c r="E189" i="9"/>
  <c r="F189" i="9" s="1"/>
  <c r="F190" i="9"/>
  <c r="H95" i="9" l="1"/>
  <c r="F233" i="9"/>
  <c r="E16" i="10" s="1"/>
  <c r="F210" i="9"/>
  <c r="J210" i="9"/>
  <c r="J233" i="9"/>
  <c r="I16" i="10" s="1"/>
  <c r="J16" i="10" s="1"/>
  <c r="H233" i="9"/>
  <c r="G16" i="10" s="1"/>
  <c r="H16" i="10" s="1"/>
  <c r="H210" i="9"/>
  <c r="J164" i="9"/>
  <c r="E74" i="9"/>
  <c r="F16" i="10" l="1"/>
  <c r="L16" i="10" s="1"/>
  <c r="K16" i="10"/>
  <c r="H164" i="9"/>
  <c r="H187" i="9"/>
  <c r="H26" i="9"/>
  <c r="J187" i="9"/>
  <c r="L233" i="9"/>
  <c r="L210" i="9"/>
  <c r="J26" i="9"/>
  <c r="H118" i="9"/>
  <c r="F95" i="9" l="1"/>
  <c r="J118" i="9"/>
  <c r="J141" i="9" l="1"/>
  <c r="H141" i="9"/>
  <c r="F164" i="9" l="1"/>
  <c r="L164" i="9"/>
  <c r="F187" i="9" l="1"/>
  <c r="L187" i="9"/>
  <c r="J95" i="9"/>
  <c r="L95" i="9"/>
  <c r="F141" i="9" l="1"/>
  <c r="L141" i="9"/>
  <c r="F49" i="9" l="1"/>
  <c r="F118" i="9" l="1"/>
  <c r="L118" i="9"/>
  <c r="L26" i="9" l="1"/>
  <c r="F26" i="9"/>
  <c r="H49" i="9" l="1"/>
  <c r="H26" i="10" l="1"/>
  <c r="J49" i="9"/>
  <c r="L49" i="9"/>
  <c r="F26" i="10" l="1"/>
  <c r="L26" i="10" l="1"/>
  <c r="J26" i="10"/>
  <c r="F2" i="3" l="1"/>
  <c r="G2" i="3"/>
</calcChain>
</file>

<file path=xl/sharedStrings.xml><?xml version="1.0" encoding="utf-8"?>
<sst xmlns="http://schemas.openxmlformats.org/spreadsheetml/2006/main" count="746" uniqueCount="280">
  <si>
    <t>[ 분당서현 청소년수련관 내진보강공사 ]</t>
  </si>
  <si>
    <t>품      명</t>
  </si>
  <si>
    <t>규      격</t>
  </si>
  <si>
    <t>단위</t>
  </si>
  <si>
    <t>수량</t>
  </si>
  <si>
    <t>재  료  비</t>
  </si>
  <si>
    <t>단  가</t>
  </si>
  <si>
    <t>금  액</t>
  </si>
  <si>
    <t>노  무  비</t>
  </si>
  <si>
    <t>경      비</t>
  </si>
  <si>
    <t>합      계</t>
  </si>
  <si>
    <t>비  고</t>
  </si>
  <si>
    <t>공종코드</t>
  </si>
  <si>
    <t>변수</t>
  </si>
  <si>
    <t>상위공종</t>
  </si>
  <si>
    <t>공종구분</t>
  </si>
  <si>
    <t>공종레벨</t>
  </si>
  <si>
    <t>공종소계</t>
  </si>
  <si>
    <t>원가계산서 연결금액</t>
  </si>
  <si>
    <t>품목코드</t>
  </si>
  <si>
    <t>설정</t>
  </si>
  <si>
    <t>일위</t>
  </si>
  <si>
    <t>단산</t>
  </si>
  <si>
    <t>자재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</si>
  <si>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</si>
  <si>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</si>
  <si>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</si>
  <si>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</si>
  <si>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</si>
  <si>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</si>
  <si>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</si>
  <si>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</si>
  <si>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</si>
  <si>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</si>
  <si>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</si>
  <si>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</si>
  <si>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</si>
  <si>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</si>
  <si>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</si>
  <si>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</si>
  <si>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</si>
  <si>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</si>
  <si>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</si>
  <si>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</si>
  <si>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</si>
  <si>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</si>
  <si>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</si>
  <si>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</si>
  <si>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공종+자재</t>
  </si>
  <si>
    <t>고유번호</t>
  </si>
  <si>
    <t>01  분당서현 청소년수련관 내진보강공사</t>
  </si>
  <si>
    <t/>
  </si>
  <si>
    <t>01</t>
  </si>
  <si>
    <t>0101  01.청소년수련관</t>
  </si>
  <si>
    <t>0101</t>
  </si>
  <si>
    <t>010101  가  설  공  사</t>
  </si>
  <si>
    <t>010101</t>
  </si>
  <si>
    <t>강관 조립말비계(이동식)</t>
  </si>
  <si>
    <t>높이 2m, 3개월</t>
  </si>
  <si>
    <t>대</t>
  </si>
  <si>
    <t>51FD4214594229D277068068C05EC4</t>
  </si>
  <si>
    <t>T</t>
  </si>
  <si>
    <t>F</t>
  </si>
  <si>
    <t>01010151FD4214594229D277068068C05EC4</t>
  </si>
  <si>
    <t>건축물현장정리</t>
  </si>
  <si>
    <t>M2</t>
  </si>
  <si>
    <t>51FD42140142C96997D61566BCED71</t>
  </si>
  <si>
    <t>01010151FD42140142C96997D61566BCED71</t>
  </si>
  <si>
    <t>바닥보양재</t>
  </si>
  <si>
    <t>하드롱지</t>
  </si>
  <si>
    <t>51FD42140172994D28AE1F6501165C</t>
  </si>
  <si>
    <t>01010151FD42140172994D28AE1F6501165C</t>
  </si>
  <si>
    <t>9T합판+부직포 보양</t>
  </si>
  <si>
    <t>51FD42140172994D28AE1F650114AF</t>
  </si>
  <si>
    <t>01010151FD42140172994D28AE1F650114AF</t>
  </si>
  <si>
    <t>벽보양재</t>
  </si>
  <si>
    <t>0.01mm 보양비닐 1겹</t>
  </si>
  <si>
    <t>51FD42140172994D28AE1F65702577</t>
  </si>
  <si>
    <t>01010151FD42140172994D28AE1F65702577</t>
  </si>
  <si>
    <t>[ 합           계 ]</t>
  </si>
  <si>
    <t>TOTAL</t>
  </si>
  <si>
    <t>010102  목공사및수장공사</t>
  </si>
  <si>
    <t>010102</t>
  </si>
  <si>
    <t>알루미늄천장재</t>
  </si>
  <si>
    <t>알루미늄천장재, 600*600*0.8mm, 무공</t>
  </si>
  <si>
    <t>56DD42A46922B918A908706E78DAD04192220C</t>
  </si>
  <si>
    <t>01010256DD42A46922B918A908706E78DAD04192220C</t>
  </si>
  <si>
    <t>도배 - 합판·석고보드면</t>
  </si>
  <si>
    <t>천장, 친환경</t>
  </si>
  <si>
    <t>51FDA2F4E08239C8CC948A6386D2B5</t>
  </si>
  <si>
    <t>01010251FDA2F4E08239C8CC948A6386D2B5</t>
  </si>
  <si>
    <t>천정텍스 설치</t>
  </si>
  <si>
    <t>무늬마이톤(사각패턴)</t>
  </si>
  <si>
    <t>51FDA2F4F112D9EA8064956B4FF5C5</t>
  </si>
  <si>
    <t>01010251FDA2F4F112D9EA8064956B4FF5C5</t>
  </si>
  <si>
    <t>석고판 나사 고정(치장용)</t>
  </si>
  <si>
    <t>천장, 바탕용 석고판(1겹) + 치장용 석고판(1겹)</t>
  </si>
  <si>
    <t>51FDA2F4F122E92C4B187965E201B7</t>
  </si>
  <si>
    <t>01010251FDA2F4F122E92C4B187965E201B7</t>
  </si>
  <si>
    <t>천정몰딩</t>
  </si>
  <si>
    <t>W:100,MDF+인테리어필름</t>
  </si>
  <si>
    <t>M</t>
  </si>
  <si>
    <t>51FDA2F4F142991480B23F6336352F</t>
  </si>
  <si>
    <t>01010251FDA2F4F142991480B23F6336352F</t>
  </si>
  <si>
    <t>010103  금  속  공  사</t>
  </si>
  <si>
    <t>010103</t>
  </si>
  <si>
    <t>경량철골천장틀</t>
  </si>
  <si>
    <t>M-BAR,H:1M미만,인서트유</t>
  </si>
  <si>
    <t>㎡</t>
  </si>
  <si>
    <t>51FDF274766279BB94A9D668B87762</t>
  </si>
  <si>
    <t>01010351FDF274766279BB94A9D668B87762</t>
  </si>
  <si>
    <t>AL몰딩설치(W형)</t>
  </si>
  <si>
    <t>15*15*15*15*1.0mm</t>
  </si>
  <si>
    <t>51FDA2F452F269D6FFE29761B6B59C</t>
  </si>
  <si>
    <t>01010351FDA2F452F269D6FFE29761B6B59C</t>
  </si>
  <si>
    <t>010104  미  장  공  사</t>
  </si>
  <si>
    <t>010104</t>
  </si>
  <si>
    <t>콘크리트면 정리</t>
  </si>
  <si>
    <t>010105  칠    공    사</t>
  </si>
  <si>
    <t>010105</t>
  </si>
  <si>
    <t>녹막이페인트(붓칠)</t>
  </si>
  <si>
    <t>철재면, 1회, 1종</t>
  </si>
  <si>
    <t>51FDB2E428F2499619BFA2649ACF44</t>
  </si>
  <si>
    <t>01010551FDB2E428F2499619BFA2649ACF44</t>
  </si>
  <si>
    <t>유성페인트(롤러칠)</t>
  </si>
  <si>
    <t>철재면, 2회. 1급</t>
  </si>
  <si>
    <t>51FDB2E41E92E972AE851763D31C17</t>
  </si>
  <si>
    <t>01010551FDB2E41E92E972AE851763D31C17</t>
  </si>
  <si>
    <t>비닐페인트</t>
  </si>
  <si>
    <t>내천정3회</t>
  </si>
  <si>
    <t>51FDB2E40C123950C14D67680573F3</t>
  </si>
  <si>
    <t>01010551FDB2E40C123950C14D67680573F3</t>
  </si>
  <si>
    <t>010106  철  거  공  사</t>
  </si>
  <si>
    <t>010106</t>
  </si>
  <si>
    <t>회반죽 벽 철거</t>
  </si>
  <si>
    <t>51FC42A49D42C994A1ED3E61F7F9CC</t>
  </si>
  <si>
    <t>01010651FC42A49D42C994A1ED3E61F7F9CC</t>
  </si>
  <si>
    <t>텍스, 합판 철거(천장)</t>
  </si>
  <si>
    <t>해체재 일부 재사용</t>
  </si>
  <si>
    <t>51FC42A49D42C994B27FE56D542890</t>
  </si>
  <si>
    <t>01010651FC42A49D42C994B27FE56D542890</t>
  </si>
  <si>
    <t>AL.천정판 철거</t>
  </si>
  <si>
    <t>51FC42A49D42C994B27FDB67813572</t>
  </si>
  <si>
    <t>01010651FC42A49D42C994B27FDB67813572</t>
  </si>
  <si>
    <t>천정틀 철거</t>
  </si>
  <si>
    <t>51FC42A49D42C994CCD1DF64502CC6</t>
  </si>
  <si>
    <t>01010651FC42A49D42C994CCD1DF64502CC6</t>
  </si>
  <si>
    <t>콘크리트 구조물 철거(소형장비 사용)</t>
  </si>
  <si>
    <t>전기식, 무근</t>
  </si>
  <si>
    <t>M3</t>
  </si>
  <si>
    <t>51FC42A49D62F9CC7938CF6C6725A1</t>
  </si>
  <si>
    <t>01010651FC42A49D62F9CC7938CF6C6725A1</t>
  </si>
  <si>
    <t>책장 철거 후 재사용</t>
  </si>
  <si>
    <t>5.51*3.0</t>
  </si>
  <si>
    <t>EA</t>
  </si>
  <si>
    <t>51FC42A49DD22977AB23786E7FDBA7</t>
  </si>
  <si>
    <t>01010651FC42A49DD22977AB23786E7FDBA7</t>
  </si>
  <si>
    <t>1.5*3.0</t>
  </si>
  <si>
    <t>51FC42A49DD22977AB23786E7C070A</t>
  </si>
  <si>
    <t>01010651FC42A49DD22977AB23786E7C070A</t>
  </si>
  <si>
    <t>010107  부  대  공  사</t>
  </si>
  <si>
    <t>010107</t>
  </si>
  <si>
    <t>주차장코너가드</t>
  </si>
  <si>
    <t>P.E, 90*90*15*1000mm</t>
  </si>
  <si>
    <t>51FDA2F42592C93F1817F265D8227F</t>
  </si>
  <si>
    <t>01010751FDA2F42592C93F1817F265D8227F</t>
  </si>
  <si>
    <t>010108  보수, 보강공사</t>
  </si>
  <si>
    <t>010108</t>
  </si>
  <si>
    <t>철판보강</t>
  </si>
  <si>
    <t>6T</t>
  </si>
  <si>
    <t>51FDB2E428F24985D781D46364F90F</t>
  </si>
  <si>
    <t>01010851FDB2E428F24985D781D46364F90F</t>
  </si>
  <si>
    <t>에폭시충진</t>
  </si>
  <si>
    <t>5mm</t>
  </si>
  <si>
    <t>51FDB2E428F24985D781D3629787C6</t>
  </si>
  <si>
    <t>01010851FDB2E428F24985D781D3629787C6</t>
  </si>
  <si>
    <t>010109  건설폐기물처리비</t>
  </si>
  <si>
    <t>010109</t>
  </si>
  <si>
    <t>폐콘크리트</t>
  </si>
  <si>
    <t>이물질이 없는 순수한 폐콘크리트</t>
  </si>
  <si>
    <t>TON</t>
  </si>
  <si>
    <t>51FD42140142C95F399DB66E873B99</t>
  </si>
  <si>
    <t>01010951FD42140142C95F399DB66E873B99</t>
  </si>
  <si>
    <t>건설폐재류</t>
  </si>
  <si>
    <t>가연성이 제거된 재활용이 가능한 혼합물</t>
  </si>
  <si>
    <t>51FD42140142C95F399DB66E8739EB</t>
  </si>
  <si>
    <t>01010951FD42140142C95F399DB66E8739EB</t>
  </si>
  <si>
    <t>혼합건설폐기물</t>
  </si>
  <si>
    <t>그 밖의 건설폐기물에 가연성 5% 이하 혼합</t>
  </si>
  <si>
    <t>51FD42140142C95F399DB6687D489E</t>
  </si>
  <si>
    <t>01010951FD42140142C95F399DB6687D489E</t>
  </si>
  <si>
    <t>건설폐기물 상차 및 운반비 - 중량 기준</t>
  </si>
  <si>
    <t>중간처리 대상, 15ton 덤프트럭, 30km</t>
  </si>
  <si>
    <t>51FD42140142C95F2F0A4E6A6ED17A</t>
  </si>
  <si>
    <t>01010951FD42140142C95F2F0A4E6A6ED17A</t>
  </si>
  <si>
    <t>0102  작 업 부 산 물</t>
  </si>
  <si>
    <t>0102</t>
  </si>
  <si>
    <t>철강설</t>
  </si>
  <si>
    <t>철강설, 고철, 작업설부산물</t>
  </si>
  <si>
    <t>kg</t>
  </si>
  <si>
    <t>56F8025479C299202E997C6C96F23907E89DEE</t>
  </si>
  <si>
    <t>010256F8025479C299202E997C6C96F23907E89DEE</t>
  </si>
  <si>
    <t>철강설, 알루미늄, 작업설부산물</t>
  </si>
  <si>
    <t>56F8025479C299202E997C6C979FC56DB80A10</t>
  </si>
  <si>
    <t>010256F8025479C299202E997C6C979FC56DB80A10</t>
  </si>
  <si>
    <t>비      고</t>
  </si>
  <si>
    <t>공 사 원 가 계 산 서</t>
  </si>
  <si>
    <t>공사명 : 분당서현 청소년수련관 내진보강공사</t>
  </si>
  <si>
    <t>비        목</t>
  </si>
  <si>
    <t>금      액</t>
  </si>
  <si>
    <t>구        성        비</t>
  </si>
  <si>
    <t>순   공   사   원   가</t>
  </si>
  <si>
    <t>재   료   비</t>
  </si>
  <si>
    <t>노   무   비</t>
  </si>
  <si>
    <t>경        비</t>
  </si>
  <si>
    <t>A1</t>
  </si>
  <si>
    <t>직  접  재  료  비</t>
  </si>
  <si>
    <t>A2</t>
  </si>
  <si>
    <t>간  접  재  료  비</t>
  </si>
  <si>
    <t>A3</t>
  </si>
  <si>
    <t>작업설, 부산물(△)</t>
  </si>
  <si>
    <t>AS</t>
  </si>
  <si>
    <t>[ 소          계 ]</t>
  </si>
  <si>
    <t>B1</t>
  </si>
  <si>
    <t>직  접  노  무  비</t>
  </si>
  <si>
    <t>B2</t>
  </si>
  <si>
    <t>간  접  노  무  비</t>
  </si>
  <si>
    <t>BS</t>
  </si>
  <si>
    <t>C2</t>
  </si>
  <si>
    <t>기   계    경   비</t>
  </si>
  <si>
    <t>C4</t>
  </si>
  <si>
    <t>산  재  보  험  료</t>
  </si>
  <si>
    <t>노무비 * 3.75%</t>
  </si>
  <si>
    <t>C5</t>
  </si>
  <si>
    <t>고  용  보  험  료</t>
  </si>
  <si>
    <t>노무비 * 0.87%</t>
  </si>
  <si>
    <t>C6</t>
  </si>
  <si>
    <t>국민  건강  보험료</t>
  </si>
  <si>
    <t>직접노무비 * 3.23%</t>
  </si>
  <si>
    <t>C7</t>
  </si>
  <si>
    <t>국민  연금  보험료</t>
  </si>
  <si>
    <t>직접노무비 * 4.5%</t>
  </si>
  <si>
    <t>CB</t>
  </si>
  <si>
    <t>노인장기요양보험료</t>
  </si>
  <si>
    <t>건강보험료 * 8.51%</t>
  </si>
  <si>
    <t>CA</t>
  </si>
  <si>
    <t>산업안전보건관리비</t>
  </si>
  <si>
    <t>(재료비+직노) * 2.93%</t>
  </si>
  <si>
    <t>CH</t>
  </si>
  <si>
    <t>환  경  보  전  비</t>
  </si>
  <si>
    <t>(재료비+직노+기계경비) * 0.3%</t>
  </si>
  <si>
    <t>CG</t>
  </si>
  <si>
    <t>기   타    경   비</t>
  </si>
  <si>
    <t>CK</t>
  </si>
  <si>
    <t>하도급지급보증수수료</t>
  </si>
  <si>
    <t>(재료비+직노+기계경비) * 0.081%</t>
  </si>
  <si>
    <t>CL</t>
  </si>
  <si>
    <t>건설기계대여금지급보증서발급수수료</t>
  </si>
  <si>
    <t>(재료비+직노+기계경비) * 0.49%</t>
  </si>
  <si>
    <t>CS</t>
  </si>
  <si>
    <t>S1</t>
  </si>
  <si>
    <t xml:space="preserve">        계</t>
  </si>
  <si>
    <t>D1</t>
  </si>
  <si>
    <t>일  반  관  리  비</t>
  </si>
  <si>
    <t>계 * 6%</t>
  </si>
  <si>
    <t>D2</t>
  </si>
  <si>
    <t>이              윤</t>
  </si>
  <si>
    <t>(노무비+경비+일반관리비) * 15%</t>
  </si>
  <si>
    <t>D9</t>
  </si>
  <si>
    <t>공   급    가   액</t>
  </si>
  <si>
    <t>DB</t>
  </si>
  <si>
    <t>부  가  가  치  세</t>
  </si>
  <si>
    <t>공급가액 * 10%</t>
  </si>
  <si>
    <t>DH</t>
  </si>
  <si>
    <t>도      급      액</t>
  </si>
  <si>
    <t>S2</t>
  </si>
  <si>
    <t>총   공   사    비</t>
  </si>
  <si>
    <t xml:space="preserve"> </t>
    <phoneticPr fontId="3" type="noConversion"/>
  </si>
  <si>
    <t>직접노무비 * 8%</t>
    <phoneticPr fontId="3" type="noConversion"/>
  </si>
  <si>
    <t>(재료비+노무비) * 5.6%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</si>
</sst>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,###"/>
    <numFmt numFmtId="177" formatCode="#,###;\-#,###;#;"/>
    <numFmt numFmtId="178" formatCode="&quot;₩&quot;#,##0;[Red]&quot;₩&quot;#,##0"/>
  </numFmts>
  <fonts count="10" x14ac:knownFonts="1">
    <font>
      <sz val="11"/>
      <color theme="1"/>
      <name val="맑은 고딕"/>
      <family val="2"/>
      <charset val="129"/>
      <scheme val="minor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돋움체"/>
      <family val="3"/>
      <charset val="129"/>
    </font>
    <font>
      <b/>
      <u/>
      <sz val="16"/>
      <color theme="1"/>
      <name val="돋움체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굴림체"/>
      <family val="3"/>
      <charset val="129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quotePrefix="1">
      <alignment vertical="center"/>
    </xf>
    <xf numFmtId="0" fontId="0" fillId="0" borderId="0" xfId="0" quotePrefix="1" applyAlignment="1">
      <alignment vertical="center"/>
    </xf>
    <xf numFmtId="0" fontId="0" fillId="0" borderId="0" xfId="0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vertical="center"/>
    </xf>
    <xf numFmtId="0" fontId="4" fillId="0" borderId="1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76" fontId="5" fillId="0" borderId="1" xfId="0" applyNumberFormat="1" applyFont="1" applyBorder="1" applyAlignment="1">
      <alignment vertical="center" wrapText="1"/>
    </xf>
    <xf numFmtId="177" fontId="5" fillId="0" borderId="1" xfId="0" applyNumberFormat="1" applyFont="1" applyBorder="1" applyAlignment="1">
      <alignment vertical="center" wrapText="1"/>
    </xf>
    <xf numFmtId="0" fontId="0" fillId="0" borderId="1" xfId="0" quotePrefix="1" applyFont="1" applyBorder="1" applyAlignment="1">
      <alignment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vertical="center" wrapText="1"/>
    </xf>
    <xf numFmtId="0" fontId="6" fillId="0" borderId="2" xfId="0" applyFont="1" applyBorder="1" applyAlignment="1">
      <alignment horizontal="right" vertical="center"/>
    </xf>
    <xf numFmtId="178" fontId="9" fillId="0" borderId="0" xfId="1" applyNumberFormat="1" applyFont="1" applyFill="1" applyBorder="1" applyAlignment="1">
      <alignment horizontal="right" vertical="center"/>
    </xf>
    <xf numFmtId="0" fontId="0" fillId="0" borderId="1" xfId="0" quotePrefix="1" applyFont="1" applyBorder="1" applyAlignment="1">
      <alignment vertical="center" wrapText="1"/>
    </xf>
    <xf numFmtId="0" fontId="0" fillId="0" borderId="1" xfId="0" quotePrefix="1" applyFont="1" applyBorder="1" applyAlignment="1">
      <alignment vertical="center" wrapText="1"/>
    </xf>
    <xf numFmtId="0" fontId="0" fillId="0" borderId="1" xfId="0" quotePrefix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quotePrefix="1" applyFont="1" applyAlignment="1">
      <alignment vertical="center"/>
    </xf>
    <xf numFmtId="0" fontId="6" fillId="0" borderId="1" xfId="0" quotePrefix="1" applyFont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distributed" vertical="center" wrapText="1"/>
    </xf>
    <xf numFmtId="0" fontId="0" fillId="0" borderId="0" xfId="0" quotePrefix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1" fillId="0" borderId="0" xfId="0" quotePrefix="1" applyFont="1" applyAlignment="1">
      <alignment horizontal="center" vertical="center"/>
    </xf>
    <xf numFmtId="0" fontId="0" fillId="0" borderId="0" xfId="0" quotePrefix="1" applyFont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tabSelected="1" topLeftCell="B1" workbookViewId="0">
      <selection activeCell="D12" sqref="D12"/>
    </sheetView>
  </sheetViews>
  <sheetFormatPr defaultRowHeight="16.5" x14ac:dyDescent="0.3"/>
  <cols>
    <col min="1" max="1" width="0" hidden="1" customWidth="1"/>
    <col min="2" max="3" width="4.625" customWidth="1"/>
    <col min="4" max="4" width="35.625" customWidth="1"/>
    <col min="5" max="5" width="25.625" customWidth="1"/>
    <col min="6" max="6" width="60.625" customWidth="1"/>
    <col min="7" max="7" width="30.625" customWidth="1"/>
  </cols>
  <sheetData>
    <row r="1" spans="1:7" ht="24" customHeight="1" x14ac:dyDescent="0.3">
      <c r="B1" s="21" t="s">
        <v>206</v>
      </c>
      <c r="C1" s="21"/>
      <c r="D1" s="21"/>
      <c r="E1" s="21"/>
      <c r="F1" s="21"/>
      <c r="G1" s="21"/>
    </row>
    <row r="2" spans="1:7" ht="21.95" customHeight="1" x14ac:dyDescent="0.3">
      <c r="B2" s="22" t="s">
        <v>207</v>
      </c>
      <c r="C2" s="22"/>
      <c r="D2" s="22"/>
      <c r="E2" s="22"/>
      <c r="F2" s="16" t="str">
        <f>"금액"&amp;":"&amp;" "&amp;NUMBERSTRING(E29,1)&amp;"원"&amp;" "&amp;"정"</f>
        <v>금액: 영원 정</v>
      </c>
      <c r="G2" s="17">
        <f>E29</f>
        <v>0</v>
      </c>
    </row>
    <row r="3" spans="1:7" ht="21.95" customHeight="1" x14ac:dyDescent="0.3">
      <c r="B3" s="23" t="s">
        <v>208</v>
      </c>
      <c r="C3" s="23"/>
      <c r="D3" s="23"/>
      <c r="E3" s="13" t="s">
        <v>209</v>
      </c>
      <c r="F3" s="13" t="s">
        <v>210</v>
      </c>
      <c r="G3" s="13" t="s">
        <v>205</v>
      </c>
    </row>
    <row r="4" spans="1:7" ht="21.95" customHeight="1" x14ac:dyDescent="0.3">
      <c r="A4" s="1" t="s">
        <v>215</v>
      </c>
      <c r="B4" s="24" t="s">
        <v>211</v>
      </c>
      <c r="C4" s="24" t="s">
        <v>212</v>
      </c>
      <c r="D4" s="14" t="s">
        <v>216</v>
      </c>
      <c r="E4" s="15"/>
      <c r="F4" s="12" t="s">
        <v>51</v>
      </c>
      <c r="G4" s="12" t="s">
        <v>51</v>
      </c>
    </row>
    <row r="5" spans="1:7" ht="21.95" customHeight="1" x14ac:dyDescent="0.3">
      <c r="A5" s="1" t="s">
        <v>217</v>
      </c>
      <c r="B5" s="24"/>
      <c r="C5" s="24"/>
      <c r="D5" s="14" t="s">
        <v>218</v>
      </c>
      <c r="E5" s="15"/>
      <c r="F5" s="12" t="s">
        <v>51</v>
      </c>
      <c r="G5" s="12" t="s">
        <v>51</v>
      </c>
    </row>
    <row r="6" spans="1:7" ht="21.95" customHeight="1" x14ac:dyDescent="0.3">
      <c r="A6" s="1" t="s">
        <v>219</v>
      </c>
      <c r="B6" s="24"/>
      <c r="C6" s="24"/>
      <c r="D6" s="14" t="s">
        <v>220</v>
      </c>
      <c r="E6" s="15"/>
      <c r="F6" s="12" t="s">
        <v>51</v>
      </c>
      <c r="G6" s="12" t="s">
        <v>51</v>
      </c>
    </row>
    <row r="7" spans="1:7" ht="21.95" customHeight="1" x14ac:dyDescent="0.3">
      <c r="A7" s="1" t="s">
        <v>221</v>
      </c>
      <c r="B7" s="24"/>
      <c r="C7" s="24"/>
      <c r="D7" s="14" t="s">
        <v>222</v>
      </c>
      <c r="E7" s="15"/>
      <c r="F7" s="12" t="s">
        <v>51</v>
      </c>
      <c r="G7" s="12" t="s">
        <v>51</v>
      </c>
    </row>
    <row r="8" spans="1:7" ht="21.95" customHeight="1" x14ac:dyDescent="0.3">
      <c r="A8" s="1" t="s">
        <v>223</v>
      </c>
      <c r="B8" s="24"/>
      <c r="C8" s="24" t="s">
        <v>213</v>
      </c>
      <c r="D8" s="14" t="s">
        <v>224</v>
      </c>
      <c r="E8" s="15"/>
      <c r="F8" s="12" t="s">
        <v>51</v>
      </c>
      <c r="G8" s="12" t="s">
        <v>51</v>
      </c>
    </row>
    <row r="9" spans="1:7" ht="21.95" customHeight="1" x14ac:dyDescent="0.3">
      <c r="A9" s="1" t="s">
        <v>225</v>
      </c>
      <c r="B9" s="24"/>
      <c r="C9" s="24"/>
      <c r="D9" s="14" t="s">
        <v>226</v>
      </c>
      <c r="E9" s="15"/>
      <c r="F9" s="18" t="s">
        <v>278</v>
      </c>
      <c r="G9" s="12" t="s">
        <v>51</v>
      </c>
    </row>
    <row r="10" spans="1:7" ht="21.95" customHeight="1" x14ac:dyDescent="0.3">
      <c r="A10" s="1" t="s">
        <v>227</v>
      </c>
      <c r="B10" s="24"/>
      <c r="C10" s="24"/>
      <c r="D10" s="14" t="s">
        <v>222</v>
      </c>
      <c r="E10" s="15"/>
      <c r="F10" s="12" t="s">
        <v>51</v>
      </c>
      <c r="G10" s="12" t="s">
        <v>51</v>
      </c>
    </row>
    <row r="11" spans="1:7" ht="21.95" customHeight="1" x14ac:dyDescent="0.3">
      <c r="A11" s="1" t="s">
        <v>228</v>
      </c>
      <c r="B11" s="24"/>
      <c r="C11" s="24" t="s">
        <v>214</v>
      </c>
      <c r="D11" s="14" t="s">
        <v>229</v>
      </c>
      <c r="E11" s="15"/>
      <c r="F11" s="12" t="s">
        <v>51</v>
      </c>
      <c r="G11" s="12" t="s">
        <v>51</v>
      </c>
    </row>
    <row r="12" spans="1:7" ht="21.95" customHeight="1" x14ac:dyDescent="0.3">
      <c r="A12" s="1" t="s">
        <v>230</v>
      </c>
      <c r="B12" s="24"/>
      <c r="C12" s="24"/>
      <c r="D12" s="14" t="s">
        <v>231</v>
      </c>
      <c r="E12" s="15"/>
      <c r="F12" s="12" t="s">
        <v>232</v>
      </c>
      <c r="G12" s="12" t="s">
        <v>51</v>
      </c>
    </row>
    <row r="13" spans="1:7" ht="21.95" customHeight="1" x14ac:dyDescent="0.3">
      <c r="A13" s="1" t="s">
        <v>233</v>
      </c>
      <c r="B13" s="24"/>
      <c r="C13" s="24"/>
      <c r="D13" s="14" t="s">
        <v>234</v>
      </c>
      <c r="E13" s="15"/>
      <c r="F13" s="12" t="s">
        <v>235</v>
      </c>
      <c r="G13" s="12" t="s">
        <v>51</v>
      </c>
    </row>
    <row r="14" spans="1:7" ht="21.95" customHeight="1" x14ac:dyDescent="0.3">
      <c r="A14" s="1" t="s">
        <v>236</v>
      </c>
      <c r="B14" s="24"/>
      <c r="C14" s="24"/>
      <c r="D14" s="14" t="s">
        <v>237</v>
      </c>
      <c r="E14" s="15"/>
      <c r="F14" s="12" t="s">
        <v>238</v>
      </c>
      <c r="G14" s="12" t="s">
        <v>51</v>
      </c>
    </row>
    <row r="15" spans="1:7" ht="21.95" customHeight="1" x14ac:dyDescent="0.3">
      <c r="A15" s="1" t="s">
        <v>239</v>
      </c>
      <c r="B15" s="24"/>
      <c r="C15" s="24"/>
      <c r="D15" s="14" t="s">
        <v>240</v>
      </c>
      <c r="E15" s="15"/>
      <c r="F15" s="12" t="s">
        <v>241</v>
      </c>
      <c r="G15" s="12" t="s">
        <v>51</v>
      </c>
    </row>
    <row r="16" spans="1:7" ht="21.95" customHeight="1" x14ac:dyDescent="0.3">
      <c r="A16" s="1" t="s">
        <v>242</v>
      </c>
      <c r="B16" s="24"/>
      <c r="C16" s="24"/>
      <c r="D16" s="14" t="s">
        <v>243</v>
      </c>
      <c r="E16" s="15"/>
      <c r="F16" s="12" t="s">
        <v>244</v>
      </c>
      <c r="G16" s="12" t="s">
        <v>51</v>
      </c>
    </row>
    <row r="17" spans="1:7" ht="21.95" customHeight="1" x14ac:dyDescent="0.3">
      <c r="A17" s="1" t="s">
        <v>245</v>
      </c>
      <c r="B17" s="24"/>
      <c r="C17" s="24"/>
      <c r="D17" s="14" t="s">
        <v>246</v>
      </c>
      <c r="E17" s="15"/>
      <c r="F17" s="12" t="s">
        <v>247</v>
      </c>
      <c r="G17" s="12" t="s">
        <v>51</v>
      </c>
    </row>
    <row r="18" spans="1:7" ht="21.95" customHeight="1" x14ac:dyDescent="0.3">
      <c r="A18" s="1" t="s">
        <v>248</v>
      </c>
      <c r="B18" s="24"/>
      <c r="C18" s="24"/>
      <c r="D18" s="14" t="s">
        <v>249</v>
      </c>
      <c r="E18" s="15"/>
      <c r="F18" s="12" t="s">
        <v>250</v>
      </c>
      <c r="G18" s="12" t="s">
        <v>51</v>
      </c>
    </row>
    <row r="19" spans="1:7" ht="21.95" customHeight="1" x14ac:dyDescent="0.3">
      <c r="A19" s="1" t="s">
        <v>251</v>
      </c>
      <c r="B19" s="24"/>
      <c r="C19" s="24"/>
      <c r="D19" s="14" t="s">
        <v>252</v>
      </c>
      <c r="E19" s="15"/>
      <c r="F19" s="18" t="s">
        <v>279</v>
      </c>
      <c r="G19" s="12" t="s">
        <v>51</v>
      </c>
    </row>
    <row r="20" spans="1:7" ht="21.95" customHeight="1" x14ac:dyDescent="0.3">
      <c r="A20" s="1" t="s">
        <v>253</v>
      </c>
      <c r="B20" s="24"/>
      <c r="C20" s="24"/>
      <c r="D20" s="14" t="s">
        <v>254</v>
      </c>
      <c r="E20" s="15"/>
      <c r="F20" s="12" t="s">
        <v>255</v>
      </c>
      <c r="G20" s="12" t="s">
        <v>51</v>
      </c>
    </row>
    <row r="21" spans="1:7" ht="21.95" customHeight="1" x14ac:dyDescent="0.3">
      <c r="A21" s="1" t="s">
        <v>256</v>
      </c>
      <c r="B21" s="24"/>
      <c r="C21" s="24"/>
      <c r="D21" s="14" t="s">
        <v>257</v>
      </c>
      <c r="E21" s="15"/>
      <c r="F21" s="12" t="s">
        <v>258</v>
      </c>
      <c r="G21" s="12" t="s">
        <v>51</v>
      </c>
    </row>
    <row r="22" spans="1:7" ht="21.95" customHeight="1" x14ac:dyDescent="0.3">
      <c r="A22" s="1" t="s">
        <v>259</v>
      </c>
      <c r="B22" s="24"/>
      <c r="C22" s="24"/>
      <c r="D22" s="14" t="s">
        <v>222</v>
      </c>
      <c r="E22" s="15"/>
      <c r="F22" s="12" t="s">
        <v>51</v>
      </c>
      <c r="G22" s="12" t="s">
        <v>51</v>
      </c>
    </row>
    <row r="23" spans="1:7" ht="21.95" customHeight="1" x14ac:dyDescent="0.3">
      <c r="A23" s="1" t="s">
        <v>260</v>
      </c>
      <c r="B23" s="19" t="s">
        <v>261</v>
      </c>
      <c r="C23" s="19"/>
      <c r="D23" s="20"/>
      <c r="E23" s="15"/>
      <c r="F23" s="12" t="s">
        <v>51</v>
      </c>
      <c r="G23" s="12" t="s">
        <v>51</v>
      </c>
    </row>
    <row r="24" spans="1:7" ht="21.95" customHeight="1" x14ac:dyDescent="0.3">
      <c r="A24" s="1" t="s">
        <v>262</v>
      </c>
      <c r="B24" s="19" t="s">
        <v>263</v>
      </c>
      <c r="C24" s="19"/>
      <c r="D24" s="20"/>
      <c r="E24" s="15"/>
      <c r="F24" s="12" t="s">
        <v>264</v>
      </c>
      <c r="G24" s="12" t="s">
        <v>51</v>
      </c>
    </row>
    <row r="25" spans="1:7" ht="21.95" customHeight="1" x14ac:dyDescent="0.3">
      <c r="A25" s="1" t="s">
        <v>265</v>
      </c>
      <c r="B25" s="19" t="s">
        <v>266</v>
      </c>
      <c r="C25" s="19"/>
      <c r="D25" s="20"/>
      <c r="E25" s="15"/>
      <c r="F25" s="12" t="s">
        <v>267</v>
      </c>
      <c r="G25" s="12" t="s">
        <v>51</v>
      </c>
    </row>
    <row r="26" spans="1:7" ht="21.95" customHeight="1" x14ac:dyDescent="0.3">
      <c r="A26" s="1" t="s">
        <v>268</v>
      </c>
      <c r="B26" s="19" t="s">
        <v>269</v>
      </c>
      <c r="C26" s="19"/>
      <c r="D26" s="20"/>
      <c r="E26" s="15"/>
      <c r="F26" s="12" t="s">
        <v>51</v>
      </c>
      <c r="G26" s="12" t="s">
        <v>51</v>
      </c>
    </row>
    <row r="27" spans="1:7" ht="21.95" customHeight="1" x14ac:dyDescent="0.3">
      <c r="A27" s="1" t="s">
        <v>270</v>
      </c>
      <c r="B27" s="19" t="s">
        <v>271</v>
      </c>
      <c r="C27" s="19"/>
      <c r="D27" s="20"/>
      <c r="E27" s="15"/>
      <c r="F27" s="12" t="s">
        <v>272</v>
      </c>
      <c r="G27" s="12" t="s">
        <v>51</v>
      </c>
    </row>
    <row r="28" spans="1:7" ht="21.95" customHeight="1" x14ac:dyDescent="0.3">
      <c r="A28" s="1" t="s">
        <v>273</v>
      </c>
      <c r="B28" s="19" t="s">
        <v>274</v>
      </c>
      <c r="C28" s="19"/>
      <c r="D28" s="20"/>
      <c r="E28" s="15"/>
      <c r="F28" s="12" t="s">
        <v>51</v>
      </c>
      <c r="G28" s="12" t="s">
        <v>51</v>
      </c>
    </row>
    <row r="29" spans="1:7" ht="21.95" customHeight="1" x14ac:dyDescent="0.3">
      <c r="A29" s="1" t="s">
        <v>275</v>
      </c>
      <c r="B29" s="19" t="s">
        <v>276</v>
      </c>
      <c r="C29" s="19"/>
      <c r="D29" s="20"/>
      <c r="E29" s="15"/>
      <c r="F29" s="12" t="s">
        <v>51</v>
      </c>
      <c r="G29" s="12" t="s">
        <v>51</v>
      </c>
    </row>
  </sheetData>
  <mergeCells count="14">
    <mergeCell ref="B1:G1"/>
    <mergeCell ref="B2:E2"/>
    <mergeCell ref="B3:D3"/>
    <mergeCell ref="B4:B22"/>
    <mergeCell ref="C4:C7"/>
    <mergeCell ref="C8:C10"/>
    <mergeCell ref="C11:C22"/>
    <mergeCell ref="B29:D29"/>
    <mergeCell ref="B23:D23"/>
    <mergeCell ref="B24:D24"/>
    <mergeCell ref="B25:D25"/>
    <mergeCell ref="B26:D26"/>
    <mergeCell ref="B27:D27"/>
    <mergeCell ref="B28:D28"/>
  </mergeCells>
  <phoneticPr fontId="3" type="noConversion"/>
  <pageMargins left="0.39370078740157483" right="0.39370078740157483" top="0.39370078740157483" bottom="0.39370078740157483" header="0" footer="0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workbookViewId="0">
      <selection activeCell="B15" sqref="B15"/>
    </sheetView>
  </sheetViews>
  <sheetFormatPr defaultRowHeight="16.5" x14ac:dyDescent="0.3"/>
  <cols>
    <col min="1" max="1" width="40.625" customWidth="1"/>
    <col min="2" max="2" width="20.625" customWidth="1"/>
    <col min="3" max="4" width="4.625" customWidth="1"/>
    <col min="5" max="12" width="13.625" customWidth="1"/>
    <col min="13" max="13" width="12.625" customWidth="1"/>
    <col min="14" max="16" width="2.625" hidden="1" customWidth="1"/>
    <col min="17" max="19" width="1.625" hidden="1" customWidth="1"/>
    <col min="20" max="20" width="18.625" hidden="1" customWidth="1"/>
  </cols>
  <sheetData>
    <row r="1" spans="1:20" ht="30" customHeight="1" x14ac:dyDescent="0.3">
      <c r="A1" s="28" t="s">
        <v>277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20" ht="30" customHeight="1" x14ac:dyDescent="0.3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20" ht="30" customHeight="1" x14ac:dyDescent="0.3">
      <c r="A3" s="26" t="s">
        <v>1</v>
      </c>
      <c r="B3" s="26" t="s">
        <v>2</v>
      </c>
      <c r="C3" s="26" t="s">
        <v>3</v>
      </c>
      <c r="D3" s="26" t="s">
        <v>4</v>
      </c>
      <c r="E3" s="26" t="s">
        <v>5</v>
      </c>
      <c r="F3" s="26"/>
      <c r="G3" s="26" t="s">
        <v>8</v>
      </c>
      <c r="H3" s="26"/>
      <c r="I3" s="26" t="s">
        <v>9</v>
      </c>
      <c r="J3" s="26"/>
      <c r="K3" s="26" t="s">
        <v>10</v>
      </c>
      <c r="L3" s="26"/>
      <c r="M3" s="26" t="s">
        <v>11</v>
      </c>
      <c r="N3" s="25" t="s">
        <v>12</v>
      </c>
      <c r="O3" s="25" t="s">
        <v>13</v>
      </c>
      <c r="P3" s="25" t="s">
        <v>14</v>
      </c>
      <c r="Q3" s="25" t="s">
        <v>15</v>
      </c>
      <c r="R3" s="25" t="s">
        <v>16</v>
      </c>
      <c r="S3" s="25" t="s">
        <v>17</v>
      </c>
      <c r="T3" s="25" t="s">
        <v>18</v>
      </c>
    </row>
    <row r="4" spans="1:20" ht="30" customHeight="1" x14ac:dyDescent="0.3">
      <c r="A4" s="27"/>
      <c r="B4" s="27"/>
      <c r="C4" s="27"/>
      <c r="D4" s="27"/>
      <c r="E4" s="7" t="s">
        <v>6</v>
      </c>
      <c r="F4" s="7" t="s">
        <v>7</v>
      </c>
      <c r="G4" s="7" t="s">
        <v>6</v>
      </c>
      <c r="H4" s="7" t="s">
        <v>7</v>
      </c>
      <c r="I4" s="7" t="s">
        <v>6</v>
      </c>
      <c r="J4" s="7" t="s">
        <v>7</v>
      </c>
      <c r="K4" s="7" t="s">
        <v>6</v>
      </c>
      <c r="L4" s="7" t="s">
        <v>7</v>
      </c>
      <c r="M4" s="27"/>
      <c r="N4" s="25"/>
      <c r="O4" s="25"/>
      <c r="P4" s="25"/>
      <c r="Q4" s="25"/>
      <c r="R4" s="25"/>
      <c r="S4" s="25"/>
      <c r="T4" s="25"/>
    </row>
    <row r="5" spans="1:20" ht="30" customHeight="1" x14ac:dyDescent="0.3">
      <c r="A5" s="8" t="s">
        <v>50</v>
      </c>
      <c r="B5" s="8" t="s">
        <v>51</v>
      </c>
      <c r="C5" s="8" t="s">
        <v>51</v>
      </c>
      <c r="D5" s="9">
        <v>1</v>
      </c>
      <c r="E5" s="10"/>
      <c r="F5" s="10"/>
      <c r="G5" s="10"/>
      <c r="H5" s="10"/>
      <c r="I5" s="10"/>
      <c r="J5" s="10"/>
      <c r="K5" s="10"/>
      <c r="L5" s="10"/>
      <c r="M5" s="8" t="s">
        <v>51</v>
      </c>
      <c r="N5" s="2" t="s">
        <v>52</v>
      </c>
      <c r="O5" s="2" t="s">
        <v>51</v>
      </c>
      <c r="P5" s="2" t="s">
        <v>51</v>
      </c>
      <c r="Q5" s="2" t="s">
        <v>51</v>
      </c>
      <c r="R5" s="3">
        <v>1</v>
      </c>
      <c r="S5" s="2" t="s">
        <v>51</v>
      </c>
      <c r="T5" s="6"/>
    </row>
    <row r="6" spans="1:20" ht="30" customHeight="1" x14ac:dyDescent="0.3">
      <c r="A6" s="8" t="s">
        <v>53</v>
      </c>
      <c r="B6" s="8" t="s">
        <v>51</v>
      </c>
      <c r="C6" s="8" t="s">
        <v>51</v>
      </c>
      <c r="D6" s="9">
        <v>1</v>
      </c>
      <c r="E6" s="10"/>
      <c r="F6" s="10"/>
      <c r="G6" s="10"/>
      <c r="H6" s="10"/>
      <c r="I6" s="10"/>
      <c r="J6" s="10"/>
      <c r="K6" s="10"/>
      <c r="L6" s="10"/>
      <c r="M6" s="8" t="s">
        <v>51</v>
      </c>
      <c r="N6" s="2" t="s">
        <v>54</v>
      </c>
      <c r="O6" s="2" t="s">
        <v>51</v>
      </c>
      <c r="P6" s="2" t="s">
        <v>52</v>
      </c>
      <c r="Q6" s="2" t="s">
        <v>51</v>
      </c>
      <c r="R6" s="3">
        <v>2</v>
      </c>
      <c r="S6" s="2" t="s">
        <v>51</v>
      </c>
      <c r="T6" s="6"/>
    </row>
    <row r="7" spans="1:20" ht="30" customHeight="1" x14ac:dyDescent="0.3">
      <c r="A7" s="8" t="s">
        <v>55</v>
      </c>
      <c r="B7" s="8" t="s">
        <v>51</v>
      </c>
      <c r="C7" s="8" t="s">
        <v>51</v>
      </c>
      <c r="D7" s="9">
        <v>1</v>
      </c>
      <c r="E7" s="10"/>
      <c r="F7" s="10"/>
      <c r="G7" s="10"/>
      <c r="H7" s="10"/>
      <c r="I7" s="10"/>
      <c r="J7" s="10"/>
      <c r="K7" s="10"/>
      <c r="L7" s="10"/>
      <c r="M7" s="8" t="s">
        <v>51</v>
      </c>
      <c r="N7" s="2" t="s">
        <v>56</v>
      </c>
      <c r="O7" s="2" t="s">
        <v>51</v>
      </c>
      <c r="P7" s="2" t="s">
        <v>54</v>
      </c>
      <c r="Q7" s="2" t="s">
        <v>51</v>
      </c>
      <c r="R7" s="3">
        <v>3</v>
      </c>
      <c r="S7" s="2" t="s">
        <v>51</v>
      </c>
      <c r="T7" s="6"/>
    </row>
    <row r="8" spans="1:20" ht="30" customHeight="1" x14ac:dyDescent="0.3">
      <c r="A8" s="8" t="s">
        <v>81</v>
      </c>
      <c r="B8" s="8" t="s">
        <v>51</v>
      </c>
      <c r="C8" s="8" t="s">
        <v>51</v>
      </c>
      <c r="D8" s="9">
        <v>1</v>
      </c>
      <c r="E8" s="10"/>
      <c r="F8" s="10"/>
      <c r="G8" s="10"/>
      <c r="H8" s="10"/>
      <c r="I8" s="10"/>
      <c r="J8" s="10"/>
      <c r="K8" s="10"/>
      <c r="L8" s="10"/>
      <c r="M8" s="8" t="s">
        <v>51</v>
      </c>
      <c r="N8" s="2" t="s">
        <v>82</v>
      </c>
      <c r="O8" s="2" t="s">
        <v>51</v>
      </c>
      <c r="P8" s="2" t="s">
        <v>54</v>
      </c>
      <c r="Q8" s="2" t="s">
        <v>51</v>
      </c>
      <c r="R8" s="3">
        <v>3</v>
      </c>
      <c r="S8" s="2" t="s">
        <v>51</v>
      </c>
      <c r="T8" s="6"/>
    </row>
    <row r="9" spans="1:20" ht="30" customHeight="1" x14ac:dyDescent="0.3">
      <c r="A9" s="8" t="s">
        <v>104</v>
      </c>
      <c r="B9" s="8" t="s">
        <v>51</v>
      </c>
      <c r="C9" s="8" t="s">
        <v>51</v>
      </c>
      <c r="D9" s="9">
        <v>1</v>
      </c>
      <c r="E9" s="10"/>
      <c r="F9" s="10"/>
      <c r="G9" s="10"/>
      <c r="H9" s="10"/>
      <c r="I9" s="10"/>
      <c r="J9" s="10"/>
      <c r="K9" s="10"/>
      <c r="L9" s="10"/>
      <c r="M9" s="8" t="s">
        <v>51</v>
      </c>
      <c r="N9" s="2" t="s">
        <v>105</v>
      </c>
      <c r="O9" s="2" t="s">
        <v>51</v>
      </c>
      <c r="P9" s="2" t="s">
        <v>54</v>
      </c>
      <c r="Q9" s="2" t="s">
        <v>51</v>
      </c>
      <c r="R9" s="3">
        <v>3</v>
      </c>
      <c r="S9" s="2" t="s">
        <v>51</v>
      </c>
      <c r="T9" s="6"/>
    </row>
    <row r="10" spans="1:20" ht="30" customHeight="1" x14ac:dyDescent="0.3">
      <c r="A10" s="8" t="s">
        <v>115</v>
      </c>
      <c r="B10" s="8" t="s">
        <v>51</v>
      </c>
      <c r="C10" s="8" t="s">
        <v>51</v>
      </c>
      <c r="D10" s="9">
        <v>1</v>
      </c>
      <c r="E10" s="10"/>
      <c r="F10" s="10"/>
      <c r="G10" s="10"/>
      <c r="H10" s="10"/>
      <c r="I10" s="10"/>
      <c r="J10" s="10"/>
      <c r="K10" s="10"/>
      <c r="L10" s="10"/>
      <c r="M10" s="8" t="s">
        <v>51</v>
      </c>
      <c r="N10" s="2" t="s">
        <v>116</v>
      </c>
      <c r="O10" s="2" t="s">
        <v>51</v>
      </c>
      <c r="P10" s="2" t="s">
        <v>54</v>
      </c>
      <c r="Q10" s="2" t="s">
        <v>51</v>
      </c>
      <c r="R10" s="3">
        <v>3</v>
      </c>
      <c r="S10" s="2" t="s">
        <v>51</v>
      </c>
      <c r="T10" s="6"/>
    </row>
    <row r="11" spans="1:20" ht="30" customHeight="1" x14ac:dyDescent="0.3">
      <c r="A11" s="8" t="s">
        <v>118</v>
      </c>
      <c r="B11" s="8" t="s">
        <v>51</v>
      </c>
      <c r="C11" s="8" t="s">
        <v>51</v>
      </c>
      <c r="D11" s="9">
        <v>1</v>
      </c>
      <c r="E11" s="10"/>
      <c r="F11" s="10"/>
      <c r="G11" s="10"/>
      <c r="H11" s="10"/>
      <c r="I11" s="10"/>
      <c r="J11" s="10"/>
      <c r="K11" s="10"/>
      <c r="L11" s="10"/>
      <c r="M11" s="8" t="s">
        <v>51</v>
      </c>
      <c r="N11" s="2" t="s">
        <v>119</v>
      </c>
      <c r="O11" s="2" t="s">
        <v>51</v>
      </c>
      <c r="P11" s="2" t="s">
        <v>54</v>
      </c>
      <c r="Q11" s="2" t="s">
        <v>51</v>
      </c>
      <c r="R11" s="3">
        <v>3</v>
      </c>
      <c r="S11" s="2" t="s">
        <v>51</v>
      </c>
      <c r="T11" s="6"/>
    </row>
    <row r="12" spans="1:20" ht="30" customHeight="1" x14ac:dyDescent="0.3">
      <c r="A12" s="8" t="s">
        <v>132</v>
      </c>
      <c r="B12" s="8" t="s">
        <v>51</v>
      </c>
      <c r="C12" s="8" t="s">
        <v>51</v>
      </c>
      <c r="D12" s="9">
        <v>1</v>
      </c>
      <c r="E12" s="10"/>
      <c r="F12" s="10"/>
      <c r="G12" s="10"/>
      <c r="H12" s="10"/>
      <c r="I12" s="10"/>
      <c r="J12" s="10"/>
      <c r="K12" s="10"/>
      <c r="L12" s="10"/>
      <c r="M12" s="8" t="s">
        <v>51</v>
      </c>
      <c r="N12" s="2" t="s">
        <v>133</v>
      </c>
      <c r="O12" s="2" t="s">
        <v>51</v>
      </c>
      <c r="P12" s="2" t="s">
        <v>54</v>
      </c>
      <c r="Q12" s="2" t="s">
        <v>51</v>
      </c>
      <c r="R12" s="3">
        <v>3</v>
      </c>
      <c r="S12" s="2" t="s">
        <v>51</v>
      </c>
      <c r="T12" s="6"/>
    </row>
    <row r="13" spans="1:20" ht="30" customHeight="1" x14ac:dyDescent="0.3">
      <c r="A13" s="8" t="s">
        <v>160</v>
      </c>
      <c r="B13" s="8" t="s">
        <v>51</v>
      </c>
      <c r="C13" s="8" t="s">
        <v>51</v>
      </c>
      <c r="D13" s="9">
        <v>1</v>
      </c>
      <c r="E13" s="10"/>
      <c r="F13" s="10"/>
      <c r="G13" s="10"/>
      <c r="H13" s="10"/>
      <c r="I13" s="10"/>
      <c r="J13" s="10"/>
      <c r="K13" s="10"/>
      <c r="L13" s="10"/>
      <c r="M13" s="8" t="s">
        <v>51</v>
      </c>
      <c r="N13" s="2" t="s">
        <v>161</v>
      </c>
      <c r="O13" s="2" t="s">
        <v>51</v>
      </c>
      <c r="P13" s="2" t="s">
        <v>54</v>
      </c>
      <c r="Q13" s="2" t="s">
        <v>51</v>
      </c>
      <c r="R13" s="3">
        <v>3</v>
      </c>
      <c r="S13" s="2" t="s">
        <v>51</v>
      </c>
      <c r="T13" s="6"/>
    </row>
    <row r="14" spans="1:20" ht="30" customHeight="1" x14ac:dyDescent="0.3">
      <c r="A14" s="8" t="s">
        <v>166</v>
      </c>
      <c r="B14" s="8" t="s">
        <v>51</v>
      </c>
      <c r="C14" s="8" t="s">
        <v>51</v>
      </c>
      <c r="D14" s="9">
        <v>1</v>
      </c>
      <c r="E14" s="10"/>
      <c r="F14" s="10"/>
      <c r="G14" s="10"/>
      <c r="H14" s="10"/>
      <c r="I14" s="10"/>
      <c r="J14" s="10"/>
      <c r="K14" s="10"/>
      <c r="L14" s="10"/>
      <c r="M14" s="8" t="s">
        <v>51</v>
      </c>
      <c r="N14" s="2" t="s">
        <v>167</v>
      </c>
      <c r="O14" s="2" t="s">
        <v>51</v>
      </c>
      <c r="P14" s="2" t="s">
        <v>54</v>
      </c>
      <c r="Q14" s="2" t="s">
        <v>51</v>
      </c>
      <c r="R14" s="3">
        <v>3</v>
      </c>
      <c r="S14" s="2" t="s">
        <v>51</v>
      </c>
      <c r="T14" s="6"/>
    </row>
    <row r="15" spans="1:20" ht="30" customHeight="1" x14ac:dyDescent="0.3">
      <c r="A15" s="8" t="s">
        <v>176</v>
      </c>
      <c r="B15" s="8" t="s">
        <v>51</v>
      </c>
      <c r="C15" s="8" t="s">
        <v>51</v>
      </c>
      <c r="D15" s="9">
        <v>1</v>
      </c>
      <c r="E15" s="10"/>
      <c r="F15" s="10"/>
      <c r="G15" s="10"/>
      <c r="H15" s="10"/>
      <c r="I15" s="10"/>
      <c r="J15" s="10"/>
      <c r="K15" s="10"/>
      <c r="L15" s="10"/>
      <c r="M15" s="8" t="s">
        <v>51</v>
      </c>
      <c r="N15" s="2" t="s">
        <v>177</v>
      </c>
      <c r="O15" s="2" t="s">
        <v>51</v>
      </c>
      <c r="P15" s="2" t="s">
        <v>54</v>
      </c>
      <c r="Q15" s="2" t="s">
        <v>51</v>
      </c>
      <c r="R15" s="3">
        <v>3</v>
      </c>
      <c r="S15" s="2" t="s">
        <v>51</v>
      </c>
      <c r="T15" s="6"/>
    </row>
    <row r="16" spans="1:20" ht="30" customHeight="1" x14ac:dyDescent="0.3">
      <c r="A16" s="8" t="s">
        <v>195</v>
      </c>
      <c r="B16" s="8" t="s">
        <v>51</v>
      </c>
      <c r="C16" s="8" t="s">
        <v>51</v>
      </c>
      <c r="D16" s="9">
        <v>1</v>
      </c>
      <c r="E16" s="10">
        <f>공종별내역서!F233</f>
        <v>0</v>
      </c>
      <c r="F16" s="10">
        <f t="shared" ref="F16" si="0">E16*D16</f>
        <v>0</v>
      </c>
      <c r="G16" s="10">
        <f>공종별내역서!H233</f>
        <v>0</v>
      </c>
      <c r="H16" s="10">
        <f t="shared" ref="H16" si="1">G16*D16</f>
        <v>0</v>
      </c>
      <c r="I16" s="10">
        <f>공종별내역서!J233</f>
        <v>0</v>
      </c>
      <c r="J16" s="10">
        <f t="shared" ref="J16" si="2">I16*D16</f>
        <v>0</v>
      </c>
      <c r="K16" s="10">
        <f t="shared" ref="K16" si="3">E16+G16+I16</f>
        <v>0</v>
      </c>
      <c r="L16" s="10">
        <f t="shared" ref="L16" si="4">F16+H16+J16</f>
        <v>0</v>
      </c>
      <c r="M16" s="8" t="s">
        <v>51</v>
      </c>
      <c r="N16" s="2" t="s">
        <v>196</v>
      </c>
      <c r="O16" s="2" t="s">
        <v>51</v>
      </c>
      <c r="P16" s="2" t="s">
        <v>52</v>
      </c>
      <c r="Q16" s="2" t="s">
        <v>51</v>
      </c>
      <c r="R16" s="3">
        <v>2</v>
      </c>
      <c r="S16" s="2" t="s">
        <v>51</v>
      </c>
      <c r="T16" s="6"/>
    </row>
    <row r="17" spans="1:20" ht="30" customHeight="1" x14ac:dyDescent="0.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T17" s="5"/>
    </row>
    <row r="18" spans="1:20" ht="30" customHeight="1" x14ac:dyDescent="0.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T18" s="5"/>
    </row>
    <row r="19" spans="1:20" ht="30" customHeight="1" x14ac:dyDescent="0.3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T19" s="5"/>
    </row>
    <row r="20" spans="1:20" ht="30" customHeight="1" x14ac:dyDescent="0.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T20" s="5"/>
    </row>
    <row r="21" spans="1:20" ht="30" customHeight="1" x14ac:dyDescent="0.3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T21" s="5"/>
    </row>
    <row r="22" spans="1:20" ht="30" customHeight="1" x14ac:dyDescent="0.3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T22" s="5"/>
    </row>
    <row r="23" spans="1:20" ht="30" customHeight="1" x14ac:dyDescent="0.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T23" s="5"/>
    </row>
    <row r="24" spans="1:20" ht="30" customHeight="1" x14ac:dyDescent="0.3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T24" s="5"/>
    </row>
    <row r="25" spans="1:20" ht="30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T25" s="5"/>
    </row>
    <row r="26" spans="1:20" ht="30" customHeight="1" x14ac:dyDescent="0.3">
      <c r="A26" s="8" t="s">
        <v>79</v>
      </c>
      <c r="B26" s="9"/>
      <c r="C26" s="9"/>
      <c r="D26" s="9"/>
      <c r="E26" s="9"/>
      <c r="F26" s="10">
        <f>F5</f>
        <v>0</v>
      </c>
      <c r="G26" s="9"/>
      <c r="H26" s="10">
        <f>H5</f>
        <v>0</v>
      </c>
      <c r="I26" s="9"/>
      <c r="J26" s="10">
        <f>J5</f>
        <v>0</v>
      </c>
      <c r="K26" s="9"/>
      <c r="L26" s="10">
        <f>L5</f>
        <v>0</v>
      </c>
      <c r="M26" s="9"/>
      <c r="T26" s="5"/>
    </row>
  </sheetData>
  <mergeCells count="18">
    <mergeCell ref="A1:M1"/>
    <mergeCell ref="A2:M2"/>
    <mergeCell ref="A3:A4"/>
    <mergeCell ref="B3:B4"/>
    <mergeCell ref="C3:C4"/>
    <mergeCell ref="D3:D4"/>
    <mergeCell ref="E3:F3"/>
    <mergeCell ref="G3:H3"/>
    <mergeCell ref="I3:J3"/>
    <mergeCell ref="K3:L3"/>
    <mergeCell ref="S3:S4"/>
    <mergeCell ref="T3:T4"/>
    <mergeCell ref="M3:M4"/>
    <mergeCell ref="N3:N4"/>
    <mergeCell ref="O3:O4"/>
    <mergeCell ref="P3:P4"/>
    <mergeCell ref="Q3:Q4"/>
    <mergeCell ref="R3:R4"/>
  </mergeCells>
  <phoneticPr fontId="3" type="noConversion"/>
  <pageMargins left="0.39370078740157483" right="0.39370078740157483" top="0.39370078740157483" bottom="0.39370078740157483" header="0" footer="0"/>
  <pageSetup paperSize="9" scale="6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33"/>
  <sheetViews>
    <sheetView workbookViewId="0">
      <selection activeCell="B2" sqref="B2:B3"/>
    </sheetView>
  </sheetViews>
  <sheetFormatPr defaultRowHeight="16.5" x14ac:dyDescent="0.3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3" width="2.625" hidden="1" customWidth="1"/>
    <col min="44" max="44" width="10.625" hidden="1" customWidth="1"/>
    <col min="45" max="46" width="1.625" hidden="1" customWidth="1"/>
    <col min="47" max="47" width="24.625" hidden="1" customWidth="1"/>
    <col min="48" max="48" width="10.625" hidden="1" customWidth="1"/>
  </cols>
  <sheetData>
    <row r="1" spans="1:48" ht="30" customHeight="1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48" ht="30" customHeight="1" x14ac:dyDescent="0.3">
      <c r="A2" s="26" t="s">
        <v>1</v>
      </c>
      <c r="B2" s="26" t="s">
        <v>2</v>
      </c>
      <c r="C2" s="26" t="s">
        <v>3</v>
      </c>
      <c r="D2" s="26" t="s">
        <v>4</v>
      </c>
      <c r="E2" s="26" t="s">
        <v>5</v>
      </c>
      <c r="F2" s="26"/>
      <c r="G2" s="26" t="s">
        <v>8</v>
      </c>
      <c r="H2" s="26"/>
      <c r="I2" s="26" t="s">
        <v>9</v>
      </c>
      <c r="J2" s="26"/>
      <c r="K2" s="26" t="s">
        <v>10</v>
      </c>
      <c r="L2" s="26"/>
      <c r="M2" s="26" t="s">
        <v>11</v>
      </c>
      <c r="N2" s="25" t="s">
        <v>19</v>
      </c>
      <c r="O2" s="25" t="s">
        <v>13</v>
      </c>
      <c r="P2" s="25" t="s">
        <v>20</v>
      </c>
      <c r="Q2" s="25" t="s">
        <v>12</v>
      </c>
      <c r="R2" s="25" t="s">
        <v>21</v>
      </c>
      <c r="S2" s="25" t="s">
        <v>22</v>
      </c>
      <c r="T2" s="25" t="s">
        <v>23</v>
      </c>
      <c r="U2" s="25" t="s">
        <v>24</v>
      </c>
      <c r="V2" s="25" t="s">
        <v>25</v>
      </c>
      <c r="W2" s="25" t="s">
        <v>26</v>
      </c>
      <c r="X2" s="25" t="s">
        <v>27</v>
      </c>
      <c r="Y2" s="25" t="s">
        <v>28</v>
      </c>
      <c r="Z2" s="25" t="s">
        <v>29</v>
      </c>
      <c r="AA2" s="25" t="s">
        <v>30</v>
      </c>
      <c r="AB2" s="25" t="s">
        <v>31</v>
      </c>
      <c r="AC2" s="25" t="s">
        <v>32</v>
      </c>
      <c r="AD2" s="25" t="s">
        <v>33</v>
      </c>
      <c r="AE2" s="25" t="s">
        <v>34</v>
      </c>
      <c r="AF2" s="25" t="s">
        <v>35</v>
      </c>
      <c r="AG2" s="25" t="s">
        <v>36</v>
      </c>
      <c r="AH2" s="25" t="s">
        <v>37</v>
      </c>
      <c r="AI2" s="25" t="s">
        <v>38</v>
      </c>
      <c r="AJ2" s="25" t="s">
        <v>39</v>
      </c>
      <c r="AK2" s="25" t="s">
        <v>40</v>
      </c>
      <c r="AL2" s="25" t="s">
        <v>41</v>
      </c>
      <c r="AM2" s="25" t="s">
        <v>42</v>
      </c>
      <c r="AN2" s="25" t="s">
        <v>43</v>
      </c>
      <c r="AO2" s="25" t="s">
        <v>44</v>
      </c>
      <c r="AP2" s="25" t="s">
        <v>45</v>
      </c>
      <c r="AQ2" s="25" t="s">
        <v>46</v>
      </c>
      <c r="AR2" s="25" t="s">
        <v>47</v>
      </c>
      <c r="AS2" s="25" t="s">
        <v>15</v>
      </c>
      <c r="AT2" s="25" t="s">
        <v>16</v>
      </c>
      <c r="AU2" s="25" t="s">
        <v>48</v>
      </c>
      <c r="AV2" s="25" t="s">
        <v>49</v>
      </c>
    </row>
    <row r="3" spans="1:48" ht="30" customHeight="1" x14ac:dyDescent="0.3">
      <c r="A3" s="26"/>
      <c r="B3" s="26"/>
      <c r="C3" s="26"/>
      <c r="D3" s="26"/>
      <c r="E3" s="4" t="s">
        <v>6</v>
      </c>
      <c r="F3" s="4" t="s">
        <v>7</v>
      </c>
      <c r="G3" s="4" t="s">
        <v>6</v>
      </c>
      <c r="H3" s="4" t="s">
        <v>7</v>
      </c>
      <c r="I3" s="4" t="s">
        <v>6</v>
      </c>
      <c r="J3" s="4" t="s">
        <v>7</v>
      </c>
      <c r="K3" s="4" t="s">
        <v>6</v>
      </c>
      <c r="L3" s="4" t="s">
        <v>7</v>
      </c>
      <c r="M3" s="26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</row>
    <row r="4" spans="1:48" ht="30" customHeight="1" x14ac:dyDescent="0.3">
      <c r="A4" s="8" t="s">
        <v>55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  <c r="P4" s="3"/>
      <c r="Q4" s="2" t="s">
        <v>56</v>
      </c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ht="30" customHeight="1" x14ac:dyDescent="0.3">
      <c r="A5" s="8" t="s">
        <v>57</v>
      </c>
      <c r="B5" s="8" t="s">
        <v>58</v>
      </c>
      <c r="C5" s="8" t="s">
        <v>59</v>
      </c>
      <c r="D5" s="9">
        <v>2</v>
      </c>
      <c r="E5" s="11"/>
      <c r="F5" s="11"/>
      <c r="G5" s="11"/>
      <c r="H5" s="11"/>
      <c r="I5" s="11"/>
      <c r="J5" s="11"/>
      <c r="K5" s="11"/>
      <c r="L5" s="11"/>
      <c r="M5" s="8"/>
      <c r="N5" s="2" t="s">
        <v>60</v>
      </c>
      <c r="O5" s="2" t="s">
        <v>51</v>
      </c>
      <c r="P5" s="2" t="s">
        <v>51</v>
      </c>
      <c r="Q5" s="2" t="s">
        <v>56</v>
      </c>
      <c r="R5" s="2" t="s">
        <v>61</v>
      </c>
      <c r="S5" s="2" t="s">
        <v>62</v>
      </c>
      <c r="T5" s="2" t="s">
        <v>62</v>
      </c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2" t="s">
        <v>51</v>
      </c>
      <c r="AS5" s="2" t="s">
        <v>51</v>
      </c>
      <c r="AT5" s="3"/>
      <c r="AU5" s="2" t="s">
        <v>63</v>
      </c>
      <c r="AV5" s="3">
        <v>4</v>
      </c>
    </row>
    <row r="6" spans="1:48" ht="30" customHeight="1" x14ac:dyDescent="0.3">
      <c r="A6" s="8" t="s">
        <v>64</v>
      </c>
      <c r="B6" s="8" t="s">
        <v>51</v>
      </c>
      <c r="C6" s="8" t="s">
        <v>65</v>
      </c>
      <c r="D6" s="9">
        <v>90</v>
      </c>
      <c r="E6" s="11"/>
      <c r="F6" s="11"/>
      <c r="G6" s="11"/>
      <c r="H6" s="11"/>
      <c r="I6" s="11"/>
      <c r="J6" s="11"/>
      <c r="K6" s="11"/>
      <c r="L6" s="11"/>
      <c r="M6" s="8"/>
      <c r="N6" s="2" t="s">
        <v>66</v>
      </c>
      <c r="O6" s="2" t="s">
        <v>51</v>
      </c>
      <c r="P6" s="2" t="s">
        <v>51</v>
      </c>
      <c r="Q6" s="2" t="s">
        <v>56</v>
      </c>
      <c r="R6" s="2" t="s">
        <v>61</v>
      </c>
      <c r="S6" s="2" t="s">
        <v>62</v>
      </c>
      <c r="T6" s="2" t="s">
        <v>62</v>
      </c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2" t="s">
        <v>51</v>
      </c>
      <c r="AS6" s="2" t="s">
        <v>51</v>
      </c>
      <c r="AT6" s="3"/>
      <c r="AU6" s="2" t="s">
        <v>67</v>
      </c>
      <c r="AV6" s="3">
        <v>5</v>
      </c>
    </row>
    <row r="7" spans="1:48" ht="30" customHeight="1" x14ac:dyDescent="0.3">
      <c r="A7" s="8" t="s">
        <v>68</v>
      </c>
      <c r="B7" s="8" t="s">
        <v>69</v>
      </c>
      <c r="C7" s="8" t="s">
        <v>65</v>
      </c>
      <c r="D7" s="9">
        <v>90</v>
      </c>
      <c r="E7" s="11"/>
      <c r="F7" s="11"/>
      <c r="G7" s="11"/>
      <c r="H7" s="11"/>
      <c r="I7" s="11"/>
      <c r="J7" s="11"/>
      <c r="K7" s="11"/>
      <c r="L7" s="11"/>
      <c r="M7" s="8"/>
      <c r="N7" s="2" t="s">
        <v>70</v>
      </c>
      <c r="O7" s="2" t="s">
        <v>51</v>
      </c>
      <c r="P7" s="2" t="s">
        <v>51</v>
      </c>
      <c r="Q7" s="2" t="s">
        <v>56</v>
      </c>
      <c r="R7" s="2" t="s">
        <v>61</v>
      </c>
      <c r="S7" s="2" t="s">
        <v>62</v>
      </c>
      <c r="T7" s="2" t="s">
        <v>62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2" t="s">
        <v>51</v>
      </c>
      <c r="AS7" s="2" t="s">
        <v>51</v>
      </c>
      <c r="AT7" s="3"/>
      <c r="AU7" s="2" t="s">
        <v>71</v>
      </c>
      <c r="AV7" s="3">
        <v>6</v>
      </c>
    </row>
    <row r="8" spans="1:48" ht="30" customHeight="1" x14ac:dyDescent="0.3">
      <c r="A8" s="8" t="s">
        <v>68</v>
      </c>
      <c r="B8" s="8" t="s">
        <v>72</v>
      </c>
      <c r="C8" s="8" t="s">
        <v>65</v>
      </c>
      <c r="D8" s="9">
        <v>24</v>
      </c>
      <c r="E8" s="11"/>
      <c r="F8" s="11"/>
      <c r="G8" s="11"/>
      <c r="H8" s="11"/>
      <c r="I8" s="11"/>
      <c r="J8" s="11"/>
      <c r="K8" s="11"/>
      <c r="L8" s="11"/>
      <c r="M8" s="8"/>
      <c r="N8" s="2" t="s">
        <v>73</v>
      </c>
      <c r="O8" s="2" t="s">
        <v>51</v>
      </c>
      <c r="P8" s="2" t="s">
        <v>51</v>
      </c>
      <c r="Q8" s="2" t="s">
        <v>56</v>
      </c>
      <c r="R8" s="2" t="s">
        <v>61</v>
      </c>
      <c r="S8" s="2" t="s">
        <v>62</v>
      </c>
      <c r="T8" s="2" t="s">
        <v>62</v>
      </c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51</v>
      </c>
      <c r="AS8" s="2" t="s">
        <v>51</v>
      </c>
      <c r="AT8" s="3"/>
      <c r="AU8" s="2" t="s">
        <v>74</v>
      </c>
      <c r="AV8" s="3">
        <v>7</v>
      </c>
    </row>
    <row r="9" spans="1:48" ht="30" customHeight="1" x14ac:dyDescent="0.3">
      <c r="A9" s="8" t="s">
        <v>75</v>
      </c>
      <c r="B9" s="8" t="s">
        <v>76</v>
      </c>
      <c r="C9" s="8" t="s">
        <v>65</v>
      </c>
      <c r="D9" s="9">
        <v>150</v>
      </c>
      <c r="E9" s="11"/>
      <c r="F9" s="11"/>
      <c r="G9" s="11"/>
      <c r="H9" s="11"/>
      <c r="I9" s="11"/>
      <c r="J9" s="11"/>
      <c r="K9" s="11"/>
      <c r="L9" s="11"/>
      <c r="M9" s="8"/>
      <c r="N9" s="2" t="s">
        <v>77</v>
      </c>
      <c r="O9" s="2" t="s">
        <v>51</v>
      </c>
      <c r="P9" s="2" t="s">
        <v>51</v>
      </c>
      <c r="Q9" s="2" t="s">
        <v>56</v>
      </c>
      <c r="R9" s="2" t="s">
        <v>61</v>
      </c>
      <c r="S9" s="2" t="s">
        <v>62</v>
      </c>
      <c r="T9" s="2" t="s">
        <v>62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2" t="s">
        <v>51</v>
      </c>
      <c r="AS9" s="2" t="s">
        <v>51</v>
      </c>
      <c r="AT9" s="3"/>
      <c r="AU9" s="2" t="s">
        <v>78</v>
      </c>
      <c r="AV9" s="3">
        <v>8</v>
      </c>
    </row>
    <row r="10" spans="1:48" ht="30" customHeight="1" x14ac:dyDescent="0.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48" ht="30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48" ht="30" customHeight="1" x14ac:dyDescent="0.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48" ht="30" customHeight="1" x14ac:dyDescent="0.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48" ht="30" customHeight="1" x14ac:dyDescent="0.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48" ht="30" customHeight="1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48" ht="30" customHeight="1" x14ac:dyDescent="0.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48" ht="30" customHeight="1" x14ac:dyDescent="0.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48" ht="30" customHeight="1" x14ac:dyDescent="0.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48" ht="30" customHeight="1" x14ac:dyDescent="0.3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48" ht="30" customHeight="1" x14ac:dyDescent="0.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48" ht="30" customHeight="1" x14ac:dyDescent="0.3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48" ht="30" customHeight="1" x14ac:dyDescent="0.3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48" ht="30" customHeight="1" x14ac:dyDescent="0.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48" ht="30" customHeight="1" x14ac:dyDescent="0.3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48" ht="30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48" ht="30" customHeight="1" x14ac:dyDescent="0.3">
      <c r="A26" s="8" t="s">
        <v>79</v>
      </c>
      <c r="B26" s="9"/>
      <c r="C26" s="9"/>
      <c r="D26" s="9"/>
      <c r="E26" s="9"/>
      <c r="F26" s="11">
        <f>SUM(F5:F25)</f>
        <v>0</v>
      </c>
      <c r="G26" s="9"/>
      <c r="H26" s="11">
        <f>SUM(H5:H25)</f>
        <v>0</v>
      </c>
      <c r="I26" s="9"/>
      <c r="J26" s="11">
        <f>SUM(J5:J25)</f>
        <v>0</v>
      </c>
      <c r="K26" s="9"/>
      <c r="L26" s="11">
        <f>SUM(L5:L25)</f>
        <v>0</v>
      </c>
      <c r="M26" s="9"/>
      <c r="N26" t="s">
        <v>80</v>
      </c>
    </row>
    <row r="27" spans="1:48" ht="30" customHeight="1" x14ac:dyDescent="0.3">
      <c r="A27" s="8" t="s">
        <v>81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3"/>
      <c r="O27" s="3"/>
      <c r="P27" s="3"/>
      <c r="Q27" s="2" t="s">
        <v>82</v>
      </c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</row>
    <row r="28" spans="1:48" ht="30" customHeight="1" x14ac:dyDescent="0.3">
      <c r="A28" s="8" t="s">
        <v>83</v>
      </c>
      <c r="B28" s="8" t="s">
        <v>84</v>
      </c>
      <c r="C28" s="8" t="s">
        <v>65</v>
      </c>
      <c r="D28" s="9">
        <v>9</v>
      </c>
      <c r="E28" s="11"/>
      <c r="F28" s="11"/>
      <c r="G28" s="11"/>
      <c r="H28" s="11"/>
      <c r="I28" s="11"/>
      <c r="J28" s="11"/>
      <c r="K28" s="11"/>
      <c r="L28" s="11"/>
      <c r="M28" s="8"/>
      <c r="N28" s="2" t="s">
        <v>85</v>
      </c>
      <c r="O28" s="2" t="s">
        <v>51</v>
      </c>
      <c r="P28" s="2" t="s">
        <v>51</v>
      </c>
      <c r="Q28" s="2" t="s">
        <v>82</v>
      </c>
      <c r="R28" s="2" t="s">
        <v>62</v>
      </c>
      <c r="S28" s="2" t="s">
        <v>62</v>
      </c>
      <c r="T28" s="2" t="s">
        <v>61</v>
      </c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2" t="s">
        <v>51</v>
      </c>
      <c r="AS28" s="2" t="s">
        <v>51</v>
      </c>
      <c r="AT28" s="3"/>
      <c r="AU28" s="2" t="s">
        <v>86</v>
      </c>
      <c r="AV28" s="3">
        <v>10</v>
      </c>
    </row>
    <row r="29" spans="1:48" ht="30" customHeight="1" x14ac:dyDescent="0.3">
      <c r="A29" s="8" t="s">
        <v>87</v>
      </c>
      <c r="B29" s="8" t="s">
        <v>88</v>
      </c>
      <c r="C29" s="8" t="s">
        <v>65</v>
      </c>
      <c r="D29" s="9">
        <v>8</v>
      </c>
      <c r="E29" s="11"/>
      <c r="F29" s="11"/>
      <c r="G29" s="11"/>
      <c r="H29" s="11"/>
      <c r="I29" s="11"/>
      <c r="J29" s="11"/>
      <c r="K29" s="11"/>
      <c r="L29" s="11"/>
      <c r="M29" s="8"/>
      <c r="N29" s="2" t="s">
        <v>89</v>
      </c>
      <c r="O29" s="2" t="s">
        <v>51</v>
      </c>
      <c r="P29" s="2" t="s">
        <v>51</v>
      </c>
      <c r="Q29" s="2" t="s">
        <v>82</v>
      </c>
      <c r="R29" s="2" t="s">
        <v>61</v>
      </c>
      <c r="S29" s="2" t="s">
        <v>62</v>
      </c>
      <c r="T29" s="2" t="s">
        <v>62</v>
      </c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2" t="s">
        <v>51</v>
      </c>
      <c r="AS29" s="2" t="s">
        <v>51</v>
      </c>
      <c r="AT29" s="3"/>
      <c r="AU29" s="2" t="s">
        <v>90</v>
      </c>
      <c r="AV29" s="3">
        <v>11</v>
      </c>
    </row>
    <row r="30" spans="1:48" ht="30" customHeight="1" x14ac:dyDescent="0.3">
      <c r="A30" s="8" t="s">
        <v>91</v>
      </c>
      <c r="B30" s="8" t="s">
        <v>92</v>
      </c>
      <c r="C30" s="8" t="s">
        <v>65</v>
      </c>
      <c r="D30" s="9">
        <v>1</v>
      </c>
      <c r="E30" s="11"/>
      <c r="F30" s="11"/>
      <c r="G30" s="11"/>
      <c r="H30" s="11"/>
      <c r="I30" s="11"/>
      <c r="J30" s="11"/>
      <c r="K30" s="11"/>
      <c r="L30" s="11"/>
      <c r="M30" s="8"/>
      <c r="N30" s="2" t="s">
        <v>93</v>
      </c>
      <c r="O30" s="2" t="s">
        <v>51</v>
      </c>
      <c r="P30" s="2" t="s">
        <v>51</v>
      </c>
      <c r="Q30" s="2" t="s">
        <v>82</v>
      </c>
      <c r="R30" s="2" t="s">
        <v>61</v>
      </c>
      <c r="S30" s="2" t="s">
        <v>62</v>
      </c>
      <c r="T30" s="2" t="s">
        <v>62</v>
      </c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2" t="s">
        <v>51</v>
      </c>
      <c r="AS30" s="2" t="s">
        <v>51</v>
      </c>
      <c r="AT30" s="3"/>
      <c r="AU30" s="2" t="s">
        <v>94</v>
      </c>
      <c r="AV30" s="3">
        <v>12</v>
      </c>
    </row>
    <row r="31" spans="1:48" ht="30" customHeight="1" x14ac:dyDescent="0.3">
      <c r="A31" s="8" t="s">
        <v>95</v>
      </c>
      <c r="B31" s="8" t="s">
        <v>96</v>
      </c>
      <c r="C31" s="8" t="s">
        <v>65</v>
      </c>
      <c r="D31" s="9">
        <v>12</v>
      </c>
      <c r="E31" s="11"/>
      <c r="F31" s="11"/>
      <c r="G31" s="11"/>
      <c r="H31" s="11"/>
      <c r="I31" s="11"/>
      <c r="J31" s="11"/>
      <c r="K31" s="11"/>
      <c r="L31" s="11"/>
      <c r="M31" s="8"/>
      <c r="N31" s="2" t="s">
        <v>97</v>
      </c>
      <c r="O31" s="2" t="s">
        <v>51</v>
      </c>
      <c r="P31" s="2" t="s">
        <v>51</v>
      </c>
      <c r="Q31" s="2" t="s">
        <v>82</v>
      </c>
      <c r="R31" s="2" t="s">
        <v>61</v>
      </c>
      <c r="S31" s="2" t="s">
        <v>62</v>
      </c>
      <c r="T31" s="2" t="s">
        <v>62</v>
      </c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2" t="s">
        <v>51</v>
      </c>
      <c r="AS31" s="2" t="s">
        <v>51</v>
      </c>
      <c r="AT31" s="3"/>
      <c r="AU31" s="2" t="s">
        <v>98</v>
      </c>
      <c r="AV31" s="3">
        <v>13</v>
      </c>
    </row>
    <row r="32" spans="1:48" ht="30" customHeight="1" x14ac:dyDescent="0.3">
      <c r="A32" s="8" t="s">
        <v>99</v>
      </c>
      <c r="B32" s="8" t="s">
        <v>100</v>
      </c>
      <c r="C32" s="8" t="s">
        <v>101</v>
      </c>
      <c r="D32" s="9">
        <v>55</v>
      </c>
      <c r="E32" s="11"/>
      <c r="F32" s="11"/>
      <c r="G32" s="11"/>
      <c r="H32" s="11"/>
      <c r="I32" s="11"/>
      <c r="J32" s="11"/>
      <c r="K32" s="11"/>
      <c r="L32" s="11"/>
      <c r="M32" s="8"/>
      <c r="N32" s="2" t="s">
        <v>102</v>
      </c>
      <c r="O32" s="2" t="s">
        <v>51</v>
      </c>
      <c r="P32" s="2" t="s">
        <v>51</v>
      </c>
      <c r="Q32" s="2" t="s">
        <v>82</v>
      </c>
      <c r="R32" s="2" t="s">
        <v>61</v>
      </c>
      <c r="S32" s="2" t="s">
        <v>62</v>
      </c>
      <c r="T32" s="2" t="s">
        <v>62</v>
      </c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2" t="s">
        <v>51</v>
      </c>
      <c r="AS32" s="2" t="s">
        <v>51</v>
      </c>
      <c r="AT32" s="3"/>
      <c r="AU32" s="2" t="s">
        <v>103</v>
      </c>
      <c r="AV32" s="3">
        <v>14</v>
      </c>
    </row>
    <row r="33" spans="1:13" ht="30" customHeight="1" x14ac:dyDescent="0.3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</row>
    <row r="34" spans="1:13" ht="30" customHeight="1" x14ac:dyDescent="0.3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</row>
    <row r="35" spans="1:13" ht="30" customHeight="1" x14ac:dyDescent="0.3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</row>
    <row r="36" spans="1:13" ht="30" customHeight="1" x14ac:dyDescent="0.3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</row>
    <row r="37" spans="1:13" ht="30" customHeight="1" x14ac:dyDescent="0.3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3" ht="30" customHeight="1" x14ac:dyDescent="0.3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13" ht="30" customHeight="1" x14ac:dyDescent="0.3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13" ht="30" customHeight="1" x14ac:dyDescent="0.3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13" ht="30" customHeight="1" x14ac:dyDescent="0.3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3" ht="30" customHeight="1" x14ac:dyDescent="0.3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</row>
    <row r="43" spans="1:13" ht="30" customHeight="1" x14ac:dyDescent="0.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</row>
    <row r="44" spans="1:13" ht="30" customHeight="1" x14ac:dyDescent="0.3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13" ht="30" customHeight="1" x14ac:dyDescent="0.3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</row>
    <row r="46" spans="1:13" ht="30" customHeight="1" x14ac:dyDescent="0.3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</row>
    <row r="47" spans="1:13" ht="30" customHeight="1" x14ac:dyDescent="0.3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</row>
    <row r="48" spans="1:13" ht="30" customHeight="1" x14ac:dyDescent="0.3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</row>
    <row r="49" spans="1:48" ht="30" customHeight="1" x14ac:dyDescent="0.3">
      <c r="A49" s="8" t="s">
        <v>79</v>
      </c>
      <c r="B49" s="9"/>
      <c r="C49" s="9"/>
      <c r="D49" s="9"/>
      <c r="E49" s="9"/>
      <c r="F49" s="11">
        <f>SUM(F28:F48)</f>
        <v>0</v>
      </c>
      <c r="G49" s="9"/>
      <c r="H49" s="11">
        <f>SUM(H28:H48)</f>
        <v>0</v>
      </c>
      <c r="I49" s="9"/>
      <c r="J49" s="11">
        <f>SUM(J28:J48)</f>
        <v>0</v>
      </c>
      <c r="K49" s="9"/>
      <c r="L49" s="11">
        <f>SUM(L28:L48)</f>
        <v>0</v>
      </c>
      <c r="M49" s="9"/>
      <c r="N49" t="s">
        <v>80</v>
      </c>
    </row>
    <row r="50" spans="1:48" ht="30" customHeight="1" x14ac:dyDescent="0.3">
      <c r="A50" s="8" t="s">
        <v>104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3"/>
      <c r="O50" s="3"/>
      <c r="P50" s="3"/>
      <c r="Q50" s="2" t="s">
        <v>105</v>
      </c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</row>
    <row r="51" spans="1:48" ht="30" customHeight="1" x14ac:dyDescent="0.3">
      <c r="A51" s="8" t="s">
        <v>106</v>
      </c>
      <c r="B51" s="8" t="s">
        <v>107</v>
      </c>
      <c r="C51" s="8" t="s">
        <v>108</v>
      </c>
      <c r="D51" s="9">
        <v>21</v>
      </c>
      <c r="E51" s="11"/>
      <c r="F51" s="11"/>
      <c r="G51" s="11"/>
      <c r="H51" s="11"/>
      <c r="I51" s="11"/>
      <c r="J51" s="11"/>
      <c r="K51" s="11"/>
      <c r="L51" s="11"/>
      <c r="M51" s="8"/>
      <c r="N51" s="2" t="s">
        <v>109</v>
      </c>
      <c r="O51" s="2" t="s">
        <v>51</v>
      </c>
      <c r="P51" s="2" t="s">
        <v>51</v>
      </c>
      <c r="Q51" s="2" t="s">
        <v>105</v>
      </c>
      <c r="R51" s="2" t="s">
        <v>62</v>
      </c>
      <c r="S51" s="2" t="s">
        <v>62</v>
      </c>
      <c r="T51" s="2" t="s">
        <v>61</v>
      </c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2" t="s">
        <v>51</v>
      </c>
      <c r="AS51" s="2" t="s">
        <v>51</v>
      </c>
      <c r="AT51" s="3"/>
      <c r="AU51" s="2" t="s">
        <v>110</v>
      </c>
      <c r="AV51" s="3">
        <v>16</v>
      </c>
    </row>
    <row r="52" spans="1:48" ht="30" customHeight="1" x14ac:dyDescent="0.3">
      <c r="A52" s="8" t="s">
        <v>111</v>
      </c>
      <c r="B52" s="8" t="s">
        <v>112</v>
      </c>
      <c r="C52" s="8" t="s">
        <v>101</v>
      </c>
      <c r="D52" s="9">
        <v>14</v>
      </c>
      <c r="E52" s="11"/>
      <c r="F52" s="11"/>
      <c r="G52" s="11"/>
      <c r="H52" s="11"/>
      <c r="I52" s="11"/>
      <c r="J52" s="11"/>
      <c r="K52" s="11"/>
      <c r="L52" s="11"/>
      <c r="M52" s="8"/>
      <c r="N52" s="2" t="s">
        <v>113</v>
      </c>
      <c r="O52" s="2" t="s">
        <v>51</v>
      </c>
      <c r="P52" s="2" t="s">
        <v>51</v>
      </c>
      <c r="Q52" s="2" t="s">
        <v>105</v>
      </c>
      <c r="R52" s="2" t="s">
        <v>61</v>
      </c>
      <c r="S52" s="2" t="s">
        <v>62</v>
      </c>
      <c r="T52" s="2" t="s">
        <v>62</v>
      </c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2" t="s">
        <v>51</v>
      </c>
      <c r="AS52" s="2" t="s">
        <v>51</v>
      </c>
      <c r="AT52" s="3"/>
      <c r="AU52" s="2" t="s">
        <v>114</v>
      </c>
      <c r="AV52" s="3">
        <v>17</v>
      </c>
    </row>
    <row r="53" spans="1:48" ht="30" customHeight="1" x14ac:dyDescent="0.3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</row>
    <row r="54" spans="1:48" ht="30" customHeight="1" x14ac:dyDescent="0.3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</row>
    <row r="55" spans="1:48" ht="30" customHeight="1" x14ac:dyDescent="0.3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</row>
    <row r="56" spans="1:48" ht="30" customHeight="1" x14ac:dyDescent="0.3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</row>
    <row r="57" spans="1:48" ht="30" customHeight="1" x14ac:dyDescent="0.3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</row>
    <row r="58" spans="1:48" ht="30" customHeight="1" x14ac:dyDescent="0.3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</row>
    <row r="59" spans="1:48" ht="30" customHeight="1" x14ac:dyDescent="0.3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</row>
    <row r="60" spans="1:48" ht="30" customHeight="1" x14ac:dyDescent="0.3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</row>
    <row r="61" spans="1:48" ht="30" customHeight="1" x14ac:dyDescent="0.3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48" ht="30" customHeight="1" x14ac:dyDescent="0.3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48" ht="30" customHeight="1" x14ac:dyDescent="0.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1:48" ht="30" customHeight="1" x14ac:dyDescent="0.3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</row>
    <row r="65" spans="1:48" ht="30" customHeight="1" x14ac:dyDescent="0.3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1:48" ht="30" customHeight="1" x14ac:dyDescent="0.3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1:48" ht="30" customHeight="1" x14ac:dyDescent="0.3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1:48" ht="30" customHeight="1" x14ac:dyDescent="0.3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1:48" ht="30" customHeight="1" x14ac:dyDescent="0.3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1:48" ht="30" customHeight="1" x14ac:dyDescent="0.3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1:48" ht="30" customHeight="1" x14ac:dyDescent="0.3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1:48" ht="30" customHeight="1" x14ac:dyDescent="0.3">
      <c r="A72" s="8" t="s">
        <v>79</v>
      </c>
      <c r="B72" s="9"/>
      <c r="C72" s="9"/>
      <c r="D72" s="9"/>
      <c r="E72" s="9"/>
      <c r="F72" s="11"/>
      <c r="G72" s="9"/>
      <c r="H72" s="11"/>
      <c r="I72" s="9"/>
      <c r="J72" s="11"/>
      <c r="K72" s="9"/>
      <c r="L72" s="11"/>
      <c r="M72" s="9"/>
    </row>
    <row r="73" spans="1:48" ht="30" customHeight="1" x14ac:dyDescent="0.3">
      <c r="A73" s="8" t="s">
        <v>115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3"/>
      <c r="O73" s="3"/>
      <c r="P73" s="3"/>
      <c r="Q73" s="2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</row>
    <row r="74" spans="1:48" ht="30" customHeight="1" x14ac:dyDescent="0.3">
      <c r="A74" s="8" t="s">
        <v>117</v>
      </c>
      <c r="B74" s="8" t="s">
        <v>51</v>
      </c>
      <c r="C74" s="8" t="s">
        <v>65</v>
      </c>
      <c r="D74" s="9">
        <v>14</v>
      </c>
      <c r="E74" s="11" t="e">
        <f>TRUNC(#REF!,0)</f>
        <v>#REF!</v>
      </c>
      <c r="F74" s="11"/>
      <c r="G74" s="11"/>
      <c r="H74" s="11"/>
      <c r="I74" s="11"/>
      <c r="J74" s="11"/>
      <c r="K74" s="11"/>
      <c r="L74" s="11"/>
      <c r="M74" s="8"/>
      <c r="N74" s="2"/>
      <c r="O74" s="2"/>
      <c r="P74" s="2"/>
      <c r="Q74" s="2"/>
      <c r="R74" s="2"/>
      <c r="S74" s="2"/>
      <c r="T74" s="2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2"/>
      <c r="AS74" s="2"/>
      <c r="AT74" s="3"/>
      <c r="AU74" s="2"/>
      <c r="AV74" s="3"/>
    </row>
    <row r="75" spans="1:48" ht="30" customHeight="1" x14ac:dyDescent="0.3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48" ht="30" customHeight="1" x14ac:dyDescent="0.3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1:48" ht="30" customHeight="1" x14ac:dyDescent="0.3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1:48" ht="30" customHeight="1" x14ac:dyDescent="0.3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1:48" ht="30" customHeight="1" x14ac:dyDescent="0.3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1:48" ht="30" customHeight="1" x14ac:dyDescent="0.3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  <row r="81" spans="1:48" ht="30" customHeight="1" x14ac:dyDescent="0.3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</row>
    <row r="82" spans="1:48" ht="30" customHeight="1" x14ac:dyDescent="0.3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1:48" ht="30" customHeight="1" x14ac:dyDescent="0.3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1:48" ht="30" customHeight="1" x14ac:dyDescent="0.3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</row>
    <row r="85" spans="1:48" ht="30" customHeight="1" x14ac:dyDescent="0.3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</row>
    <row r="86" spans="1:48" ht="30" customHeight="1" x14ac:dyDescent="0.3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</row>
    <row r="87" spans="1:48" ht="30" customHeight="1" x14ac:dyDescent="0.3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</row>
    <row r="88" spans="1:48" ht="30" customHeight="1" x14ac:dyDescent="0.3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</row>
    <row r="89" spans="1:48" ht="30" customHeight="1" x14ac:dyDescent="0.3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</row>
    <row r="90" spans="1:48" ht="30" customHeight="1" x14ac:dyDescent="0.3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</row>
    <row r="91" spans="1:48" ht="30" customHeight="1" x14ac:dyDescent="0.3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</row>
    <row r="92" spans="1:48" ht="30" customHeight="1" x14ac:dyDescent="0.3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</row>
    <row r="93" spans="1:48" ht="30" customHeight="1" x14ac:dyDescent="0.3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</row>
    <row r="94" spans="1:48" ht="30" customHeight="1" x14ac:dyDescent="0.3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</row>
    <row r="95" spans="1:48" ht="30" customHeight="1" x14ac:dyDescent="0.3">
      <c r="A95" s="8" t="s">
        <v>79</v>
      </c>
      <c r="B95" s="9"/>
      <c r="C95" s="9"/>
      <c r="D95" s="9"/>
      <c r="E95" s="9"/>
      <c r="F95" s="11">
        <f>SUM(F74:F94)</f>
        <v>0</v>
      </c>
      <c r="G95" s="9"/>
      <c r="H95" s="11">
        <f>SUM(H74:H94)</f>
        <v>0</v>
      </c>
      <c r="I95" s="9"/>
      <c r="J95" s="11">
        <f>SUM(J74:J94)</f>
        <v>0</v>
      </c>
      <c r="K95" s="9"/>
      <c r="L95" s="11">
        <f>SUM(L74:L94)</f>
        <v>0</v>
      </c>
      <c r="M95" s="9"/>
      <c r="N95" t="s">
        <v>80</v>
      </c>
    </row>
    <row r="96" spans="1:48" ht="30" customHeight="1" x14ac:dyDescent="0.3">
      <c r="A96" s="8" t="s">
        <v>118</v>
      </c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3"/>
      <c r="O96" s="3"/>
      <c r="P96" s="3"/>
      <c r="Q96" s="2" t="s">
        <v>119</v>
      </c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</row>
    <row r="97" spans="1:48" ht="30" customHeight="1" x14ac:dyDescent="0.3">
      <c r="A97" s="8" t="s">
        <v>120</v>
      </c>
      <c r="B97" s="8" t="s">
        <v>121</v>
      </c>
      <c r="C97" s="8" t="s">
        <v>65</v>
      </c>
      <c r="D97" s="9">
        <v>9</v>
      </c>
      <c r="E97" s="11"/>
      <c r="F97" s="11"/>
      <c r="G97" s="11"/>
      <c r="H97" s="11"/>
      <c r="I97" s="11"/>
      <c r="J97" s="11"/>
      <c r="K97" s="11"/>
      <c r="L97" s="11"/>
      <c r="M97" s="8"/>
      <c r="N97" s="2" t="s">
        <v>122</v>
      </c>
      <c r="O97" s="2" t="s">
        <v>51</v>
      </c>
      <c r="P97" s="2" t="s">
        <v>51</v>
      </c>
      <c r="Q97" s="2" t="s">
        <v>119</v>
      </c>
      <c r="R97" s="2" t="s">
        <v>61</v>
      </c>
      <c r="S97" s="2" t="s">
        <v>62</v>
      </c>
      <c r="T97" s="2" t="s">
        <v>62</v>
      </c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2" t="s">
        <v>51</v>
      </c>
      <c r="AS97" s="2" t="s">
        <v>51</v>
      </c>
      <c r="AT97" s="3"/>
      <c r="AU97" s="2" t="s">
        <v>123</v>
      </c>
      <c r="AV97" s="3">
        <v>21</v>
      </c>
    </row>
    <row r="98" spans="1:48" ht="30" customHeight="1" x14ac:dyDescent="0.3">
      <c r="A98" s="8" t="s">
        <v>124</v>
      </c>
      <c r="B98" s="8" t="s">
        <v>125</v>
      </c>
      <c r="C98" s="8" t="s">
        <v>65</v>
      </c>
      <c r="D98" s="9">
        <v>9</v>
      </c>
      <c r="E98" s="11"/>
      <c r="F98" s="11"/>
      <c r="G98" s="11"/>
      <c r="H98" s="11"/>
      <c r="I98" s="11"/>
      <c r="J98" s="11"/>
      <c r="K98" s="11"/>
      <c r="L98" s="11"/>
      <c r="M98" s="8"/>
      <c r="N98" s="2" t="s">
        <v>126</v>
      </c>
      <c r="O98" s="2" t="s">
        <v>51</v>
      </c>
      <c r="P98" s="2" t="s">
        <v>51</v>
      </c>
      <c r="Q98" s="2" t="s">
        <v>119</v>
      </c>
      <c r="R98" s="2" t="s">
        <v>61</v>
      </c>
      <c r="S98" s="2" t="s">
        <v>62</v>
      </c>
      <c r="T98" s="2" t="s">
        <v>62</v>
      </c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2" t="s">
        <v>51</v>
      </c>
      <c r="AS98" s="2" t="s">
        <v>51</v>
      </c>
      <c r="AT98" s="3"/>
      <c r="AU98" s="2" t="s">
        <v>127</v>
      </c>
      <c r="AV98" s="3">
        <v>22</v>
      </c>
    </row>
    <row r="99" spans="1:48" ht="30" customHeight="1" x14ac:dyDescent="0.3">
      <c r="A99" s="8" t="s">
        <v>128</v>
      </c>
      <c r="B99" s="8" t="s">
        <v>129</v>
      </c>
      <c r="C99" s="8" t="s">
        <v>108</v>
      </c>
      <c r="D99" s="9">
        <v>3</v>
      </c>
      <c r="E99" s="11"/>
      <c r="F99" s="11"/>
      <c r="G99" s="11"/>
      <c r="H99" s="11"/>
      <c r="I99" s="11"/>
      <c r="J99" s="11"/>
      <c r="K99" s="11"/>
      <c r="L99" s="11"/>
      <c r="M99" s="8"/>
      <c r="N99" s="2" t="s">
        <v>130</v>
      </c>
      <c r="O99" s="2" t="s">
        <v>51</v>
      </c>
      <c r="P99" s="2" t="s">
        <v>51</v>
      </c>
      <c r="Q99" s="2" t="s">
        <v>119</v>
      </c>
      <c r="R99" s="2" t="s">
        <v>62</v>
      </c>
      <c r="S99" s="2" t="s">
        <v>62</v>
      </c>
      <c r="T99" s="2" t="s">
        <v>61</v>
      </c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2" t="s">
        <v>51</v>
      </c>
      <c r="AS99" s="2" t="s">
        <v>51</v>
      </c>
      <c r="AT99" s="3"/>
      <c r="AU99" s="2" t="s">
        <v>131</v>
      </c>
      <c r="AV99" s="3">
        <v>23</v>
      </c>
    </row>
    <row r="100" spans="1:48" ht="30" customHeight="1" x14ac:dyDescent="0.3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</row>
    <row r="101" spans="1:48" ht="30" customHeight="1" x14ac:dyDescent="0.3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</row>
    <row r="102" spans="1:48" ht="30" customHeight="1" x14ac:dyDescent="0.3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</row>
    <row r="103" spans="1:48" ht="30" customHeight="1" x14ac:dyDescent="0.3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</row>
    <row r="104" spans="1:48" ht="30" customHeight="1" x14ac:dyDescent="0.3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</row>
    <row r="105" spans="1:48" ht="30" customHeight="1" x14ac:dyDescent="0.3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</row>
    <row r="106" spans="1:48" ht="30" customHeight="1" x14ac:dyDescent="0.3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</row>
    <row r="107" spans="1:48" ht="30" customHeight="1" x14ac:dyDescent="0.3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</row>
    <row r="108" spans="1:48" ht="30" customHeight="1" x14ac:dyDescent="0.3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</row>
    <row r="109" spans="1:48" ht="30" customHeight="1" x14ac:dyDescent="0.3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</row>
    <row r="110" spans="1:48" ht="30" customHeight="1" x14ac:dyDescent="0.3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</row>
    <row r="111" spans="1:48" ht="30" customHeight="1" x14ac:dyDescent="0.3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</row>
    <row r="112" spans="1:48" ht="30" customHeight="1" x14ac:dyDescent="0.3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</row>
    <row r="113" spans="1:48" ht="30" customHeight="1" x14ac:dyDescent="0.3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</row>
    <row r="114" spans="1:48" ht="30" customHeight="1" x14ac:dyDescent="0.3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</row>
    <row r="115" spans="1:48" ht="30" customHeight="1" x14ac:dyDescent="0.3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</row>
    <row r="116" spans="1:48" ht="30" customHeight="1" x14ac:dyDescent="0.3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</row>
    <row r="117" spans="1:48" ht="30" customHeight="1" x14ac:dyDescent="0.3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</row>
    <row r="118" spans="1:48" ht="30" customHeight="1" x14ac:dyDescent="0.3">
      <c r="A118" s="8" t="s">
        <v>79</v>
      </c>
      <c r="B118" s="9"/>
      <c r="C118" s="9"/>
      <c r="D118" s="9"/>
      <c r="E118" s="9"/>
      <c r="F118" s="11">
        <f>SUM(F97:F117)</f>
        <v>0</v>
      </c>
      <c r="G118" s="9"/>
      <c r="H118" s="11">
        <f>SUM(H97:H117)</f>
        <v>0</v>
      </c>
      <c r="I118" s="9"/>
      <c r="J118" s="11">
        <f>SUM(J97:J117)</f>
        <v>0</v>
      </c>
      <c r="K118" s="9"/>
      <c r="L118" s="11">
        <f>SUM(L97:L117)</f>
        <v>0</v>
      </c>
      <c r="M118" s="9"/>
      <c r="N118" t="s">
        <v>80</v>
      </c>
    </row>
    <row r="119" spans="1:48" ht="30" customHeight="1" x14ac:dyDescent="0.3">
      <c r="A119" s="8" t="s">
        <v>132</v>
      </c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3"/>
      <c r="O119" s="3"/>
      <c r="P119" s="3"/>
      <c r="Q119" s="2" t="s">
        <v>133</v>
      </c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</row>
    <row r="120" spans="1:48" ht="30" customHeight="1" x14ac:dyDescent="0.3">
      <c r="A120" s="8" t="s">
        <v>134</v>
      </c>
      <c r="B120" s="8" t="s">
        <v>51</v>
      </c>
      <c r="C120" s="8" t="s">
        <v>65</v>
      </c>
      <c r="D120" s="9">
        <v>7</v>
      </c>
      <c r="E120" s="11"/>
      <c r="F120" s="11"/>
      <c r="G120" s="11"/>
      <c r="H120" s="11"/>
      <c r="I120" s="11"/>
      <c r="J120" s="11"/>
      <c r="K120" s="11"/>
      <c r="L120" s="11"/>
      <c r="M120" s="8"/>
      <c r="N120" s="2" t="s">
        <v>135</v>
      </c>
      <c r="O120" s="2" t="s">
        <v>51</v>
      </c>
      <c r="P120" s="2" t="s">
        <v>51</v>
      </c>
      <c r="Q120" s="2" t="s">
        <v>133</v>
      </c>
      <c r="R120" s="2" t="s">
        <v>61</v>
      </c>
      <c r="S120" s="2" t="s">
        <v>62</v>
      </c>
      <c r="T120" s="2" t="s">
        <v>62</v>
      </c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2" t="s">
        <v>51</v>
      </c>
      <c r="AS120" s="2" t="s">
        <v>51</v>
      </c>
      <c r="AT120" s="3"/>
      <c r="AU120" s="2" t="s">
        <v>136</v>
      </c>
      <c r="AV120" s="3">
        <v>25</v>
      </c>
    </row>
    <row r="121" spans="1:48" ht="30" customHeight="1" x14ac:dyDescent="0.3">
      <c r="A121" s="8" t="s">
        <v>137</v>
      </c>
      <c r="B121" s="8" t="s">
        <v>138</v>
      </c>
      <c r="C121" s="8" t="s">
        <v>65</v>
      </c>
      <c r="D121" s="9">
        <v>29</v>
      </c>
      <c r="E121" s="11"/>
      <c r="F121" s="11"/>
      <c r="G121" s="11"/>
      <c r="H121" s="11"/>
      <c r="I121" s="11"/>
      <c r="J121" s="11"/>
      <c r="K121" s="11"/>
      <c r="L121" s="11"/>
      <c r="M121" s="8"/>
      <c r="N121" s="2" t="s">
        <v>139</v>
      </c>
      <c r="O121" s="2" t="s">
        <v>51</v>
      </c>
      <c r="P121" s="2" t="s">
        <v>51</v>
      </c>
      <c r="Q121" s="2" t="s">
        <v>133</v>
      </c>
      <c r="R121" s="2" t="s">
        <v>61</v>
      </c>
      <c r="S121" s="2" t="s">
        <v>62</v>
      </c>
      <c r="T121" s="2" t="s">
        <v>62</v>
      </c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2" t="s">
        <v>51</v>
      </c>
      <c r="AS121" s="2" t="s">
        <v>51</v>
      </c>
      <c r="AT121" s="3"/>
      <c r="AU121" s="2" t="s">
        <v>140</v>
      </c>
      <c r="AV121" s="3">
        <v>26</v>
      </c>
    </row>
    <row r="122" spans="1:48" ht="30" customHeight="1" x14ac:dyDescent="0.3">
      <c r="A122" s="8" t="s">
        <v>141</v>
      </c>
      <c r="B122" s="8" t="s">
        <v>138</v>
      </c>
      <c r="C122" s="8" t="s">
        <v>65</v>
      </c>
      <c r="D122" s="9">
        <v>9</v>
      </c>
      <c r="E122" s="11"/>
      <c r="F122" s="11"/>
      <c r="G122" s="11"/>
      <c r="H122" s="11"/>
      <c r="I122" s="11"/>
      <c r="J122" s="11"/>
      <c r="K122" s="11"/>
      <c r="L122" s="11"/>
      <c r="M122" s="8"/>
      <c r="N122" s="2" t="s">
        <v>142</v>
      </c>
      <c r="O122" s="2" t="s">
        <v>51</v>
      </c>
      <c r="P122" s="2" t="s">
        <v>51</v>
      </c>
      <c r="Q122" s="2" t="s">
        <v>133</v>
      </c>
      <c r="R122" s="2" t="s">
        <v>61</v>
      </c>
      <c r="S122" s="2" t="s">
        <v>62</v>
      </c>
      <c r="T122" s="2" t="s">
        <v>62</v>
      </c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2" t="s">
        <v>51</v>
      </c>
      <c r="AS122" s="2" t="s">
        <v>51</v>
      </c>
      <c r="AT122" s="3"/>
      <c r="AU122" s="2" t="s">
        <v>143</v>
      </c>
      <c r="AV122" s="3">
        <v>27</v>
      </c>
    </row>
    <row r="123" spans="1:48" ht="30" customHeight="1" x14ac:dyDescent="0.3">
      <c r="A123" s="8" t="s">
        <v>144</v>
      </c>
      <c r="B123" s="8" t="s">
        <v>138</v>
      </c>
      <c r="C123" s="8" t="s">
        <v>65</v>
      </c>
      <c r="D123" s="9">
        <v>23</v>
      </c>
      <c r="E123" s="11"/>
      <c r="F123" s="11"/>
      <c r="G123" s="11"/>
      <c r="H123" s="11"/>
      <c r="I123" s="11"/>
      <c r="J123" s="11"/>
      <c r="K123" s="11"/>
      <c r="L123" s="11"/>
      <c r="M123" s="8"/>
      <c r="N123" s="2" t="s">
        <v>145</v>
      </c>
      <c r="O123" s="2" t="s">
        <v>51</v>
      </c>
      <c r="P123" s="2" t="s">
        <v>51</v>
      </c>
      <c r="Q123" s="2" t="s">
        <v>133</v>
      </c>
      <c r="R123" s="2" t="s">
        <v>61</v>
      </c>
      <c r="S123" s="2" t="s">
        <v>62</v>
      </c>
      <c r="T123" s="2" t="s">
        <v>62</v>
      </c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2" t="s">
        <v>51</v>
      </c>
      <c r="AS123" s="2" t="s">
        <v>51</v>
      </c>
      <c r="AT123" s="3"/>
      <c r="AU123" s="2" t="s">
        <v>146</v>
      </c>
      <c r="AV123" s="3">
        <v>28</v>
      </c>
    </row>
    <row r="124" spans="1:48" ht="30" customHeight="1" x14ac:dyDescent="0.3">
      <c r="A124" s="8" t="s">
        <v>147</v>
      </c>
      <c r="B124" s="8" t="s">
        <v>148</v>
      </c>
      <c r="C124" s="8" t="s">
        <v>149</v>
      </c>
      <c r="D124" s="9">
        <v>8.4000000000000005E-2</v>
      </c>
      <c r="E124" s="11"/>
      <c r="F124" s="11"/>
      <c r="G124" s="11"/>
      <c r="H124" s="11"/>
      <c r="I124" s="11"/>
      <c r="J124" s="11"/>
      <c r="K124" s="11"/>
      <c r="L124" s="11"/>
      <c r="M124" s="8"/>
      <c r="N124" s="2" t="s">
        <v>150</v>
      </c>
      <c r="O124" s="2" t="s">
        <v>51</v>
      </c>
      <c r="P124" s="2" t="s">
        <v>51</v>
      </c>
      <c r="Q124" s="2" t="s">
        <v>133</v>
      </c>
      <c r="R124" s="2" t="s">
        <v>61</v>
      </c>
      <c r="S124" s="2" t="s">
        <v>62</v>
      </c>
      <c r="T124" s="2" t="s">
        <v>62</v>
      </c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2" t="s">
        <v>51</v>
      </c>
      <c r="AS124" s="2" t="s">
        <v>51</v>
      </c>
      <c r="AT124" s="3"/>
      <c r="AU124" s="2" t="s">
        <v>151</v>
      </c>
      <c r="AV124" s="3">
        <v>29</v>
      </c>
    </row>
    <row r="125" spans="1:48" ht="30" customHeight="1" x14ac:dyDescent="0.3">
      <c r="A125" s="8" t="s">
        <v>152</v>
      </c>
      <c r="B125" s="8" t="s">
        <v>153</v>
      </c>
      <c r="C125" s="8" t="s">
        <v>154</v>
      </c>
      <c r="D125" s="9">
        <v>1</v>
      </c>
      <c r="E125" s="11"/>
      <c r="F125" s="11"/>
      <c r="G125" s="11"/>
      <c r="H125" s="11"/>
      <c r="I125" s="11"/>
      <c r="J125" s="11"/>
      <c r="K125" s="11"/>
      <c r="L125" s="11"/>
      <c r="M125" s="8"/>
      <c r="N125" s="2" t="s">
        <v>155</v>
      </c>
      <c r="O125" s="2" t="s">
        <v>51</v>
      </c>
      <c r="P125" s="2" t="s">
        <v>51</v>
      </c>
      <c r="Q125" s="2" t="s">
        <v>133</v>
      </c>
      <c r="R125" s="2" t="s">
        <v>61</v>
      </c>
      <c r="S125" s="2" t="s">
        <v>62</v>
      </c>
      <c r="T125" s="2" t="s">
        <v>62</v>
      </c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2" t="s">
        <v>51</v>
      </c>
      <c r="AS125" s="2" t="s">
        <v>51</v>
      </c>
      <c r="AT125" s="3"/>
      <c r="AU125" s="2" t="s">
        <v>156</v>
      </c>
      <c r="AV125" s="3">
        <v>46</v>
      </c>
    </row>
    <row r="126" spans="1:48" ht="30" customHeight="1" x14ac:dyDescent="0.3">
      <c r="A126" s="8" t="s">
        <v>152</v>
      </c>
      <c r="B126" s="8" t="s">
        <v>157</v>
      </c>
      <c r="C126" s="8" t="s">
        <v>154</v>
      </c>
      <c r="D126" s="9">
        <v>1</v>
      </c>
      <c r="E126" s="11"/>
      <c r="F126" s="11"/>
      <c r="G126" s="11"/>
      <c r="H126" s="11"/>
      <c r="I126" s="11"/>
      <c r="J126" s="11"/>
      <c r="K126" s="11"/>
      <c r="L126" s="11"/>
      <c r="M126" s="8"/>
      <c r="N126" s="2" t="s">
        <v>158</v>
      </c>
      <c r="O126" s="2" t="s">
        <v>51</v>
      </c>
      <c r="P126" s="2" t="s">
        <v>51</v>
      </c>
      <c r="Q126" s="2" t="s">
        <v>133</v>
      </c>
      <c r="R126" s="2" t="s">
        <v>61</v>
      </c>
      <c r="S126" s="2" t="s">
        <v>62</v>
      </c>
      <c r="T126" s="2" t="s">
        <v>62</v>
      </c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2" t="s">
        <v>51</v>
      </c>
      <c r="AS126" s="2" t="s">
        <v>51</v>
      </c>
      <c r="AT126" s="3"/>
      <c r="AU126" s="2" t="s">
        <v>159</v>
      </c>
      <c r="AV126" s="3">
        <v>47</v>
      </c>
    </row>
    <row r="127" spans="1:48" ht="30" customHeight="1" x14ac:dyDescent="0.3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</row>
    <row r="128" spans="1:48" ht="30" customHeight="1" x14ac:dyDescent="0.3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</row>
    <row r="129" spans="1:48" ht="30" customHeight="1" x14ac:dyDescent="0.3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</row>
    <row r="130" spans="1:48" ht="30" customHeight="1" x14ac:dyDescent="0.3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</row>
    <row r="131" spans="1:48" ht="30" customHeight="1" x14ac:dyDescent="0.3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</row>
    <row r="132" spans="1:48" ht="30" customHeight="1" x14ac:dyDescent="0.3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</row>
    <row r="133" spans="1:48" ht="30" customHeight="1" x14ac:dyDescent="0.3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</row>
    <row r="134" spans="1:48" ht="30" customHeight="1" x14ac:dyDescent="0.3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</row>
    <row r="135" spans="1:48" ht="30" customHeight="1" x14ac:dyDescent="0.3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</row>
    <row r="136" spans="1:48" ht="30" customHeight="1" x14ac:dyDescent="0.3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</row>
    <row r="137" spans="1:48" ht="30" customHeight="1" x14ac:dyDescent="0.3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</row>
    <row r="138" spans="1:48" ht="30" customHeight="1" x14ac:dyDescent="0.3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</row>
    <row r="139" spans="1:48" ht="30" customHeight="1" x14ac:dyDescent="0.3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</row>
    <row r="140" spans="1:48" ht="30" customHeight="1" x14ac:dyDescent="0.3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</row>
    <row r="141" spans="1:48" ht="30" customHeight="1" x14ac:dyDescent="0.3">
      <c r="A141" s="8" t="s">
        <v>79</v>
      </c>
      <c r="B141" s="9"/>
      <c r="C141" s="9"/>
      <c r="D141" s="9"/>
      <c r="E141" s="9"/>
      <c r="F141" s="11">
        <f>SUM(F120:F140)</f>
        <v>0</v>
      </c>
      <c r="G141" s="9"/>
      <c r="H141" s="11">
        <f>SUM(H120:H140)</f>
        <v>0</v>
      </c>
      <c r="I141" s="9"/>
      <c r="J141" s="11">
        <f>SUM(J120:J140)</f>
        <v>0</v>
      </c>
      <c r="K141" s="9"/>
      <c r="L141" s="11">
        <f>SUM(L120:L140)</f>
        <v>0</v>
      </c>
      <c r="M141" s="9"/>
      <c r="N141" t="s">
        <v>80</v>
      </c>
    </row>
    <row r="142" spans="1:48" ht="30" customHeight="1" x14ac:dyDescent="0.3">
      <c r="A142" s="8" t="s">
        <v>160</v>
      </c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3"/>
      <c r="O142" s="3"/>
      <c r="P142" s="3"/>
      <c r="Q142" s="2" t="s">
        <v>161</v>
      </c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</row>
    <row r="143" spans="1:48" ht="30" customHeight="1" x14ac:dyDescent="0.3">
      <c r="A143" s="8" t="s">
        <v>162</v>
      </c>
      <c r="B143" s="8" t="s">
        <v>163</v>
      </c>
      <c r="C143" s="8" t="s">
        <v>101</v>
      </c>
      <c r="D143" s="9">
        <v>4</v>
      </c>
      <c r="E143" s="11"/>
      <c r="F143" s="11"/>
      <c r="G143" s="11"/>
      <c r="H143" s="11"/>
      <c r="I143" s="11"/>
      <c r="J143" s="11"/>
      <c r="K143" s="11"/>
      <c r="L143" s="11"/>
      <c r="M143" s="8"/>
      <c r="N143" s="2" t="s">
        <v>164</v>
      </c>
      <c r="O143" s="2" t="s">
        <v>51</v>
      </c>
      <c r="P143" s="2" t="s">
        <v>51</v>
      </c>
      <c r="Q143" s="2" t="s">
        <v>161</v>
      </c>
      <c r="R143" s="2" t="s">
        <v>61</v>
      </c>
      <c r="S143" s="2" t="s">
        <v>62</v>
      </c>
      <c r="T143" s="2" t="s">
        <v>62</v>
      </c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2" t="s">
        <v>51</v>
      </c>
      <c r="AS143" s="2" t="s">
        <v>51</v>
      </c>
      <c r="AT143" s="3"/>
      <c r="AU143" s="2" t="s">
        <v>165</v>
      </c>
      <c r="AV143" s="3">
        <v>48</v>
      </c>
    </row>
    <row r="144" spans="1:48" ht="30" customHeight="1" x14ac:dyDescent="0.3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</row>
    <row r="145" spans="1:13" ht="30" customHeight="1" x14ac:dyDescent="0.3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</row>
    <row r="146" spans="1:13" ht="30" customHeight="1" x14ac:dyDescent="0.3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</row>
    <row r="147" spans="1:13" ht="30" customHeight="1" x14ac:dyDescent="0.3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</row>
    <row r="148" spans="1:13" ht="30" customHeight="1" x14ac:dyDescent="0.3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</row>
    <row r="149" spans="1:13" ht="30" customHeight="1" x14ac:dyDescent="0.3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</row>
    <row r="150" spans="1:13" ht="30" customHeight="1" x14ac:dyDescent="0.3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</row>
    <row r="151" spans="1:13" ht="30" customHeight="1" x14ac:dyDescent="0.3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</row>
    <row r="152" spans="1:13" ht="30" customHeight="1" x14ac:dyDescent="0.3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</row>
    <row r="153" spans="1:13" ht="30" customHeight="1" x14ac:dyDescent="0.3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</row>
    <row r="154" spans="1:13" ht="30" customHeight="1" x14ac:dyDescent="0.3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</row>
    <row r="155" spans="1:13" ht="30" customHeight="1" x14ac:dyDescent="0.3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</row>
    <row r="156" spans="1:13" ht="30" customHeight="1" x14ac:dyDescent="0.3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</row>
    <row r="157" spans="1:13" ht="30" customHeight="1" x14ac:dyDescent="0.3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</row>
    <row r="158" spans="1:13" ht="30" customHeight="1" x14ac:dyDescent="0.3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</row>
    <row r="159" spans="1:13" ht="30" customHeight="1" x14ac:dyDescent="0.3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</row>
    <row r="160" spans="1:13" ht="30" customHeight="1" x14ac:dyDescent="0.3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</row>
    <row r="161" spans="1:48" ht="30" customHeight="1" x14ac:dyDescent="0.3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</row>
    <row r="162" spans="1:48" ht="30" customHeight="1" x14ac:dyDescent="0.3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</row>
    <row r="163" spans="1:48" ht="30" customHeight="1" x14ac:dyDescent="0.3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</row>
    <row r="164" spans="1:48" ht="30" customHeight="1" x14ac:dyDescent="0.3">
      <c r="A164" s="8" t="s">
        <v>79</v>
      </c>
      <c r="B164" s="9"/>
      <c r="C164" s="9"/>
      <c r="D164" s="9"/>
      <c r="E164" s="9"/>
      <c r="F164" s="11">
        <f>SUM(F143:F163)</f>
        <v>0</v>
      </c>
      <c r="G164" s="9"/>
      <c r="H164" s="11">
        <f>SUM(H143:H163)</f>
        <v>0</v>
      </c>
      <c r="I164" s="9"/>
      <c r="J164" s="11">
        <f>SUM(J143:J163)</f>
        <v>0</v>
      </c>
      <c r="K164" s="9"/>
      <c r="L164" s="11">
        <f>SUM(L143:L163)</f>
        <v>0</v>
      </c>
      <c r="M164" s="9"/>
      <c r="N164" t="s">
        <v>80</v>
      </c>
    </row>
    <row r="165" spans="1:48" ht="30" customHeight="1" x14ac:dyDescent="0.3">
      <c r="A165" s="8" t="s">
        <v>166</v>
      </c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3"/>
      <c r="O165" s="3"/>
      <c r="P165" s="3"/>
      <c r="Q165" s="2" t="s">
        <v>167</v>
      </c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</row>
    <row r="166" spans="1:48" ht="30" customHeight="1" x14ac:dyDescent="0.3">
      <c r="A166" s="8" t="s">
        <v>168</v>
      </c>
      <c r="B166" s="8" t="s">
        <v>169</v>
      </c>
      <c r="C166" s="8" t="s">
        <v>65</v>
      </c>
      <c r="D166" s="9">
        <v>16</v>
      </c>
      <c r="E166" s="11"/>
      <c r="F166" s="11"/>
      <c r="G166" s="11"/>
      <c r="H166" s="11"/>
      <c r="I166" s="11"/>
      <c r="J166" s="11"/>
      <c r="K166" s="11"/>
      <c r="L166" s="11"/>
      <c r="M166" s="8"/>
      <c r="N166" s="2" t="s">
        <v>170</v>
      </c>
      <c r="O166" s="2" t="s">
        <v>51</v>
      </c>
      <c r="P166" s="2" t="s">
        <v>51</v>
      </c>
      <c r="Q166" s="2" t="s">
        <v>167</v>
      </c>
      <c r="R166" s="2" t="s">
        <v>61</v>
      </c>
      <c r="S166" s="2" t="s">
        <v>62</v>
      </c>
      <c r="T166" s="2" t="s">
        <v>62</v>
      </c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2" t="s">
        <v>51</v>
      </c>
      <c r="AS166" s="2" t="s">
        <v>51</v>
      </c>
      <c r="AT166" s="3"/>
      <c r="AU166" s="2" t="s">
        <v>171</v>
      </c>
      <c r="AV166" s="3">
        <v>45</v>
      </c>
    </row>
    <row r="167" spans="1:48" ht="30" customHeight="1" x14ac:dyDescent="0.3">
      <c r="A167" s="8" t="s">
        <v>172</v>
      </c>
      <c r="B167" s="8" t="s">
        <v>173</v>
      </c>
      <c r="C167" s="8" t="s">
        <v>65</v>
      </c>
      <c r="D167" s="9">
        <v>16</v>
      </c>
      <c r="E167" s="11"/>
      <c r="F167" s="11"/>
      <c r="G167" s="11"/>
      <c r="H167" s="11"/>
      <c r="I167" s="11"/>
      <c r="J167" s="11"/>
      <c r="K167" s="11"/>
      <c r="L167" s="11"/>
      <c r="M167" s="8"/>
      <c r="N167" s="2" t="s">
        <v>174</v>
      </c>
      <c r="O167" s="2" t="s">
        <v>51</v>
      </c>
      <c r="P167" s="2" t="s">
        <v>51</v>
      </c>
      <c r="Q167" s="2" t="s">
        <v>167</v>
      </c>
      <c r="R167" s="2" t="s">
        <v>61</v>
      </c>
      <c r="S167" s="2" t="s">
        <v>62</v>
      </c>
      <c r="T167" s="2" t="s">
        <v>62</v>
      </c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2" t="s">
        <v>51</v>
      </c>
      <c r="AS167" s="2" t="s">
        <v>51</v>
      </c>
      <c r="AT167" s="3"/>
      <c r="AU167" s="2" t="s">
        <v>175</v>
      </c>
      <c r="AV167" s="3">
        <v>41</v>
      </c>
    </row>
    <row r="168" spans="1:48" ht="30" customHeight="1" x14ac:dyDescent="0.3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</row>
    <row r="169" spans="1:48" ht="30" customHeight="1" x14ac:dyDescent="0.3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</row>
    <row r="170" spans="1:48" ht="30" customHeight="1" x14ac:dyDescent="0.3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</row>
    <row r="171" spans="1:48" ht="30" customHeight="1" x14ac:dyDescent="0.3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</row>
    <row r="172" spans="1:48" ht="30" customHeight="1" x14ac:dyDescent="0.3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</row>
    <row r="173" spans="1:48" ht="30" customHeight="1" x14ac:dyDescent="0.3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</row>
    <row r="174" spans="1:48" ht="30" customHeight="1" x14ac:dyDescent="0.3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</row>
    <row r="175" spans="1:48" ht="30" customHeight="1" x14ac:dyDescent="0.3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</row>
    <row r="176" spans="1:48" ht="30" customHeight="1" x14ac:dyDescent="0.3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</row>
    <row r="177" spans="1:48" ht="30" customHeight="1" x14ac:dyDescent="0.3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</row>
    <row r="178" spans="1:48" ht="30" customHeight="1" x14ac:dyDescent="0.3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</row>
    <row r="179" spans="1:48" ht="30" customHeight="1" x14ac:dyDescent="0.3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</row>
    <row r="180" spans="1:48" ht="30" customHeight="1" x14ac:dyDescent="0.3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</row>
    <row r="181" spans="1:48" ht="30" customHeight="1" x14ac:dyDescent="0.3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</row>
    <row r="182" spans="1:48" ht="30" customHeight="1" x14ac:dyDescent="0.3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</row>
    <row r="183" spans="1:48" ht="30" customHeight="1" x14ac:dyDescent="0.3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</row>
    <row r="184" spans="1:48" ht="30" customHeight="1" x14ac:dyDescent="0.3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</row>
    <row r="185" spans="1:48" ht="30" customHeight="1" x14ac:dyDescent="0.3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</row>
    <row r="186" spans="1:48" ht="30" customHeight="1" x14ac:dyDescent="0.3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</row>
    <row r="187" spans="1:48" ht="30" customHeight="1" x14ac:dyDescent="0.3">
      <c r="A187" s="8" t="s">
        <v>79</v>
      </c>
      <c r="B187" s="9"/>
      <c r="C187" s="9"/>
      <c r="D187" s="9"/>
      <c r="E187" s="9"/>
      <c r="F187" s="11">
        <f>SUM(F166:F186)</f>
        <v>0</v>
      </c>
      <c r="G187" s="9"/>
      <c r="H187" s="11">
        <f>SUM(H166:H186)</f>
        <v>0</v>
      </c>
      <c r="I187" s="9"/>
      <c r="J187" s="11">
        <f>SUM(J166:J186)</f>
        <v>0</v>
      </c>
      <c r="K187" s="9"/>
      <c r="L187" s="11">
        <f>SUM(L166:L186)</f>
        <v>0</v>
      </c>
      <c r="M187" s="9"/>
      <c r="N187" t="s">
        <v>80</v>
      </c>
    </row>
    <row r="188" spans="1:48" ht="30" customHeight="1" x14ac:dyDescent="0.3">
      <c r="A188" s="8" t="s">
        <v>176</v>
      </c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3"/>
      <c r="O188" s="3"/>
      <c r="P188" s="3"/>
      <c r="Q188" s="2" t="s">
        <v>177</v>
      </c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</row>
    <row r="189" spans="1:48" ht="30" customHeight="1" x14ac:dyDescent="0.3">
      <c r="A189" s="8" t="s">
        <v>178</v>
      </c>
      <c r="B189" s="8" t="s">
        <v>179</v>
      </c>
      <c r="C189" s="8" t="s">
        <v>180</v>
      </c>
      <c r="D189" s="9">
        <v>0.193</v>
      </c>
      <c r="E189" s="11" t="e">
        <f>TRUNC(#REF!,0)</f>
        <v>#REF!</v>
      </c>
      <c r="F189" s="11" t="e">
        <f>TRUNC(E189*D189, 0)</f>
        <v>#REF!</v>
      </c>
      <c r="G189" s="11" t="e">
        <f>TRUNC(#REF!,0)</f>
        <v>#REF!</v>
      </c>
      <c r="H189" s="11"/>
      <c r="I189" s="11"/>
      <c r="J189" s="11"/>
      <c r="K189" s="11"/>
      <c r="L189" s="11"/>
      <c r="M189" s="8"/>
      <c r="N189" s="2" t="s">
        <v>181</v>
      </c>
      <c r="O189" s="2" t="s">
        <v>51</v>
      </c>
      <c r="P189" s="2" t="s">
        <v>51</v>
      </c>
      <c r="Q189" s="2" t="s">
        <v>177</v>
      </c>
      <c r="R189" s="2" t="s">
        <v>62</v>
      </c>
      <c r="S189" s="2" t="s">
        <v>62</v>
      </c>
      <c r="T189" s="2" t="s">
        <v>61</v>
      </c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2" t="s">
        <v>51</v>
      </c>
      <c r="AS189" s="2" t="s">
        <v>51</v>
      </c>
      <c r="AT189" s="3"/>
      <c r="AU189" s="2" t="s">
        <v>182</v>
      </c>
      <c r="AV189" s="3">
        <v>35</v>
      </c>
    </row>
    <row r="190" spans="1:48" ht="30" customHeight="1" x14ac:dyDescent="0.3">
      <c r="A190" s="8" t="s">
        <v>183</v>
      </c>
      <c r="B190" s="8" t="s">
        <v>184</v>
      </c>
      <c r="C190" s="8" t="s">
        <v>180</v>
      </c>
      <c r="D190" s="9">
        <v>0.21</v>
      </c>
      <c r="E190" s="11" t="e">
        <f>TRUNC(#REF!,0)</f>
        <v>#REF!</v>
      </c>
      <c r="F190" s="11" t="e">
        <f>TRUNC(E190*D190, 0)</f>
        <v>#REF!</v>
      </c>
      <c r="G190" s="11" t="e">
        <f>TRUNC(#REF!,0)</f>
        <v>#REF!</v>
      </c>
      <c r="H190" s="11"/>
      <c r="I190" s="11"/>
      <c r="J190" s="11"/>
      <c r="K190" s="11"/>
      <c r="L190" s="11"/>
      <c r="M190" s="8"/>
      <c r="N190" s="2" t="s">
        <v>185</v>
      </c>
      <c r="O190" s="2" t="s">
        <v>51</v>
      </c>
      <c r="P190" s="2" t="s">
        <v>51</v>
      </c>
      <c r="Q190" s="2" t="s">
        <v>177</v>
      </c>
      <c r="R190" s="2" t="s">
        <v>62</v>
      </c>
      <c r="S190" s="2" t="s">
        <v>62</v>
      </c>
      <c r="T190" s="2" t="s">
        <v>61</v>
      </c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2" t="s">
        <v>51</v>
      </c>
      <c r="AS190" s="2" t="s">
        <v>51</v>
      </c>
      <c r="AT190" s="3"/>
      <c r="AU190" s="2" t="s">
        <v>186</v>
      </c>
      <c r="AV190" s="3">
        <v>36</v>
      </c>
    </row>
    <row r="191" spans="1:48" ht="30" customHeight="1" x14ac:dyDescent="0.3">
      <c r="A191" s="8" t="s">
        <v>187</v>
      </c>
      <c r="B191" s="8" t="s">
        <v>188</v>
      </c>
      <c r="C191" s="8" t="s">
        <v>180</v>
      </c>
      <c r="D191" s="9">
        <v>0.28799999999999998</v>
      </c>
      <c r="E191" s="11" t="e">
        <f>TRUNC(#REF!,0)</f>
        <v>#REF!</v>
      </c>
      <c r="F191" s="11" t="e">
        <f>TRUNC(E191*D191, 0)</f>
        <v>#REF!</v>
      </c>
      <c r="G191" s="11" t="e">
        <f>TRUNC(#REF!,0)</f>
        <v>#REF!</v>
      </c>
      <c r="H191" s="11"/>
      <c r="I191" s="11"/>
      <c r="J191" s="11"/>
      <c r="K191" s="11"/>
      <c r="L191" s="11"/>
      <c r="M191" s="8"/>
      <c r="N191" s="2" t="s">
        <v>189</v>
      </c>
      <c r="O191" s="2" t="s">
        <v>51</v>
      </c>
      <c r="P191" s="2" t="s">
        <v>51</v>
      </c>
      <c r="Q191" s="2" t="s">
        <v>177</v>
      </c>
      <c r="R191" s="2" t="s">
        <v>62</v>
      </c>
      <c r="S191" s="2" t="s">
        <v>62</v>
      </c>
      <c r="T191" s="2" t="s">
        <v>61</v>
      </c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2" t="s">
        <v>51</v>
      </c>
      <c r="AS191" s="2" t="s">
        <v>51</v>
      </c>
      <c r="AT191" s="3"/>
      <c r="AU191" s="2" t="s">
        <v>190</v>
      </c>
      <c r="AV191" s="3">
        <v>37</v>
      </c>
    </row>
    <row r="192" spans="1:48" ht="30" customHeight="1" x14ac:dyDescent="0.3">
      <c r="A192" s="8" t="s">
        <v>191</v>
      </c>
      <c r="B192" s="8" t="s">
        <v>192</v>
      </c>
      <c r="C192" s="8" t="s">
        <v>180</v>
      </c>
      <c r="D192" s="9">
        <v>0.69099999999999995</v>
      </c>
      <c r="E192" s="11" t="e">
        <f>TRUNC(#REF!,0)</f>
        <v>#REF!</v>
      </c>
      <c r="F192" s="11" t="e">
        <f>TRUNC(E192*D192, 0)</f>
        <v>#REF!</v>
      </c>
      <c r="G192" s="11" t="e">
        <f>TRUNC(#REF!,0)</f>
        <v>#REF!</v>
      </c>
      <c r="H192" s="11"/>
      <c r="I192" s="11"/>
      <c r="J192" s="11"/>
      <c r="K192" s="11"/>
      <c r="L192" s="11"/>
      <c r="M192" s="8"/>
      <c r="N192" s="2" t="s">
        <v>193</v>
      </c>
      <c r="O192" s="2" t="s">
        <v>51</v>
      </c>
      <c r="P192" s="2" t="s">
        <v>51</v>
      </c>
      <c r="Q192" s="2" t="s">
        <v>177</v>
      </c>
      <c r="R192" s="2" t="s">
        <v>62</v>
      </c>
      <c r="S192" s="2" t="s">
        <v>62</v>
      </c>
      <c r="T192" s="2" t="s">
        <v>61</v>
      </c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2" t="s">
        <v>51</v>
      </c>
      <c r="AS192" s="2" t="s">
        <v>51</v>
      </c>
      <c r="AT192" s="3"/>
      <c r="AU192" s="2" t="s">
        <v>194</v>
      </c>
      <c r="AV192" s="3">
        <v>38</v>
      </c>
    </row>
    <row r="193" spans="1:13" ht="30" customHeight="1" x14ac:dyDescent="0.3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</row>
    <row r="194" spans="1:13" ht="30" customHeight="1" x14ac:dyDescent="0.3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</row>
    <row r="195" spans="1:13" ht="30" customHeight="1" x14ac:dyDescent="0.3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</row>
    <row r="196" spans="1:13" ht="30" customHeight="1" x14ac:dyDescent="0.3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</row>
    <row r="197" spans="1:13" ht="30" customHeight="1" x14ac:dyDescent="0.3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</row>
    <row r="198" spans="1:13" ht="30" customHeight="1" x14ac:dyDescent="0.3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</row>
    <row r="199" spans="1:13" ht="30" customHeight="1" x14ac:dyDescent="0.3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</row>
    <row r="200" spans="1:13" ht="30" customHeight="1" x14ac:dyDescent="0.3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</row>
    <row r="201" spans="1:13" ht="30" customHeight="1" x14ac:dyDescent="0.3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</row>
    <row r="202" spans="1:13" ht="30" customHeight="1" x14ac:dyDescent="0.3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</row>
    <row r="203" spans="1:13" ht="30" customHeight="1" x14ac:dyDescent="0.3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</row>
    <row r="204" spans="1:13" ht="30" customHeight="1" x14ac:dyDescent="0.3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</row>
    <row r="205" spans="1:13" ht="30" customHeight="1" x14ac:dyDescent="0.3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</row>
    <row r="206" spans="1:13" ht="30" customHeight="1" x14ac:dyDescent="0.3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</row>
    <row r="207" spans="1:13" ht="30" customHeight="1" x14ac:dyDescent="0.3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</row>
    <row r="208" spans="1:13" ht="30" customHeight="1" x14ac:dyDescent="0.3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</row>
    <row r="209" spans="1:48" ht="30" customHeight="1" x14ac:dyDescent="0.3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</row>
    <row r="210" spans="1:48" ht="30" customHeight="1" x14ac:dyDescent="0.3">
      <c r="A210" s="8" t="s">
        <v>79</v>
      </c>
      <c r="B210" s="9"/>
      <c r="C210" s="9"/>
      <c r="D210" s="9"/>
      <c r="E210" s="9"/>
      <c r="F210" s="11" t="e">
        <f>SUM(F189:F209)</f>
        <v>#REF!</v>
      </c>
      <c r="G210" s="9"/>
      <c r="H210" s="11">
        <f>SUM(H189:H209)</f>
        <v>0</v>
      </c>
      <c r="I210" s="9"/>
      <c r="J210" s="11">
        <f>SUM(J189:J209)</f>
        <v>0</v>
      </c>
      <c r="K210" s="9"/>
      <c r="L210" s="11">
        <f>SUM(L189:L209)</f>
        <v>0</v>
      </c>
      <c r="M210" s="9"/>
      <c r="N210" t="s">
        <v>80</v>
      </c>
    </row>
    <row r="211" spans="1:48" ht="30" customHeight="1" x14ac:dyDescent="0.3">
      <c r="A211" s="8" t="s">
        <v>195</v>
      </c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3"/>
      <c r="O211" s="3"/>
      <c r="P211" s="3"/>
      <c r="Q211" s="2" t="s">
        <v>196</v>
      </c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</row>
    <row r="212" spans="1:48" ht="30" customHeight="1" x14ac:dyDescent="0.3">
      <c r="A212" s="8" t="s">
        <v>197</v>
      </c>
      <c r="B212" s="8" t="s">
        <v>198</v>
      </c>
      <c r="C212" s="8" t="s">
        <v>199</v>
      </c>
      <c r="D212" s="9"/>
      <c r="E212" s="11"/>
      <c r="F212" s="11"/>
      <c r="G212" s="11"/>
      <c r="H212" s="11"/>
      <c r="I212" s="11"/>
      <c r="J212" s="11"/>
      <c r="K212" s="11"/>
      <c r="L212" s="11"/>
      <c r="M212" s="8"/>
      <c r="N212" s="2" t="s">
        <v>200</v>
      </c>
      <c r="O212" s="2" t="s">
        <v>51</v>
      </c>
      <c r="P212" s="2" t="s">
        <v>51</v>
      </c>
      <c r="Q212" s="2" t="s">
        <v>196</v>
      </c>
      <c r="R212" s="2" t="s">
        <v>62</v>
      </c>
      <c r="S212" s="2" t="s">
        <v>62</v>
      </c>
      <c r="T212" s="2" t="s">
        <v>61</v>
      </c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2" t="s">
        <v>51</v>
      </c>
      <c r="AS212" s="2" t="s">
        <v>51</v>
      </c>
      <c r="AT212" s="3"/>
      <c r="AU212" s="2" t="s">
        <v>201</v>
      </c>
      <c r="AV212" s="3">
        <v>43</v>
      </c>
    </row>
    <row r="213" spans="1:48" ht="30" customHeight="1" x14ac:dyDescent="0.3">
      <c r="A213" s="8" t="s">
        <v>197</v>
      </c>
      <c r="B213" s="8" t="s">
        <v>202</v>
      </c>
      <c r="C213" s="8" t="s">
        <v>199</v>
      </c>
      <c r="D213" s="9"/>
      <c r="E213" s="11"/>
      <c r="F213" s="11"/>
      <c r="G213" s="11"/>
      <c r="H213" s="11"/>
      <c r="I213" s="11"/>
      <c r="J213" s="11"/>
      <c r="K213" s="11"/>
      <c r="L213" s="11"/>
      <c r="M213" s="8"/>
      <c r="N213" s="2" t="s">
        <v>203</v>
      </c>
      <c r="O213" s="2" t="s">
        <v>51</v>
      </c>
      <c r="P213" s="2" t="s">
        <v>51</v>
      </c>
      <c r="Q213" s="2" t="s">
        <v>196</v>
      </c>
      <c r="R213" s="2" t="s">
        <v>62</v>
      </c>
      <c r="S213" s="2" t="s">
        <v>62</v>
      </c>
      <c r="T213" s="2" t="s">
        <v>61</v>
      </c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2" t="s">
        <v>51</v>
      </c>
      <c r="AS213" s="2" t="s">
        <v>51</v>
      </c>
      <c r="AT213" s="3"/>
      <c r="AU213" s="2" t="s">
        <v>204</v>
      </c>
      <c r="AV213" s="3">
        <v>44</v>
      </c>
    </row>
    <row r="214" spans="1:48" ht="30" customHeight="1" x14ac:dyDescent="0.3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</row>
    <row r="215" spans="1:48" ht="30" customHeight="1" x14ac:dyDescent="0.3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</row>
    <row r="216" spans="1:48" ht="30" customHeight="1" x14ac:dyDescent="0.3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</row>
    <row r="217" spans="1:48" ht="30" customHeight="1" x14ac:dyDescent="0.3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</row>
    <row r="218" spans="1:48" ht="30" customHeight="1" x14ac:dyDescent="0.3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</row>
    <row r="219" spans="1:48" ht="30" customHeight="1" x14ac:dyDescent="0.3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</row>
    <row r="220" spans="1:48" ht="30" customHeight="1" x14ac:dyDescent="0.3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</row>
    <row r="221" spans="1:48" ht="30" customHeight="1" x14ac:dyDescent="0.3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</row>
    <row r="222" spans="1:48" ht="30" customHeight="1" x14ac:dyDescent="0.3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</row>
    <row r="223" spans="1:48" ht="30" customHeight="1" x14ac:dyDescent="0.3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</row>
    <row r="224" spans="1:48" ht="30" customHeight="1" x14ac:dyDescent="0.3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</row>
    <row r="225" spans="1:14" ht="30" customHeight="1" x14ac:dyDescent="0.3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</row>
    <row r="226" spans="1:14" ht="30" customHeight="1" x14ac:dyDescent="0.3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</row>
    <row r="227" spans="1:14" ht="30" customHeight="1" x14ac:dyDescent="0.3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</row>
    <row r="228" spans="1:14" ht="30" customHeight="1" x14ac:dyDescent="0.3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</row>
    <row r="229" spans="1:14" ht="30" customHeight="1" x14ac:dyDescent="0.3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</row>
    <row r="230" spans="1:14" ht="30" customHeight="1" x14ac:dyDescent="0.3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</row>
    <row r="231" spans="1:14" ht="30" customHeight="1" x14ac:dyDescent="0.3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</row>
    <row r="232" spans="1:14" ht="30" customHeight="1" x14ac:dyDescent="0.3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</row>
    <row r="233" spans="1:14" ht="30" customHeight="1" x14ac:dyDescent="0.3">
      <c r="A233" s="8" t="s">
        <v>79</v>
      </c>
      <c r="B233" s="9"/>
      <c r="C233" s="9"/>
      <c r="D233" s="9"/>
      <c r="E233" s="9"/>
      <c r="F233" s="11">
        <f>SUM(F212:F232)</f>
        <v>0</v>
      </c>
      <c r="G233" s="9"/>
      <c r="H233" s="11">
        <f>SUM(H212:H232)</f>
        <v>0</v>
      </c>
      <c r="I233" s="9"/>
      <c r="J233" s="11">
        <f>SUM(J212:J232)</f>
        <v>0</v>
      </c>
      <c r="K233" s="9"/>
      <c r="L233" s="11">
        <f>SUM(L212:L232)</f>
        <v>0</v>
      </c>
      <c r="M233" s="9"/>
      <c r="N233" t="s">
        <v>80</v>
      </c>
    </row>
  </sheetData>
  <mergeCells count="45">
    <mergeCell ref="S2:S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N2:N3"/>
    <mergeCell ref="O2:O3"/>
    <mergeCell ref="P2:P3"/>
    <mergeCell ref="Q2:Q3"/>
    <mergeCell ref="R2:R3"/>
    <mergeCell ref="AE2:AE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Q2:AQ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R2:AR3"/>
    <mergeCell ref="AS2:AS3"/>
    <mergeCell ref="AT2:AT3"/>
    <mergeCell ref="AU2:AU3"/>
    <mergeCell ref="AV2:AV3"/>
  </mergeCells>
  <phoneticPr fontId="3" type="noConversion"/>
  <pageMargins left="0.39370078740157483" right="0.39370078740157483" top="0.39370078740157483" bottom="0.39370078740157483" header="0" footer="0"/>
  <pageSetup paperSize="9" scale="65" fitToHeight="0" orientation="landscape" r:id="rId1"/>
  <rowBreaks count="10" manualBreakCount="10">
    <brk id="26" max="16383" man="1"/>
    <brk id="49" max="16383" man="1"/>
    <brk id="72" max="16383" man="1"/>
    <brk id="95" max="16383" man="1"/>
    <brk id="118" max="16383" man="1"/>
    <brk id="141" max="16383" man="1"/>
    <brk id="164" max="16383" man="1"/>
    <brk id="187" max="16383" man="1"/>
    <brk id="210" max="16383" man="1"/>
    <brk id="23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5</vt:i4>
      </vt:variant>
    </vt:vector>
  </HeadingPairs>
  <TitlesOfParts>
    <vt:vector size="9" baseType="lpstr">
      <vt:lpstr>원가계산서</vt:lpstr>
      <vt:lpstr>공종별집계표</vt:lpstr>
      <vt:lpstr>공종별내역서</vt:lpstr>
      <vt:lpstr>Sheet1</vt:lpstr>
      <vt:lpstr>공종별내역서!Print_Area</vt:lpstr>
      <vt:lpstr>공종별집계표!Print_Area</vt:lpstr>
      <vt:lpstr>공종별내역서!Print_Titles</vt:lpstr>
      <vt:lpstr>공종별집계표!Print_Titles</vt:lpstr>
      <vt:lpstr>원가계산서!Print_Titles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DONGBUM</dc:creator>
  <cp:lastModifiedBy>Windows 사용자</cp:lastModifiedBy>
  <cp:lastPrinted>2019-01-30T05:38:27Z</cp:lastPrinted>
  <dcterms:created xsi:type="dcterms:W3CDTF">2019-01-16T01:29:45Z</dcterms:created>
  <dcterms:modified xsi:type="dcterms:W3CDTF">2019-08-06T11:02:05Z</dcterms:modified>
</cp:coreProperties>
</file>