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. 계약관련\1. 계약현황 공개 및 발주계획 등\1. 2020. 1월 계약정보공개(\"/>
    </mc:Choice>
  </mc:AlternateContent>
  <bookViews>
    <workbookView xWindow="0" yWindow="0" windowWidth="19020" windowHeight="951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3" i="6" l="1"/>
  <c r="F12" i="6"/>
  <c r="F11" i="6"/>
  <c r="F10" i="6"/>
  <c r="H10" i="6" s="1"/>
  <c r="F9" i="6"/>
  <c r="F8" i="6"/>
  <c r="F7" i="6"/>
  <c r="F6" i="6"/>
  <c r="F5" i="6"/>
  <c r="I9" i="10"/>
  <c r="I13" i="10"/>
  <c r="I6" i="10"/>
  <c r="P19" i="4"/>
  <c r="M10" i="4"/>
  <c r="M11" i="4"/>
  <c r="M12" i="4"/>
  <c r="M15" i="4"/>
  <c r="M16" i="4"/>
  <c r="M17" i="4"/>
  <c r="M18" i="4"/>
  <c r="M19" i="4"/>
  <c r="P8" i="4"/>
  <c r="P9" i="4"/>
  <c r="P10" i="4"/>
  <c r="P11" i="4"/>
  <c r="P12" i="4"/>
  <c r="P15" i="4"/>
  <c r="P16" i="4"/>
  <c r="P17" i="4"/>
  <c r="P18" i="4"/>
  <c r="P7" i="4"/>
  <c r="M8" i="4"/>
  <c r="M14" i="4"/>
  <c r="M13" i="4"/>
  <c r="M5" i="4"/>
  <c r="M6" i="4"/>
  <c r="M4" i="4"/>
  <c r="M9" i="4" l="1"/>
  <c r="H13" i="6" l="1"/>
  <c r="H12" i="6" l="1"/>
  <c r="H11" i="6"/>
  <c r="H9" i="6"/>
  <c r="H8" i="6"/>
  <c r="H7" i="6"/>
  <c r="H6" i="6"/>
  <c r="H5" i="6"/>
  <c r="H4" i="6"/>
  <c r="M7" i="4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<sst xmlns="http://schemas.openxmlformats.org/spreadsheetml/2006/main" count="2515" uniqueCount="526">
  <si>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</si>
  <si>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</si>
  <si>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</si>
  <si>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</si>
  <si>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</si>
  <si>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</si>
  <si>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</si>
  <si>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</si>
  <si>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</si>
  <si>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</si>
  <si>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</si>
  <si>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</si>
  <si>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</si>
  <si>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</si>
  <si>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</si>
  <si>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</si>
  <si>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</si>
  <si>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</si>
  <si>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</si>
  <si>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</si>
  <si>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</si>
  <si>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사무국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</si>
  <si>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</si>
  <si>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</si>
  <si>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</si>
  <si>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</si>
  <si>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</si>
  <si>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낙찰예정자</t>
    <phoneticPr fontId="2" type="noConversion"/>
  </si>
  <si>
    <t>검수완료일</t>
    <phoneticPr fontId="2" type="noConversion"/>
  </si>
  <si>
    <t>계약업체명</t>
    <phoneticPr fontId="2" type="noConversion"/>
  </si>
  <si>
    <t>사무국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</si>
  <si>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</si>
  <si>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</si>
  <si>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</si>
  <si>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</si>
  <si>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</si>
  <si>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</si>
  <si>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</si>
  <si>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</si>
  <si>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</si>
  <si>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</si>
  <si>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</si>
  <si>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</si>
  <si>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</si>
  <si>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</si>
  <si>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</si>
  <si>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</si>
  <si>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</si>
  <si>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</si>
  <si>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</si>
  <si>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</si>
  <si>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</si>
  <si>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</si>
  <si>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</si>
  <si>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</si>
  <si>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</si>
  <si>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</si>
  <si>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</si>
  <si>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</si>
  <si>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</si>
  <si>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</si>
  <si>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예산액
(단위:천원)</t>
    <phoneticPr fontId="2" type="noConversion"/>
  </si>
  <si>
    <t>준공일
(기성준공일)</t>
    <phoneticPr fontId="2" type="noConversion"/>
  </si>
  <si>
    <t>물품 발주계획</t>
    <phoneticPr fontId="2" type="noConversion"/>
  </si>
  <si>
    <t>사무국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</si>
  <si>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</si>
  <si>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</si>
  <si>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</si>
  <si>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</si>
  <si>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</si>
  <si>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</si>
  <si>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구매예정금액
(단위:천원)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</si>
  <si>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</si>
  <si>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</si>
  <si>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</si>
  <si>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</si>
  <si>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</si>
  <si>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</si>
  <si>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</si>
  <si>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</si>
  <si>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</si>
  <si>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</si>
  <si>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</si>
  <si>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</si>
  <si>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</si>
  <si>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</si>
  <si>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</si>
  <si>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</si>
  <si>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</si>
  <si>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</si>
  <si>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</si>
  <si>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</si>
  <si>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계약현황</t>
    <phoneticPr fontId="2" type="noConversion"/>
  </si>
  <si>
    <t>추정가격이 2천만원 이하인 물품의 제조·구매·용역 계약(제25조제1항제5호)</t>
  </si>
  <si>
    <t>계약부서(감독원)</t>
    <phoneticPr fontId="2" type="noConversion"/>
  </si>
  <si>
    <t>준공(기성)검사현황</t>
    <phoneticPr fontId="2" type="noConversion"/>
  </si>
  <si>
    <t>2018.12.17.</t>
    <phoneticPr fontId="2" type="noConversion"/>
  </si>
  <si>
    <t>2018.12.26.</t>
    <phoneticPr fontId="2" type="noConversion"/>
  </si>
  <si>
    <t>계약금액 등</t>
    <phoneticPr fontId="2" type="noConversion"/>
  </si>
  <si>
    <t>계약기간</t>
    <phoneticPr fontId="2" type="noConversion"/>
  </si>
  <si>
    <t>2019.01.01.</t>
    <phoneticPr fontId="2" type="noConversion"/>
  </si>
  <si>
    <t>2019.12.31.</t>
    <phoneticPr fontId="2" type="noConversion"/>
  </si>
  <si>
    <t>2018.12.18.</t>
    <phoneticPr fontId="2" type="noConversion"/>
  </si>
  <si>
    <t>2019.01.01.</t>
    <phoneticPr fontId="2" type="noConversion"/>
  </si>
  <si>
    <t>2019.01.01.</t>
    <phoneticPr fontId="2" type="noConversion"/>
  </si>
  <si>
    <t>2019.12.31.</t>
    <phoneticPr fontId="2" type="noConversion"/>
  </si>
  <si>
    <t>2019.12.31.</t>
    <phoneticPr fontId="2" type="noConversion"/>
  </si>
  <si>
    <t>2018.12.28.</t>
    <phoneticPr fontId="2" type="noConversion"/>
  </si>
  <si>
    <t>2019.01.02.</t>
    <phoneticPr fontId="2" type="noConversion"/>
  </si>
  <si>
    <t>2019.01.03.</t>
    <phoneticPr fontId="2" type="noConversion"/>
  </si>
  <si>
    <t>2018.12.28.</t>
    <phoneticPr fontId="2" type="noConversion"/>
  </si>
  <si>
    <t>2019.01.01.</t>
    <phoneticPr fontId="2" type="noConversion"/>
  </si>
  <si>
    <t>2018.12.26.</t>
    <phoneticPr fontId="2" type="noConversion"/>
  </si>
  <si>
    <t>2019.01.01.</t>
    <phoneticPr fontId="2" type="noConversion"/>
  </si>
  <si>
    <t>2019.12.31.</t>
    <phoneticPr fontId="2" type="noConversion"/>
  </si>
  <si>
    <t>사무국</t>
    <phoneticPr fontId="2" type="noConversion"/>
  </si>
  <si>
    <t>사무국</t>
    <phoneticPr fontId="2" type="noConversion"/>
  </si>
  <si>
    <t>완다몰</t>
  </si>
  <si>
    <t>2019.06.28.</t>
    <phoneticPr fontId="2" type="noConversion"/>
  </si>
  <si>
    <t>2019.07.01.</t>
    <phoneticPr fontId="2" type="noConversion"/>
  </si>
  <si>
    <t>2019.12.31.</t>
    <phoneticPr fontId="2" type="noConversion"/>
  </si>
  <si>
    <t>티오피이엔티</t>
  </si>
  <si>
    <t>2019.11.01.</t>
    <phoneticPr fontId="2" type="noConversion"/>
  </si>
  <si>
    <t>청소년 활동 홍보물 제작비 지급</t>
  </si>
  <si>
    <t>와이드커뮤니케이션</t>
  </si>
  <si>
    <t>2019.11.22.</t>
    <phoneticPr fontId="2" type="noConversion"/>
  </si>
  <si>
    <t>사무국</t>
    <phoneticPr fontId="2" type="noConversion"/>
  </si>
  <si>
    <t>2019.10.31.</t>
    <phoneticPr fontId="2" type="noConversion"/>
  </si>
  <si>
    <t>청소년 활동 홍보물(삼각셀카봉) 제작비 지급</t>
  </si>
  <si>
    <t>2019년 서버 증설 용역비 지급</t>
  </si>
  <si>
    <t>'재3회 국제청소년컨퍼런스in성남' 인쇄비 지급</t>
  </si>
  <si>
    <t>'재3회 국제청소년컨퍼런스in성남' 기념품 제작비 지급</t>
  </si>
  <si>
    <t>'재3회 국제청소년컨퍼런스in성남' 운영물품 대여비 지급</t>
  </si>
  <si>
    <t>'재3회 국제청소년컨퍼런스in성남' 운영물품(명찰목걸이 등) 대여비 지급</t>
  </si>
  <si>
    <t>'재3회 국제청소년컨퍼런스in성남' 통역비 지급</t>
  </si>
  <si>
    <t>'재3회 국제청소년컨퍼런스in성남' 환송만찬비 지급</t>
  </si>
  <si>
    <t>2019. 글로벌청바지프로젝트 단체물품 구입 및 제작비 지급</t>
  </si>
  <si>
    <t>2019. 글로벌청바지프로젝트 버스임차료 지급</t>
  </si>
  <si>
    <t>제9회 성남시 청소년 정책제안대회 홍보물 제작비 지급</t>
  </si>
  <si>
    <t>'제3회 국제청소년컨퍼런스in성남' 환영만찬비 지급</t>
  </si>
  <si>
    <t>'제3회 국제청소년컨퍼런스in성남' 국내외 강사 숙박비 지급</t>
  </si>
  <si>
    <t>제9회 성남시 청소년 정책제안대회 축하공연팀 공연비 지급</t>
  </si>
  <si>
    <t>'제3회 국제청소년컨퍼런스in성남' 영상제작비 지급</t>
  </si>
  <si>
    <t>성남시청소년재단 영문 리플릿 제작비 지급</t>
  </si>
  <si>
    <t>제28회 신규직원(일반직) 및 제2회 직원(공무직) 채용 위탁 용역비 지급</t>
  </si>
  <si>
    <t>2019. 성남시수험생주간 홍보물품 구입비 지급</t>
  </si>
  <si>
    <t>인사동 예우리공예관</t>
  </si>
  <si>
    <t>(주)개성상인</t>
  </si>
  <si>
    <t>주식회사에스유소프트</t>
  </si>
  <si>
    <t>일팔공</t>
  </si>
  <si>
    <t>(주)제이앤제이커뮤니케이션</t>
  </si>
  <si>
    <t>액션프렌즈</t>
  </si>
  <si>
    <t>에퀴코리아(주)</t>
  </si>
  <si>
    <t>(주)사이카페 성남대리점</t>
  </si>
  <si>
    <t>가교통상</t>
  </si>
  <si>
    <t>(주)선진항공여행사</t>
  </si>
  <si>
    <t>네모디자인</t>
  </si>
  <si>
    <t>(주)토다이코리아</t>
  </si>
  <si>
    <t>(주)카인드관광</t>
  </si>
  <si>
    <t>공연쟁이컴퍼니(매직퍼포먼스)</t>
  </si>
  <si>
    <t>(주)한국인적자원관리원</t>
  </si>
  <si>
    <t>2019.10.21.</t>
    <phoneticPr fontId="2" type="noConversion"/>
  </si>
  <si>
    <t>2019.10.30.</t>
    <phoneticPr fontId="2" type="noConversion"/>
  </si>
  <si>
    <t>2019.10.14.</t>
    <phoneticPr fontId="2" type="noConversion"/>
  </si>
  <si>
    <t>2019.10.14.</t>
    <phoneticPr fontId="2" type="noConversion"/>
  </si>
  <si>
    <t>2019.10.25.</t>
    <phoneticPr fontId="2" type="noConversion"/>
  </si>
  <si>
    <t>2019.09.30.</t>
    <phoneticPr fontId="2" type="noConversion"/>
  </si>
  <si>
    <t>2019.09.30.</t>
    <phoneticPr fontId="2" type="noConversion"/>
  </si>
  <si>
    <t>2019.10.19.</t>
    <phoneticPr fontId="2" type="noConversion"/>
  </si>
  <si>
    <t>2019.10.28.</t>
    <phoneticPr fontId="2" type="noConversion"/>
  </si>
  <si>
    <t>2019.10.28.</t>
    <phoneticPr fontId="2" type="noConversion"/>
  </si>
  <si>
    <t>2019.11.03.</t>
    <phoneticPr fontId="2" type="noConversion"/>
  </si>
  <si>
    <t>2019.10.31.</t>
    <phoneticPr fontId="2" type="noConversion"/>
  </si>
  <si>
    <t>2019.11.01.</t>
    <phoneticPr fontId="2" type="noConversion"/>
  </si>
  <si>
    <t>2019.11.01.</t>
    <phoneticPr fontId="2" type="noConversion"/>
  </si>
  <si>
    <t>2019.10.23.</t>
    <phoneticPr fontId="2" type="noConversion"/>
  </si>
  <si>
    <t>2019.11.02.</t>
    <phoneticPr fontId="2" type="noConversion"/>
  </si>
  <si>
    <t>2019.10.24.</t>
    <phoneticPr fontId="2" type="noConversion"/>
  </si>
  <si>
    <t>2019.11.08.</t>
    <phoneticPr fontId="2" type="noConversion"/>
  </si>
  <si>
    <t>2019.10.30.</t>
    <phoneticPr fontId="2" type="noConversion"/>
  </si>
  <si>
    <t>2019.10.24.</t>
    <phoneticPr fontId="2" type="noConversion"/>
  </si>
  <si>
    <t>2019.11.01.</t>
    <phoneticPr fontId="2" type="noConversion"/>
  </si>
  <si>
    <t>2019.11.03.</t>
    <phoneticPr fontId="2" type="noConversion"/>
  </si>
  <si>
    <t>2019.11.05.</t>
    <phoneticPr fontId="2" type="noConversion"/>
  </si>
  <si>
    <t>2019.11.09.</t>
    <phoneticPr fontId="2" type="noConversion"/>
  </si>
  <si>
    <t>2019.10.28.</t>
    <phoneticPr fontId="2" type="noConversion"/>
  </si>
  <si>
    <t>2019.11.08.</t>
    <phoneticPr fontId="2" type="noConversion"/>
  </si>
  <si>
    <t>2019.11.04.</t>
    <phoneticPr fontId="2" type="noConversion"/>
  </si>
  <si>
    <t>2019.11.20.</t>
    <phoneticPr fontId="2" type="noConversion"/>
  </si>
  <si>
    <t>2019.10.15.</t>
    <phoneticPr fontId="2" type="noConversion"/>
  </si>
  <si>
    <t>2019.10.25.</t>
    <phoneticPr fontId="2" type="noConversion"/>
  </si>
  <si>
    <t>1월</t>
  </si>
  <si>
    <t>수의총액</t>
  </si>
  <si>
    <t>B5</t>
  </si>
  <si>
    <t>부</t>
  </si>
  <si>
    <t>사무국</t>
  </si>
  <si>
    <t>김마리</t>
  </si>
  <si>
    <t>031-729-9054</t>
  </si>
  <si>
    <t>수의계약</t>
  </si>
  <si>
    <t>강보람</t>
  </si>
  <si>
    <t>031-729-9017</t>
  </si>
  <si>
    <t xml:space="preserve"> 제4대 성남시청소년행복의회 의정활동보고서</t>
    <phoneticPr fontId="2" type="noConversion"/>
  </si>
  <si>
    <t xml:space="preserve"> 개인성과평가제도 시범운영 위탁 용역</t>
    <phoneticPr fontId="2" type="noConversion"/>
  </si>
  <si>
    <t xml:space="preserve"> 분당판교청소년수련관 셔틀버스 임차용역</t>
  </si>
  <si>
    <t xml:space="preserve"> 분당판교청소년수련관 셔틀버스 임차용역</t>
    <phoneticPr fontId="2" type="noConversion"/>
  </si>
  <si>
    <t xml:space="preserve"> 수정청소년수련관 셔틀버스 임차용역</t>
  </si>
  <si>
    <t xml:space="preserve"> 수정청소년수련관 셔틀버스 임차용역</t>
    <phoneticPr fontId="2" type="noConversion"/>
  </si>
  <si>
    <t>2019.12.06.</t>
    <phoneticPr fontId="2" type="noConversion"/>
  </si>
  <si>
    <t>2019.12.13.</t>
    <phoneticPr fontId="2" type="noConversion"/>
  </si>
  <si>
    <t xml:space="preserve"> 중원청소년수련관 셔틀버스 임차용역</t>
  </si>
  <si>
    <t xml:space="preserve"> 중원청소년수련관 셔틀버스 임차용역</t>
    <phoneticPr fontId="2" type="noConversion"/>
  </si>
  <si>
    <t>전세버스운수사업</t>
    <phoneticPr fontId="2" type="noConversion"/>
  </si>
  <si>
    <t>경기도</t>
    <phoneticPr fontId="2" type="noConversion"/>
  </si>
  <si>
    <t>2019.12.20.</t>
    <phoneticPr fontId="2" type="noConversion"/>
  </si>
  <si>
    <t>5201, 1399, 
1400, 1450</t>
    <phoneticPr fontId="2" type="noConversion"/>
  </si>
  <si>
    <t>경기도</t>
    <phoneticPr fontId="2" type="noConversion"/>
  </si>
  <si>
    <t>5201, 1399, 
1450</t>
    <phoneticPr fontId="2" type="noConversion"/>
  </si>
  <si>
    <t xml:space="preserve"> 수정청소년수련관 셔틀버스 임차용역(재공고)</t>
  </si>
  <si>
    <t xml:space="preserve"> 수정청소년수련관 셔틀버스 임차용역(재공고)</t>
    <phoneticPr fontId="2" type="noConversion"/>
  </si>
  <si>
    <t xml:space="preserve"> 중원청소년수련관 셔틀버스 임차용역(재공고)</t>
  </si>
  <si>
    <t xml:space="preserve"> 중원청소년수련관 셔틀버스 임차용역(재공고)</t>
    <phoneticPr fontId="2" type="noConversion"/>
  </si>
  <si>
    <t>공개경쟁</t>
    <phoneticPr fontId="2" type="noConversion"/>
  </si>
  <si>
    <t>5201, 1399,
1400, 1450</t>
    <phoneticPr fontId="2" type="noConversion"/>
  </si>
  <si>
    <t>성남시</t>
    <phoneticPr fontId="2" type="noConversion"/>
  </si>
  <si>
    <t>5201,1399,
1450</t>
    <phoneticPr fontId="2" type="noConversion"/>
  </si>
  <si>
    <t>성남시</t>
    <phoneticPr fontId="2" type="noConversion"/>
  </si>
  <si>
    <t>2개사</t>
    <phoneticPr fontId="2" type="noConversion"/>
  </si>
  <si>
    <t>1개사</t>
    <phoneticPr fontId="2" type="noConversion"/>
  </si>
  <si>
    <t>1개사</t>
    <phoneticPr fontId="2" type="noConversion"/>
  </si>
  <si>
    <t>활기찬중부관광</t>
    <phoneticPr fontId="2" type="noConversion"/>
  </si>
  <si>
    <t>2개사</t>
    <phoneticPr fontId="2" type="noConversion"/>
  </si>
  <si>
    <t>븟반</t>
    <phoneticPr fontId="2" type="noConversion"/>
  </si>
  <si>
    <t>유찰</t>
    <phoneticPr fontId="2" type="noConversion"/>
  </si>
  <si>
    <t>0개사</t>
    <phoneticPr fontId="2" type="noConversion"/>
  </si>
  <si>
    <t>일류투어㈜</t>
    <phoneticPr fontId="2" type="noConversion"/>
  </si>
  <si>
    <t>0개사</t>
    <phoneticPr fontId="2" type="noConversion"/>
  </si>
  <si>
    <t>2020.10.31.</t>
    <phoneticPr fontId="2" type="noConversion"/>
  </si>
  <si>
    <t>2019.12.31.</t>
  </si>
  <si>
    <t xml:space="preserve"> </t>
    <phoneticPr fontId="2" type="noConversion"/>
  </si>
  <si>
    <t>수의단가</t>
  </si>
  <si>
    <t>ILA</t>
  </si>
  <si>
    <t>개</t>
  </si>
  <si>
    <t>전혜진</t>
  </si>
  <si>
    <t>031-729-9022</t>
  </si>
  <si>
    <t>GAS</t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</si>
  <si>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</si>
  <si>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</si>
  <si>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</si>
  <si>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 xml:space="preserve"> 2019년 정수기 임차계약(3차)</t>
    <phoneticPr fontId="2" type="noConversion"/>
  </si>
  <si>
    <t xml:space="preserve"> 2019년 보건관리자 위탁관리</t>
    <phoneticPr fontId="2" type="noConversion"/>
  </si>
  <si>
    <t xml:space="preserve"> 2019년 산업안전 관리대행</t>
    <phoneticPr fontId="2" type="noConversion"/>
  </si>
  <si>
    <t xml:space="preserve"> 2019년 복합기 임대</t>
    <phoneticPr fontId="2" type="noConversion"/>
  </si>
  <si>
    <t xml:space="preserve"> 2019년 노무 법무자문 서비스 연간계약</t>
    <phoneticPr fontId="2" type="noConversion"/>
  </si>
  <si>
    <t xml:space="preserve"> 2018년 법무자문 서비스 연간계약</t>
    <phoneticPr fontId="2" type="noConversion"/>
  </si>
  <si>
    <t xml:space="preserve"> 2019년 사무국 전용차량 운영</t>
    <phoneticPr fontId="2" type="noConversion"/>
  </si>
  <si>
    <t xml:space="preserve"> 정보시스템 통합유지관리 용역</t>
    <phoneticPr fontId="2" type="noConversion"/>
  </si>
  <si>
    <t xml:space="preserve"> 2019년 서버 코로케이션</t>
    <phoneticPr fontId="2" type="noConversion"/>
  </si>
  <si>
    <t xml:space="preserve"> 세무자문 서비스 용역</t>
    <phoneticPr fontId="2" type="noConversion"/>
  </si>
  <si>
    <t xml:space="preserve"> 2019년 산업안전 관리대행</t>
    <phoneticPr fontId="2" type="noConversion"/>
  </si>
  <si>
    <t xml:space="preserve"> 2018년 법무자문 서비스 연간계약</t>
    <phoneticPr fontId="2" type="noConversion"/>
  </si>
  <si>
    <t xml:space="preserve"> 2019년 사무국 차량임차</t>
    <phoneticPr fontId="2" type="noConversion"/>
  </si>
  <si>
    <t xml:space="preserve"> 2019년 서버 코로케이션</t>
    <phoneticPr fontId="2" type="noConversion"/>
  </si>
  <si>
    <t xml:space="preserve"> 세무자문 서비스 용역</t>
    <phoneticPr fontId="2" type="noConversion"/>
  </si>
  <si>
    <t xml:space="preserve"> 수정청소년수련관 청소년방과후아카데미 위탁급식 용역(단가계약)</t>
    <phoneticPr fontId="2" type="noConversion"/>
  </si>
  <si>
    <t xml:space="preserve"> 은행동청소년문화의집 청소년방과후아카데미 위탁급식 용역(단가계약)</t>
    <phoneticPr fontId="2" type="noConversion"/>
  </si>
  <si>
    <t xml:space="preserve"> 중원청소년수련관 청소년방과후아카데미 위탁급식 용역(단가계약)</t>
    <phoneticPr fontId="2" type="noConversion"/>
  </si>
  <si>
    <t xml:space="preserve"> 분당서현청소년수련관 청소년방과후아카데미 위탁급식 용역(단가계약)</t>
    <phoneticPr fontId="2" type="noConversion"/>
  </si>
  <si>
    <t xml:space="preserve"> 분당정자청소년수련관 청소년방과후아카데미 위탁급식 용역(단가계약)</t>
    <phoneticPr fontId="2" type="noConversion"/>
  </si>
  <si>
    <t xml:space="preserve"> 분당판교청소년수련관 청소년방과후아카데미 위탁급식 용역(단가계약)</t>
    <phoneticPr fontId="2" type="noConversion"/>
  </si>
  <si>
    <t xml:space="preserve"> 수정청소년수련관 청소년방과후아카데미 위탁급식 용역(단가계약)(재공고)</t>
    <phoneticPr fontId="2" type="noConversion"/>
  </si>
  <si>
    <t xml:space="preserve"> 은행동청소년문화의집 청소년방과후아카데미 위탁급식 용역(단가계약)(재공고)</t>
    <phoneticPr fontId="2" type="noConversion"/>
  </si>
  <si>
    <t xml:space="preserve"> 분당서현청소년수련관 청소년방과후아카데미 위탁급식 용역(단가계약)(재공고)</t>
    <phoneticPr fontId="2" type="noConversion"/>
  </si>
  <si>
    <t xml:space="preserve"> 분당정자청소년수련관 청소년방과후아카데미 위탁급식 용역(단가계약)(재공고)</t>
    <phoneticPr fontId="2" type="noConversion"/>
  </si>
  <si>
    <t xml:space="preserve"> 분당판교청소년수련관 청소년방과후아카데미 위탁급식 용역(단가계약)(재공고)</t>
    <phoneticPr fontId="2" type="noConversion"/>
  </si>
  <si>
    <t xml:space="preserve"> 수정청소년수련관 청소년방과후아카데미 위탁급식 용역(단가계약)</t>
    <phoneticPr fontId="2" type="noConversion"/>
  </si>
  <si>
    <t xml:space="preserve"> 은행동청소년문화의집 청소년방과후아카데미 위탁급식 용역(단가계약)</t>
    <phoneticPr fontId="2" type="noConversion"/>
  </si>
  <si>
    <t xml:space="preserve"> 중원청소년수련관 청소년방과후아카데미 위탁급식 용역(단가계약)</t>
    <phoneticPr fontId="2" type="noConversion"/>
  </si>
  <si>
    <t xml:space="preserve"> 분당서현청소년수련관 청소년방과후아카데미 위탁급식 용역(단가계약)</t>
    <phoneticPr fontId="2" type="noConversion"/>
  </si>
  <si>
    <t xml:space="preserve"> 분당정자청소년수련관 청소년방과후아카데미 위탁급식 용역(단가계약)</t>
    <phoneticPr fontId="2" type="noConversion"/>
  </si>
  <si>
    <t xml:space="preserve"> 분당판교청소년수련관 청소년방과후아카데미 위탁급식 용역(단가계약)</t>
    <phoneticPr fontId="2" type="noConversion"/>
  </si>
  <si>
    <t xml:space="preserve"> 수정청소년수련관 청소년방과후아카데미 위탁급식 용역(단가계약)(재공고)</t>
    <phoneticPr fontId="2" type="noConversion"/>
  </si>
  <si>
    <t xml:space="preserve"> 은행동청소년문화의집 청소년방과후아카데미 위탁급식 용역(단가계약)(재공고)</t>
    <phoneticPr fontId="2" type="noConversion"/>
  </si>
  <si>
    <t xml:space="preserve"> 분당서현청소년수련관 청소년방과후아카데미 위탁급식 용역(단가계약)(재공고)</t>
    <phoneticPr fontId="2" type="noConversion"/>
  </si>
  <si>
    <t xml:space="preserve"> 분당정자청소년수련관 청소년방과후아카데미 위탁급식 용역(단가계약)(재공고)</t>
    <phoneticPr fontId="2" type="noConversion"/>
  </si>
  <si>
    <t xml:space="preserve"> 분당판교청소년수련관 청소년방과후아카데미 위탁급식 용역(단가계약)(재공고)</t>
    <phoneticPr fontId="2" type="noConversion"/>
  </si>
  <si>
    <t xml:space="preserve"> 업무용 소프트웨어 구입(한글)</t>
    <phoneticPr fontId="2" type="noConversion"/>
  </si>
  <si>
    <t xml:space="preserve"> 업무용 소프트웨어 구입(MS-GAS)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</si>
  <si>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</si>
  <si>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</si>
  <si>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</si>
  <si>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</si>
  <si>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-이하빈칸-</t>
    <phoneticPr fontId="2" type="noConversion"/>
  </si>
  <si>
    <t>-해당사항없음-</t>
    <phoneticPr fontId="2" type="noConversion"/>
  </si>
  <si>
    <t xml:space="preserve"> ㈜교원</t>
    <phoneticPr fontId="2" type="noConversion"/>
  </si>
  <si>
    <t xml:space="preserve"> (사)대한산업안전보건협회 경기산업보건센터</t>
    <phoneticPr fontId="2" type="noConversion"/>
  </si>
  <si>
    <t xml:space="preserve"> 대한산업안전협회 성남지회</t>
    <phoneticPr fontId="2" type="noConversion"/>
  </si>
  <si>
    <t xml:space="preserve"> 신도종합서비스</t>
    <phoneticPr fontId="2" type="noConversion"/>
  </si>
  <si>
    <t xml:space="preserve"> 노무법인 로고스</t>
    <phoneticPr fontId="2" type="noConversion"/>
  </si>
  <si>
    <t xml:space="preserve"> 법무법인탑</t>
    <phoneticPr fontId="2" type="noConversion"/>
  </si>
  <si>
    <t xml:space="preserve"> 삼성통운</t>
    <phoneticPr fontId="2" type="noConversion"/>
  </si>
  <si>
    <t xml:space="preserve"> 주식회사 미소아이티</t>
    <phoneticPr fontId="2" type="noConversion"/>
  </si>
  <si>
    <t xml:space="preserve"> 케이티</t>
    <phoneticPr fontId="2" type="noConversion"/>
  </si>
  <si>
    <t xml:space="preserve"> 장태수세무회계사무소</t>
    <phoneticPr fontId="2" type="noConversion"/>
  </si>
  <si>
    <t xml:space="preserve"> 대한산업안전협회 성남지회</t>
    <phoneticPr fontId="2" type="noConversion"/>
  </si>
  <si>
    <t xml:space="preserve"> 신도종합서비스</t>
    <phoneticPr fontId="2" type="noConversion"/>
  </si>
  <si>
    <t xml:space="preserve"> 주식회사 미소아이티</t>
    <phoneticPr fontId="2" type="noConversion"/>
  </si>
  <si>
    <t xml:space="preserve"> 케이티</t>
    <phoneticPr fontId="2" type="noConversion"/>
  </si>
  <si>
    <t xml:space="preserve"> 장태수세무회계사무소</t>
    <phoneticPr fontId="2" type="noConversion"/>
  </si>
  <si>
    <t>유찰(예가초과)</t>
    <phoneticPr fontId="2" type="noConversion"/>
  </si>
  <si>
    <t>전 직원 송년워크숍 기념품</t>
  </si>
  <si>
    <t>경영지원팀(강보람)</t>
  </si>
  <si>
    <t>2019.12.03.</t>
  </si>
  <si>
    <t>2019.12.03.~12.09.</t>
  </si>
  <si>
    <t>수의1인견적</t>
  </si>
  <si>
    <t>2019.12.09.</t>
  </si>
  <si>
    <t>물품</t>
  </si>
  <si>
    <t>지방계약법 제25조 1항</t>
  </si>
  <si>
    <t>경기도 성남시 수정구 논골로36번길 15</t>
  </si>
  <si>
    <t>성남시 교육격차 해소를 위한 빅데이터 분석 용역 변경계약</t>
  </si>
  <si>
    <t>성남형교육지원단(김정민)</t>
  </si>
  <si>
    <t>2019.12.05.</t>
  </si>
  <si>
    <t>2019.7.8.~12.14.</t>
  </si>
  <si>
    <t>2019.12.14.</t>
  </si>
  <si>
    <t>용역</t>
  </si>
  <si>
    <t>주식회사 커넥텀</t>
  </si>
  <si>
    <t>경기도 성남시 분당구 대왕판교로645번길 12</t>
  </si>
  <si>
    <t>지식경영 체계 구축을 위한 워크숍 숙박비 지급</t>
  </si>
  <si>
    <t>정책기획팀(박태형)</t>
  </si>
  <si>
    <t>2019.12.09.~12.10.</t>
  </si>
  <si>
    <t>2019.12.10.</t>
  </si>
  <si>
    <t>국립중앙청소년수련원</t>
  </si>
  <si>
    <t>충청남도 천안시 동남구 목천읍 서리 4길 48</t>
  </si>
  <si>
    <t>2019년 전 직원 송년워크숍 행사비</t>
  </si>
  <si>
    <t>2019.12.18.~12.18.</t>
  </si>
  <si>
    <t>2019.12.18.</t>
  </si>
  <si>
    <t>㈜토다이코리아</t>
  </si>
  <si>
    <t>서울특별시 구로구 새말로 97</t>
  </si>
  <si>
    <t>민주시민동아리지원사업[모두의 참여] 교구재 제작</t>
  </si>
  <si>
    <t>활동진흥팀(김마리)</t>
  </si>
  <si>
    <t>2019.12.09.~12.19</t>
  </si>
  <si>
    <t>2019.12.19.</t>
  </si>
  <si>
    <t>네코디자인</t>
  </si>
  <si>
    <t>경기도 성남시 분당구 매화로56번길 12, 1층</t>
  </si>
  <si>
    <t>성남시청소년국제교류단 홍보물품 및 글로벌배틀트립 보고서 제작</t>
  </si>
  <si>
    <t>활동진흥팀(전미영)</t>
  </si>
  <si>
    <t>2019.12.09.~12.20.</t>
  </si>
  <si>
    <t>2019.12.20.</t>
  </si>
  <si>
    <t>경기도 성남시 중원구 둔촌대로332</t>
  </si>
  <si>
    <t>모냐 캐릭터 탈인형 제작</t>
  </si>
  <si>
    <t>활동진흥팀(이학현)</t>
  </si>
  <si>
    <t>2019.12.11.</t>
  </si>
  <si>
    <t>2019.12.11.~12.24.</t>
  </si>
  <si>
    <t>2019.12.24.</t>
  </si>
  <si>
    <t>㈜한국디씨엠</t>
  </si>
  <si>
    <t>서울특별시 송파구 송파대로 201, A동 1020</t>
  </si>
  <si>
    <t>벤치마킹 진행을 위한 교통비 및 숙박비 지급</t>
  </si>
  <si>
    <t>야탑청소년수련관TFT(김경애)</t>
  </si>
  <si>
    <t>2019.12.13.~12.15.</t>
  </si>
  <si>
    <t>2019.12.15.</t>
  </si>
  <si>
    <t>에버투어㈜</t>
  </si>
  <si>
    <t>경기도 성남시 중원구 둔촌대로 388, 128호</t>
  </si>
  <si>
    <t>2019년 하반기 직원 연수프로그램 교육비 지급</t>
  </si>
  <si>
    <t>경영지원팀(박인경)</t>
  </si>
  <si>
    <t>2019.12.13.</t>
  </si>
  <si>
    <t>2019.12.13.~12.13.</t>
  </si>
  <si>
    <t>2019.12.25.</t>
  </si>
  <si>
    <t>(사)한국능률협회</t>
  </si>
  <si>
    <t>서울특별시 영등포구 의사당대로 22, 8층</t>
  </si>
  <si>
    <t>유형별 정책보고서 인쇄</t>
  </si>
  <si>
    <t>정책기획팀(한지현)</t>
  </si>
  <si>
    <t>2019.12.13.~12.19.</t>
  </si>
  <si>
    <t>플러스디자인하우스</t>
  </si>
  <si>
    <t>경기도 성남시 분당구 야탑로69번길 18, 403</t>
  </si>
  <si>
    <t>보건관리 업무계약</t>
  </si>
  <si>
    <t>중원청소년수련관(남정희)</t>
  </si>
  <si>
    <t>2020.1.1.~12.31.</t>
  </si>
  <si>
    <t>2020.12.31.</t>
  </si>
  <si>
    <t>대한산업보건협회 경기센터</t>
  </si>
  <si>
    <t>경기도 수원시 팔달구 인계로</t>
  </si>
  <si>
    <t>성남시청소년재단 홍보 리플릿 제작</t>
  </si>
  <si>
    <t>2019.12.18.~12.26.</t>
  </si>
  <si>
    <t>2019.12.26.</t>
  </si>
  <si>
    <t>경기도 성남시 분당구 서현로 216</t>
  </si>
  <si>
    <t>2020년 업무용 복합기 임차</t>
  </si>
  <si>
    <t>회계정보팀(전혜진)</t>
  </si>
  <si>
    <t>신도종합서비스</t>
  </si>
  <si>
    <t>경기도 성남시 분당구 야탑동 379-4</t>
  </si>
  <si>
    <t>2020년 사무국 인터넷망 사용신청(3차)</t>
  </si>
  <si>
    <t>㈜케이티</t>
  </si>
  <si>
    <t>경기도 성남시 분당구 불정로 90, 1층(정자동)</t>
  </si>
  <si>
    <t>2020년 서버 코로케이션(웹 방화벽) 신청(3차)</t>
  </si>
  <si>
    <t>기업용 인터넷전화 서비스 이용 및 장비에 관한 계약서(4차)</t>
  </si>
  <si>
    <t>2020년 법률자문 연간계약</t>
  </si>
  <si>
    <t>경영지원팀(박준희)</t>
  </si>
  <si>
    <t>법무법인탑</t>
  </si>
  <si>
    <t>경기도 성남시 수정구 산성대로 461</t>
  </si>
  <si>
    <t>성남시청소년재단 홍보물 제작</t>
  </si>
  <si>
    <t>2019.12.20.~12.26.</t>
  </si>
  <si>
    <t>주식회사개성상인</t>
  </si>
  <si>
    <t>경기도 성남시 분당구 판교역로 240</t>
  </si>
  <si>
    <t>시설물위탁 운영(렌탈) 계약(1차년도)</t>
  </si>
  <si>
    <t>SK매직㈜</t>
  </si>
  <si>
    <t>서울특별시 중구 통일로 10, 14층(남대문로5가)</t>
  </si>
  <si>
    <t>제10기 성남시차세대위원회 통역계약</t>
  </si>
  <si>
    <t>2019.12.21.~12.28.</t>
  </si>
  <si>
    <t>2019.12.28.</t>
  </si>
  <si>
    <t>에퀴코리아㈜</t>
  </si>
  <si>
    <t>서울특별시 서초구 서초중앙로 41</t>
  </si>
  <si>
    <t>청소년 덕후생활 활동 결과보고회 운영</t>
  </si>
  <si>
    <t>정책지원팀(김성룡)</t>
  </si>
  <si>
    <t>2019.12.23.</t>
  </si>
  <si>
    <t>2019.12.28.~12.28.</t>
  </si>
  <si>
    <t>위스토리</t>
  </si>
  <si>
    <t>경기도 성남시 분당구 새마을로165번길 36(율동)</t>
  </si>
  <si>
    <t>세무자문 서비스 용역</t>
  </si>
  <si>
    <t>회계정보팀(김영선)</t>
  </si>
  <si>
    <t>장태수세무회계사무소</t>
  </si>
  <si>
    <t>경기도 성남시 분당구 황새울로 325</t>
  </si>
  <si>
    <t>원격교육 훈련위탁계약</t>
  </si>
  <si>
    <t>2020.1.1.~6.30.</t>
  </si>
  <si>
    <t>2020.6.30.</t>
  </si>
  <si>
    <t>(사)대한산업안전협회</t>
  </si>
  <si>
    <t>서울특별시 구로구 공원로 70, 1층(구로동)</t>
  </si>
  <si>
    <t>수정청소년수련관 방과후아카데미 위탁급식 용역</t>
  </si>
  <si>
    <t>수정청소년수련관(김수정)</t>
  </si>
  <si>
    <t>2020.1.2.~12.31.</t>
  </si>
  <si>
    <t>븟반</t>
  </si>
  <si>
    <t>지방계약법 제26조</t>
  </si>
  <si>
    <t>경기도 성남시 수정구 희망로509번길 20</t>
  </si>
  <si>
    <t>중원청소년수련관 방과후아카데미 위탁급식 용역</t>
  </si>
  <si>
    <t>중원청소년수련관(박진경)</t>
  </si>
  <si>
    <t>제한경쟁</t>
  </si>
  <si>
    <t>지방계약법 제16조</t>
  </si>
  <si>
    <t>분당서현청소년수련관 방과후아카데미 위탁급식 용역</t>
  </si>
  <si>
    <t>분당서현청소년수련관(이유진)</t>
  </si>
  <si>
    <t>㈜행복도시락 성남점</t>
  </si>
  <si>
    <t>경기도 성남시 분당구 야탑동 166</t>
  </si>
  <si>
    <t>분당판교청소년수련관 방과후아카데미 위탁급식 용역</t>
  </si>
  <si>
    <t>분당판교청소년수련관(최상묵)</t>
  </si>
  <si>
    <t>판교도서관 구내식당</t>
  </si>
  <si>
    <t>경기도 성남시 분당구 판교동 553 지하1층</t>
  </si>
  <si>
    <t>은행동청소년문화의집 방과후아카데미 위탁급식 용역</t>
  </si>
  <si>
    <t>은행동청소년문화의집(조제민)</t>
  </si>
  <si>
    <t>분당정자청소년수련관 방과후아카데미 위탁급식 용역</t>
  </si>
  <si>
    <t>분당정자청소년수련관(이민주)</t>
  </si>
  <si>
    <t>2019.12.27.</t>
  </si>
  <si>
    <t>중원청소년수련관 셔틀버스 임차용역</t>
  </si>
  <si>
    <t>중원청소년수련관(김종규)</t>
  </si>
  <si>
    <t>㈜활기찬중부관광</t>
  </si>
  <si>
    <t>경기도 성남시 분당구 성남대로 916번길 11</t>
  </si>
  <si>
    <t>분당판교청소년수련관 셔틀버스 임차용역</t>
  </si>
  <si>
    <t>분당판교청소년수련관(현석대)</t>
  </si>
  <si>
    <t>노무자문계약</t>
  </si>
  <si>
    <t>경영지원팀(한기성)</t>
  </si>
  <si>
    <t>2019.12.30.</t>
  </si>
  <si>
    <t>노무법인 로고스</t>
  </si>
  <si>
    <t>서울특별시 송파구 중대로 144</t>
  </si>
  <si>
    <t>수정청소년수련관 셔틀버스 임차용역</t>
  </si>
  <si>
    <t>수정청소년수련관(이찬형)</t>
  </si>
  <si>
    <t>일류투어㈜</t>
  </si>
  <si>
    <t>경기도 용인시 기흥구 기흥로 25</t>
  </si>
  <si>
    <t>중원청소년수련관 시설관리용역</t>
  </si>
  <si>
    <t>중원청소년수련관(임흥국)</t>
  </si>
  <si>
    <t>사회복지법인 미래재단</t>
  </si>
  <si>
    <t>경기도 성남시 중원구 둔촌대로 139</t>
  </si>
  <si>
    <t>분당서현청소년수련관 시설관리용역</t>
  </si>
  <si>
    <t>분당서현청소년수련관(윤동섭)</t>
  </si>
  <si>
    <t>분당정자청소년수련관 시설관리용역</t>
  </si>
  <si>
    <t>분당정자청소년수련관(박진규)</t>
  </si>
  <si>
    <t>대한민국상이군경회 지성용역사업소</t>
  </si>
  <si>
    <t>경기도 성남시 중원구 산성대로 407, 3층</t>
  </si>
  <si>
    <t>은행동청소년문화의집 시설관리용역</t>
  </si>
  <si>
    <t>은행동청소년문화의집(이주연)</t>
  </si>
  <si>
    <t>수정청소년수련관 시설관리용역</t>
  </si>
  <si>
    <t>수정청소년수련관(윤재옥)</t>
  </si>
  <si>
    <t>(사)대한민국보훈복지재단 성남사업소</t>
  </si>
  <si>
    <t>경기도 성남시 중원구 갈현로 51, 2층 202호(갈현동, 내일은)</t>
  </si>
  <si>
    <t>분당판교청소년수련관 시설관리용역</t>
  </si>
  <si>
    <t>계약율(%)</t>
  </si>
  <si>
    <t>임채영</t>
  </si>
  <si>
    <t>성남시청소년재단</t>
  </si>
  <si>
    <t>김전승</t>
  </si>
  <si>
    <t>김한스형민</t>
  </si>
  <si>
    <t>남현진</t>
  </si>
  <si>
    <t>안희천</t>
  </si>
  <si>
    <t>조윤섭</t>
  </si>
  <si>
    <t>황선희</t>
  </si>
  <si>
    <t>야탑청소년수련관TFT</t>
  </si>
  <si>
    <t>최권석</t>
  </si>
  <si>
    <t>최돈욱</t>
  </si>
  <si>
    <t>김준연</t>
  </si>
  <si>
    <t>중원청소년수련관</t>
  </si>
  <si>
    <t>김경미</t>
  </si>
  <si>
    <t>김영빈</t>
  </si>
  <si>
    <t>황창규</t>
  </si>
  <si>
    <t>조영선</t>
  </si>
  <si>
    <t>김효근</t>
  </si>
  <si>
    <t>류권주</t>
  </si>
  <si>
    <t>박미순</t>
  </si>
  <si>
    <t>김향선</t>
  </si>
  <si>
    <t>장태수</t>
  </si>
  <si>
    <t>윤양배</t>
  </si>
  <si>
    <t>홍진영</t>
  </si>
  <si>
    <t>재공고입찰과 수의계약(제26조)</t>
  </si>
  <si>
    <t>수정청소년수련관</t>
  </si>
  <si>
    <t>강승임</t>
  </si>
  <si>
    <t>분당서현청소년수련관</t>
  </si>
  <si>
    <t>정경순</t>
  </si>
  <si>
    <t>분당판교청소년수련관</t>
  </si>
  <si>
    <t>은행동청소년문화의집</t>
  </si>
  <si>
    <t>분당정자청소년수련관</t>
  </si>
  <si>
    <t>안영남</t>
  </si>
  <si>
    <t>최두만</t>
  </si>
  <si>
    <t>이길선</t>
  </si>
  <si>
    <t>국가유공자 또는 장애인 등에게 일자리나 보훈.복지서비스 등을 제공하기 위한 경우(제25조1항7호의2)</t>
  </si>
  <si>
    <t>김덕남</t>
  </si>
  <si>
    <t>이경호</t>
  </si>
  <si>
    <t>1월</t>
    <phoneticPr fontId="2" type="noConversion"/>
  </si>
  <si>
    <t>-해당사항없음-</t>
    <phoneticPr fontId="2" type="noConversion"/>
  </si>
  <si>
    <t xml:space="preserve"> 2020년 주요업무계획 청취 자료 제작</t>
    <phoneticPr fontId="2" type="noConversion"/>
  </si>
  <si>
    <t>수의단가</t>
    <phoneticPr fontId="2" type="noConversion"/>
  </si>
  <si>
    <t>10절지</t>
    <phoneticPr fontId="2" type="noConversion"/>
  </si>
  <si>
    <t>부</t>
    <phoneticPr fontId="2" type="noConversion"/>
  </si>
  <si>
    <t>사무국</t>
    <phoneticPr fontId="2" type="noConversion"/>
  </si>
  <si>
    <t>김민경</t>
    <phoneticPr fontId="2" type="noConversion"/>
  </si>
  <si>
    <t>031-729-9026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</si>
</sst>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.0%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sz val="10"/>
      <color indexed="63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76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243">
    <xf numFmtId="0" fontId="0" fillId="0" borderId="0" xfId="0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 shrinkToFit="1"/>
    </xf>
    <xf numFmtId="178" fontId="8" fillId="0" borderId="2" xfId="0" applyNumberFormat="1" applyFont="1" applyFill="1" applyBorder="1" applyAlignment="1">
      <alignment horizontal="left" vertical="center" shrinkToFit="1"/>
    </xf>
    <xf numFmtId="0" fontId="11" fillId="0" borderId="2" xfId="0" applyFont="1" applyBorder="1" applyAlignment="1" applyProtection="1">
      <alignment horizontal="left" vertical="center" shrinkToFit="1"/>
    </xf>
    <xf numFmtId="41" fontId="11" fillId="0" borderId="2" xfId="1" applyFont="1" applyFill="1" applyBorder="1" applyAlignment="1" applyProtection="1">
      <alignment horizontal="right" vertical="center" shrinkToFit="1"/>
    </xf>
    <xf numFmtId="41" fontId="9" fillId="0" borderId="2" xfId="1" quotePrefix="1" applyFont="1" applyFill="1" applyBorder="1" applyAlignment="1" applyProtection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left" vertical="center" shrinkToFit="1"/>
    </xf>
    <xf numFmtId="179" fontId="8" fillId="0" borderId="2" xfId="0" applyNumberFormat="1" applyFont="1" applyBorder="1" applyAlignment="1">
      <alignment horizontal="center" vertical="center" shrinkToFit="1"/>
    </xf>
    <xf numFmtId="178" fontId="10" fillId="0" borderId="29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38" fontId="8" fillId="4" borderId="2" xfId="2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 applyProtection="1">
      <alignment horizontal="left" vertical="center"/>
    </xf>
    <xf numFmtId="38" fontId="8" fillId="0" borderId="2" xfId="2" applyNumberFormat="1" applyFont="1" applyBorder="1" applyAlignment="1">
      <alignment horizontal="center" vertical="center"/>
    </xf>
    <xf numFmtId="0" fontId="10" fillId="0" borderId="2" xfId="5762" applyFont="1" applyBorder="1" applyAlignment="1" applyProtection="1">
      <alignment horizontal="left" vertical="center" shrinkToFit="1"/>
    </xf>
    <xf numFmtId="177" fontId="10" fillId="0" borderId="2" xfId="5762" applyNumberFormat="1" applyFont="1" applyBorder="1" applyAlignment="1" applyProtection="1">
      <alignment horizontal="right" vertical="center" shrinkToFit="1"/>
    </xf>
    <xf numFmtId="38" fontId="10" fillId="0" borderId="2" xfId="2" applyNumberFormat="1" applyFont="1" applyBorder="1" applyAlignment="1">
      <alignment horizontal="center" vertical="center" shrinkToFit="1"/>
    </xf>
    <xf numFmtId="0" fontId="10" fillId="0" borderId="2" xfId="0" quotePrefix="1" applyFont="1" applyBorder="1" applyAlignment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shrinkToFit="1"/>
    </xf>
    <xf numFmtId="0" fontId="10" fillId="0" borderId="2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41" fontId="7" fillId="0" borderId="0" xfId="1" applyFont="1" applyFill="1" applyBorder="1" applyAlignment="1" applyProtection="1">
      <alignment horizontal="centerContinuous" vertical="center"/>
    </xf>
    <xf numFmtId="0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vertical="center" shrinkToFit="1"/>
    </xf>
    <xf numFmtId="41" fontId="9" fillId="0" borderId="2" xfId="1" applyFont="1" applyFill="1" applyBorder="1" applyAlignment="1" applyProtection="1">
      <alignment horizontal="center" vertical="center" shrinkToFit="1"/>
    </xf>
    <xf numFmtId="181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right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left" vertical="center" shrinkToFit="1"/>
    </xf>
    <xf numFmtId="41" fontId="9" fillId="0" borderId="2" xfId="1" applyFont="1" applyFill="1" applyBorder="1" applyAlignment="1" applyProtection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/>
    </xf>
    <xf numFmtId="38" fontId="9" fillId="0" borderId="2" xfId="2" applyNumberFormat="1" applyFont="1" applyBorder="1" applyAlignment="1">
      <alignment horizontal="center" vertical="center"/>
    </xf>
    <xf numFmtId="38" fontId="9" fillId="0" borderId="2" xfId="4" quotePrefix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38" fontId="9" fillId="0" borderId="2" xfId="4" applyNumberFormat="1" applyFont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80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176" fontId="8" fillId="4" borderId="2" xfId="1" applyNumberFormat="1" applyFont="1" applyFill="1" applyBorder="1" applyAlignment="1">
      <alignment horizontal="center" vertical="center"/>
    </xf>
    <xf numFmtId="41" fontId="8" fillId="4" borderId="2" xfId="178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38" fontId="8" fillId="4" borderId="2" xfId="2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 shrinkToFit="1"/>
    </xf>
    <xf numFmtId="41" fontId="8" fillId="4" borderId="2" xfId="178" applyFont="1" applyFill="1" applyBorder="1" applyAlignment="1">
      <alignment horizontal="center" vertical="center" shrinkToFit="1"/>
    </xf>
    <xf numFmtId="0" fontId="8" fillId="0" borderId="0" xfId="0" applyFont="1" applyFill="1" applyBorder="1"/>
    <xf numFmtId="41" fontId="8" fillId="4" borderId="2" xfId="178" applyFont="1" applyFill="1" applyBorder="1" applyAlignment="1">
      <alignment vertical="center" shrinkToFit="1"/>
    </xf>
    <xf numFmtId="3" fontId="8" fillId="4" borderId="2" xfId="0" quotePrefix="1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shrinkToFit="1"/>
    </xf>
    <xf numFmtId="38" fontId="9" fillId="0" borderId="2" xfId="2" applyNumberFormat="1" applyFont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/>
    <xf numFmtId="0" fontId="13" fillId="0" borderId="0" xfId="0" applyFont="1" applyBorder="1" applyAlignment="1">
      <alignment horizontal="center" vertical="center"/>
    </xf>
    <xf numFmtId="41" fontId="8" fillId="4" borderId="2" xfId="718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41" fontId="8" fillId="4" borderId="28" xfId="538" applyFont="1" applyFill="1" applyBorder="1" applyAlignment="1">
      <alignment horizontal="center" vertical="center" shrinkToFit="1"/>
    </xf>
    <xf numFmtId="41" fontId="8" fillId="0" borderId="2" xfId="358" applyFont="1" applyBorder="1" applyAlignment="1">
      <alignment horizontal="center" vertical="center" shrinkToFit="1"/>
    </xf>
    <xf numFmtId="0" fontId="9" fillId="0" borderId="2" xfId="0" applyFont="1" applyBorder="1" applyAlignment="1">
      <alignment shrinkToFit="1"/>
    </xf>
    <xf numFmtId="0" fontId="9" fillId="0" borderId="2" xfId="0" applyFont="1" applyBorder="1" applyAlignment="1">
      <alignment horizontal="center" shrinkToFit="1"/>
    </xf>
    <xf numFmtId="0" fontId="9" fillId="0" borderId="0" xfId="0" applyFont="1"/>
    <xf numFmtId="0" fontId="9" fillId="0" borderId="0" xfId="0" applyFont="1" applyAlignment="1">
      <alignment horizontal="center"/>
    </xf>
    <xf numFmtId="41" fontId="14" fillId="0" borderId="1" xfId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shrinkToFit="1"/>
    </xf>
    <xf numFmtId="41" fontId="9" fillId="0" borderId="0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9" fillId="0" borderId="0" xfId="0" applyFont="1" applyFill="1"/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0" fontId="10" fillId="0" borderId="0" xfId="0" applyFont="1" applyFill="1"/>
    <xf numFmtId="41" fontId="14" fillId="0" borderId="1" xfId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1" fontId="9" fillId="0" borderId="0" xfId="1" applyFont="1" applyFill="1" applyBorder="1" applyAlignment="1" applyProtection="1">
      <alignment vertical="center"/>
    </xf>
    <xf numFmtId="181" fontId="9" fillId="0" borderId="0" xfId="5763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1" fontId="9" fillId="0" borderId="0" xfId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10" fontId="9" fillId="0" borderId="0" xfId="5763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>
      <alignment vertical="center"/>
    </xf>
    <xf numFmtId="0" fontId="15" fillId="0" borderId="0" xfId="0" applyFont="1"/>
    <xf numFmtId="0" fontId="15" fillId="0" borderId="0" xfId="0" applyFont="1" applyFill="1" applyBorder="1"/>
    <xf numFmtId="0" fontId="15" fillId="0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0" fillId="4" borderId="2" xfId="0" applyNumberFormat="1" applyFont="1" applyFill="1" applyBorder="1" applyAlignment="1" applyProtection="1">
      <alignment horizontal="center" vertical="center" shrinkToFit="1"/>
    </xf>
    <xf numFmtId="41" fontId="10" fillId="0" borderId="2" xfId="1" quotePrefix="1" applyFont="1" applyFill="1" applyBorder="1" applyAlignment="1" applyProtection="1">
      <alignment horizontal="center" vertical="center" shrinkToFit="1"/>
    </xf>
    <xf numFmtId="41" fontId="10" fillId="4" borderId="2" xfId="1" quotePrefix="1" applyFont="1" applyFill="1" applyBorder="1" applyAlignment="1" applyProtection="1">
      <alignment horizontal="center" vertical="center" shrinkToFit="1"/>
    </xf>
    <xf numFmtId="0" fontId="10" fillId="0" borderId="0" xfId="0" applyFont="1"/>
    <xf numFmtId="41" fontId="10" fillId="4" borderId="2" xfId="1" applyFont="1" applyFill="1" applyBorder="1" applyAlignment="1" applyProtection="1">
      <alignment horizontal="center" vertical="center" shrinkToFit="1"/>
    </xf>
    <xf numFmtId="41" fontId="10" fillId="0" borderId="2" xfId="1" applyFont="1" applyFill="1" applyBorder="1" applyAlignment="1" applyProtection="1">
      <alignment horizontal="center" shrinkToFit="1"/>
    </xf>
    <xf numFmtId="41" fontId="10" fillId="0" borderId="2" xfId="1" quotePrefix="1" applyFont="1" applyFill="1" applyBorder="1" applyAlignment="1" applyProtection="1">
      <alignment horizontal="right" vertical="center" shrinkToFit="1"/>
    </xf>
    <xf numFmtId="41" fontId="10" fillId="0" borderId="2" xfId="1" applyFont="1" applyFill="1" applyBorder="1" applyAlignment="1" applyProtection="1">
      <alignment shrinkToFit="1"/>
    </xf>
    <xf numFmtId="0" fontId="8" fillId="4" borderId="2" xfId="0" applyNumberFormat="1" applyFont="1" applyFill="1" applyBorder="1" applyAlignment="1" applyProtection="1">
      <alignment horizontal="center" vertical="center" shrinkToFit="1"/>
    </xf>
    <xf numFmtId="41" fontId="8" fillId="4" borderId="2" xfId="1" applyFont="1" applyFill="1" applyBorder="1" applyAlignment="1" applyProtection="1">
      <alignment horizontal="right" vertical="center" shrinkToFit="1"/>
    </xf>
    <xf numFmtId="41" fontId="8" fillId="0" borderId="2" xfId="1" quotePrefix="1" applyFont="1" applyFill="1" applyBorder="1" applyAlignment="1" applyProtection="1">
      <alignment horizontal="right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0" xfId="0" applyFont="1"/>
    <xf numFmtId="41" fontId="8" fillId="0" borderId="2" xfId="1" applyFont="1" applyFill="1" applyBorder="1" applyAlignment="1" applyProtection="1">
      <alignment horizontal="right" vertical="center" shrinkToFit="1"/>
    </xf>
    <xf numFmtId="0" fontId="13" fillId="0" borderId="0" xfId="0" applyNumberFormat="1" applyFont="1" applyBorder="1" applyAlignment="1">
      <alignment vertical="center"/>
    </xf>
    <xf numFmtId="0" fontId="8" fillId="4" borderId="2" xfId="0" quotePrefix="1" applyNumberFormat="1" applyFont="1" applyFill="1" applyBorder="1" applyAlignment="1">
      <alignment vertical="center" shrinkToFit="1"/>
    </xf>
    <xf numFmtId="0" fontId="8" fillId="4" borderId="2" xfId="0" applyNumberFormat="1" applyFont="1" applyFill="1" applyBorder="1" applyAlignment="1">
      <alignment vertical="center" shrinkToFit="1"/>
    </xf>
    <xf numFmtId="0" fontId="8" fillId="4" borderId="28" xfId="0" applyNumberFormat="1" applyFont="1" applyFill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9" fillId="0" borderId="2" xfId="0" applyNumberFormat="1" applyFont="1" applyBorder="1" applyAlignment="1">
      <alignment vertical="center" shrinkToFit="1"/>
    </xf>
    <xf numFmtId="0" fontId="9" fillId="0" borderId="0" xfId="0" applyNumberFormat="1" applyFont="1" applyAlignment="1">
      <alignment vertical="center"/>
    </xf>
    <xf numFmtId="0" fontId="14" fillId="0" borderId="1" xfId="0" applyNumberFormat="1" applyFont="1" applyFill="1" applyBorder="1" applyAlignment="1" applyProtection="1">
      <alignment vertical="center" shrinkToFit="1"/>
    </xf>
    <xf numFmtId="0" fontId="8" fillId="0" borderId="2" xfId="0" applyNumberFormat="1" applyFont="1" applyFill="1" applyBorder="1" applyAlignment="1">
      <alignment vertical="center" shrinkToFit="1"/>
    </xf>
    <xf numFmtId="0" fontId="8" fillId="0" borderId="2" xfId="0" applyNumberFormat="1" applyFont="1" applyBorder="1" applyAlignment="1" applyProtection="1">
      <alignment vertical="center" shrinkToFit="1"/>
    </xf>
    <xf numFmtId="0" fontId="11" fillId="0" borderId="2" xfId="0" applyNumberFormat="1" applyFont="1" applyBorder="1" applyAlignment="1" applyProtection="1">
      <alignment vertical="center" shrinkToFit="1"/>
    </xf>
    <xf numFmtId="0" fontId="10" fillId="0" borderId="2" xfId="5762" applyNumberFormat="1" applyFont="1" applyBorder="1" applyAlignment="1" applyProtection="1">
      <alignment vertical="center" shrinkToFit="1"/>
    </xf>
    <xf numFmtId="0" fontId="9" fillId="4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8" fillId="4" borderId="2" xfId="0" applyNumberFormat="1" applyFont="1" applyFill="1" applyBorder="1" applyAlignment="1">
      <alignment vertical="center"/>
    </xf>
    <xf numFmtId="0" fontId="8" fillId="4" borderId="2" xfId="0" quotePrefix="1" applyNumberFormat="1" applyFont="1" applyFill="1" applyBorder="1" applyAlignment="1">
      <alignment vertical="center"/>
    </xf>
    <xf numFmtId="0" fontId="9" fillId="2" borderId="27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Continuous" vertical="center"/>
    </xf>
    <xf numFmtId="0" fontId="8" fillId="4" borderId="2" xfId="0" quotePrefix="1" applyNumberFormat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>
      <alignment vertical="center" shrinkToFit="1"/>
    </xf>
    <xf numFmtId="41" fontId="8" fillId="0" borderId="2" xfId="1" applyFont="1" applyBorder="1" applyAlignment="1">
      <alignment vertical="center" shrinkToFit="1"/>
    </xf>
    <xf numFmtId="41" fontId="8" fillId="0" borderId="2" xfId="1" quotePrefix="1" applyFont="1" applyBorder="1" applyAlignment="1">
      <alignment vertical="center" shrinkToFit="1"/>
    </xf>
    <xf numFmtId="41" fontId="8" fillId="0" borderId="2" xfId="1" applyFont="1" applyBorder="1" applyAlignment="1" applyProtection="1">
      <alignment vertical="center"/>
    </xf>
    <xf numFmtId="41" fontId="8" fillId="0" borderId="2" xfId="1" applyFont="1" applyFill="1" applyBorder="1" applyAlignment="1">
      <alignment horizontal="right" vertical="center" shrinkToFit="1"/>
    </xf>
    <xf numFmtId="41" fontId="8" fillId="0" borderId="2" xfId="1" applyFont="1" applyBorder="1" applyAlignment="1" applyProtection="1">
      <alignment horizontal="right" vertical="center" shrinkToFit="1"/>
    </xf>
    <xf numFmtId="41" fontId="8" fillId="0" borderId="2" xfId="1" applyFont="1" applyBorder="1" applyAlignment="1">
      <alignment horizontal="right" vertical="center" shrinkToFit="1"/>
    </xf>
    <xf numFmtId="41" fontId="8" fillId="0" borderId="2" xfId="1" quotePrefix="1" applyFont="1" applyBorder="1" applyAlignment="1">
      <alignment horizontal="right" vertical="center" shrinkToFit="1"/>
    </xf>
    <xf numFmtId="41" fontId="11" fillId="0" borderId="2" xfId="1" applyFont="1" applyBorder="1" applyAlignment="1" applyProtection="1">
      <alignment horizontal="right" vertical="center" shrinkToFit="1"/>
    </xf>
    <xf numFmtId="0" fontId="9" fillId="0" borderId="2" xfId="1" applyNumberFormat="1" applyFont="1" applyFill="1" applyBorder="1" applyAlignment="1" applyProtection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centerContinuous" vertical="center"/>
    </xf>
    <xf numFmtId="0" fontId="18" fillId="0" borderId="1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 wrapText="1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14" fontId="21" fillId="0" borderId="7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shrinkToFi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3" fontId="25" fillId="0" borderId="1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4" fontId="25" fillId="0" borderId="7" xfId="0" applyNumberFormat="1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182" fontId="21" fillId="0" borderId="8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176" fontId="9" fillId="0" borderId="3" xfId="1" applyNumberFormat="1" applyFont="1" applyBorder="1" applyAlignment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179" fontId="9" fillId="2" borderId="2" xfId="0" applyNumberFormat="1" applyFont="1" applyFill="1" applyBorder="1" applyAlignment="1" applyProtection="1">
      <alignment horizontal="center" vertical="center"/>
    </xf>
    <xf numFmtId="179" fontId="9" fillId="0" borderId="2" xfId="0" quotePrefix="1" applyNumberFormat="1" applyFont="1" applyFill="1" applyBorder="1" applyAlignment="1" applyProtection="1">
      <alignment horizontal="center" vertical="center"/>
    </xf>
    <xf numFmtId="179" fontId="9" fillId="0" borderId="2" xfId="0" quotePrefix="1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5764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87" customWidth="1"/>
    <col min="2" max="2" width="8.77734375" style="87" customWidth="1"/>
    <col min="3" max="3" width="29.21875" style="140" customWidth="1"/>
    <col min="4" max="4" width="10.88671875" style="87" customWidth="1"/>
    <col min="5" max="7" width="12.44140625" style="87" customWidth="1"/>
    <col min="8" max="8" width="12.44140625" style="88" customWidth="1"/>
    <col min="9" max="9" width="12.44140625" style="87" customWidth="1"/>
    <col min="10" max="10" width="8.88671875" style="57"/>
    <col min="11" max="11" width="11.6640625" style="58" customWidth="1"/>
    <col min="12" max="12" width="6.6640625" style="57" customWidth="1"/>
    <col min="13" max="16384" width="8.88671875" style="79"/>
  </cols>
  <sheetData>
    <row r="1" spans="1:12" ht="36" customHeight="1" x14ac:dyDescent="0.25">
      <c r="A1" s="118" t="s">
        <v>63</v>
      </c>
      <c r="B1" s="118"/>
      <c r="C1" s="152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24" customHeight="1" x14ac:dyDescent="0.25">
      <c r="A2" s="172" t="s">
        <v>64</v>
      </c>
      <c r="B2" s="173"/>
      <c r="C2" s="134"/>
      <c r="D2" s="80"/>
      <c r="E2" s="80"/>
      <c r="F2" s="80"/>
      <c r="G2" s="80"/>
      <c r="H2" s="80"/>
      <c r="I2" s="80"/>
      <c r="J2" s="80"/>
      <c r="K2" s="80"/>
      <c r="L2" s="97" t="s">
        <v>247</v>
      </c>
    </row>
    <row r="3" spans="1:12" ht="34.5" customHeight="1" x14ac:dyDescent="0.25">
      <c r="A3" s="66" t="s">
        <v>65</v>
      </c>
      <c r="B3" s="66" t="s">
        <v>47</v>
      </c>
      <c r="C3" s="150" t="s">
        <v>66</v>
      </c>
      <c r="D3" s="66" t="s">
        <v>67</v>
      </c>
      <c r="E3" s="66" t="s">
        <v>68</v>
      </c>
      <c r="F3" s="66" t="s">
        <v>69</v>
      </c>
      <c r="G3" s="66" t="s">
        <v>70</v>
      </c>
      <c r="H3" s="66" t="s">
        <v>71</v>
      </c>
      <c r="I3" s="67" t="s">
        <v>48</v>
      </c>
      <c r="J3" s="67" t="s">
        <v>72</v>
      </c>
      <c r="K3" s="67" t="s">
        <v>73</v>
      </c>
      <c r="L3" s="164" t="s">
        <v>1</v>
      </c>
    </row>
    <row r="4" spans="1:12" s="70" customFormat="1" ht="24" customHeight="1" x14ac:dyDescent="0.25">
      <c r="A4" s="64">
        <v>2020</v>
      </c>
      <c r="B4" s="64" t="s">
        <v>191</v>
      </c>
      <c r="C4" s="135" t="s">
        <v>201</v>
      </c>
      <c r="D4" s="64" t="s">
        <v>192</v>
      </c>
      <c r="E4" s="21" t="s">
        <v>193</v>
      </c>
      <c r="F4" s="68">
        <v>150</v>
      </c>
      <c r="G4" s="64" t="s">
        <v>194</v>
      </c>
      <c r="H4" s="69">
        <v>3000000</v>
      </c>
      <c r="I4" s="64" t="s">
        <v>195</v>
      </c>
      <c r="J4" s="64" t="s">
        <v>196</v>
      </c>
      <c r="K4" s="64" t="s">
        <v>197</v>
      </c>
      <c r="L4" s="64"/>
    </row>
    <row r="5" spans="1:12" s="70" customFormat="1" ht="24" customHeight="1" x14ac:dyDescent="0.25">
      <c r="A5" s="64">
        <v>2020</v>
      </c>
      <c r="B5" s="64" t="s">
        <v>191</v>
      </c>
      <c r="C5" s="135" t="s">
        <v>285</v>
      </c>
      <c r="D5" s="64" t="s">
        <v>239</v>
      </c>
      <c r="E5" s="21" t="s">
        <v>240</v>
      </c>
      <c r="F5" s="68">
        <v>292</v>
      </c>
      <c r="G5" s="64" t="s">
        <v>241</v>
      </c>
      <c r="H5" s="69">
        <v>19272000</v>
      </c>
      <c r="I5" s="64" t="s">
        <v>195</v>
      </c>
      <c r="J5" s="64" t="s">
        <v>242</v>
      </c>
      <c r="K5" s="64" t="s">
        <v>243</v>
      </c>
      <c r="L5" s="64"/>
    </row>
    <row r="6" spans="1:12" s="70" customFormat="1" ht="24" customHeight="1" x14ac:dyDescent="0.25">
      <c r="A6" s="64">
        <v>2020</v>
      </c>
      <c r="B6" s="64" t="s">
        <v>191</v>
      </c>
      <c r="C6" s="135" t="s">
        <v>286</v>
      </c>
      <c r="D6" s="64" t="s">
        <v>239</v>
      </c>
      <c r="E6" s="21" t="s">
        <v>244</v>
      </c>
      <c r="F6" s="68">
        <v>292</v>
      </c>
      <c r="G6" s="64" t="s">
        <v>241</v>
      </c>
      <c r="H6" s="69">
        <v>65700000</v>
      </c>
      <c r="I6" s="64" t="s">
        <v>195</v>
      </c>
      <c r="J6" s="64" t="s">
        <v>242</v>
      </c>
      <c r="K6" s="64" t="s">
        <v>243</v>
      </c>
      <c r="L6" s="64"/>
    </row>
    <row r="7" spans="1:12" s="70" customFormat="1" ht="24" customHeight="1" x14ac:dyDescent="0.25">
      <c r="A7" s="64">
        <v>2020</v>
      </c>
      <c r="B7" s="64" t="s">
        <v>517</v>
      </c>
      <c r="C7" s="135" t="s">
        <v>519</v>
      </c>
      <c r="D7" s="68" t="s">
        <v>520</v>
      </c>
      <c r="E7" s="21" t="s">
        <v>521</v>
      </c>
      <c r="F7" s="68">
        <v>150</v>
      </c>
      <c r="G7" s="64" t="s">
        <v>522</v>
      </c>
      <c r="H7" s="69">
        <v>1400000</v>
      </c>
      <c r="I7" s="64" t="s">
        <v>523</v>
      </c>
      <c r="J7" s="64" t="s">
        <v>524</v>
      </c>
      <c r="K7" s="64" t="s">
        <v>525</v>
      </c>
      <c r="L7" s="64"/>
    </row>
    <row r="8" spans="1:12" s="70" customFormat="1" ht="24" customHeight="1" x14ac:dyDescent="0.25">
      <c r="A8" s="64"/>
      <c r="B8" s="64"/>
      <c r="C8" s="153" t="s">
        <v>291</v>
      </c>
      <c r="D8" s="68"/>
      <c r="E8" s="21"/>
      <c r="F8" s="68"/>
      <c r="G8" s="64"/>
      <c r="H8" s="69"/>
      <c r="I8" s="64"/>
      <c r="J8" s="64"/>
      <c r="K8" s="64"/>
      <c r="L8" s="64"/>
    </row>
    <row r="9" spans="1:12" s="70" customFormat="1" ht="24" customHeight="1" x14ac:dyDescent="0.25">
      <c r="A9" s="64"/>
      <c r="B9" s="64"/>
      <c r="C9" s="135"/>
      <c r="D9" s="68"/>
      <c r="E9" s="21"/>
      <c r="F9" s="68"/>
      <c r="G9" s="64"/>
      <c r="H9" s="71"/>
      <c r="I9" s="64"/>
      <c r="J9" s="64"/>
      <c r="K9" s="64"/>
      <c r="L9" s="64"/>
    </row>
    <row r="10" spans="1:12" s="70" customFormat="1" ht="24" customHeight="1" x14ac:dyDescent="0.25">
      <c r="A10" s="64"/>
      <c r="B10" s="64"/>
      <c r="C10" s="135"/>
      <c r="D10" s="64"/>
      <c r="E10" s="21"/>
      <c r="F10" s="68"/>
      <c r="G10" s="64"/>
      <c r="H10" s="69"/>
      <c r="I10" s="68"/>
      <c r="J10" s="64"/>
      <c r="K10" s="64"/>
      <c r="L10" s="64"/>
    </row>
    <row r="11" spans="1:12" s="70" customFormat="1" ht="24" customHeight="1" x14ac:dyDescent="0.25">
      <c r="A11" s="64"/>
      <c r="B11" s="64"/>
      <c r="C11" s="135"/>
      <c r="D11" s="64"/>
      <c r="E11" s="21"/>
      <c r="F11" s="72"/>
      <c r="G11" s="64"/>
      <c r="H11" s="69"/>
      <c r="I11" s="64"/>
      <c r="J11" s="64"/>
      <c r="K11" s="64"/>
      <c r="L11" s="64"/>
    </row>
    <row r="12" spans="1:12" s="70" customFormat="1" ht="24" customHeight="1" x14ac:dyDescent="0.25">
      <c r="A12" s="64"/>
      <c r="B12" s="64"/>
      <c r="C12" s="135"/>
      <c r="D12" s="64"/>
      <c r="E12" s="21"/>
      <c r="F12" s="68"/>
      <c r="G12" s="64"/>
      <c r="H12" s="73"/>
      <c r="I12" s="64"/>
      <c r="J12" s="64"/>
      <c r="K12" s="64"/>
      <c r="L12" s="64"/>
    </row>
    <row r="13" spans="1:12" s="70" customFormat="1" ht="24" customHeight="1" x14ac:dyDescent="0.25">
      <c r="A13" s="64"/>
      <c r="B13" s="64"/>
      <c r="C13" s="136"/>
      <c r="D13" s="74"/>
      <c r="E13" s="75"/>
      <c r="F13" s="74"/>
      <c r="G13" s="64"/>
      <c r="H13" s="81"/>
      <c r="I13" s="64"/>
      <c r="J13" s="64"/>
      <c r="K13" s="64"/>
      <c r="L13" s="64"/>
    </row>
    <row r="14" spans="1:12" ht="24" customHeight="1" x14ac:dyDescent="0.25">
      <c r="A14" s="76"/>
      <c r="B14" s="76"/>
      <c r="C14" s="137"/>
      <c r="D14" s="82"/>
      <c r="E14" s="76"/>
      <c r="F14" s="76"/>
      <c r="G14" s="76"/>
      <c r="H14" s="83"/>
      <c r="I14" s="76"/>
      <c r="J14" s="76"/>
      <c r="K14" s="76"/>
      <c r="L14" s="76"/>
    </row>
    <row r="15" spans="1:12" ht="24" customHeight="1" x14ac:dyDescent="0.25">
      <c r="A15" s="17"/>
      <c r="B15" s="17"/>
      <c r="C15" s="138"/>
      <c r="D15" s="17"/>
      <c r="E15" s="17"/>
      <c r="F15" s="17"/>
      <c r="G15" s="17"/>
      <c r="H15" s="84"/>
      <c r="I15" s="17"/>
      <c r="J15" s="17"/>
      <c r="K15" s="17"/>
      <c r="L15" s="17"/>
    </row>
    <row r="16" spans="1:12" ht="24" customHeight="1" x14ac:dyDescent="0.25">
      <c r="A16" s="85"/>
      <c r="B16" s="85"/>
      <c r="C16" s="139"/>
      <c r="D16" s="74"/>
      <c r="E16" s="75"/>
      <c r="F16" s="74"/>
      <c r="G16" s="85"/>
      <c r="H16" s="86"/>
      <c r="I16" s="85"/>
      <c r="J16" s="77"/>
      <c r="K16" s="78"/>
      <c r="L16" s="78"/>
    </row>
    <row r="17" spans="1:12" ht="24" customHeight="1" x14ac:dyDescent="0.25">
      <c r="A17" s="85"/>
      <c r="B17" s="85"/>
      <c r="C17" s="139"/>
      <c r="D17" s="85"/>
      <c r="E17" s="85"/>
      <c r="F17" s="85"/>
      <c r="G17" s="85"/>
      <c r="H17" s="86"/>
      <c r="I17" s="85"/>
      <c r="J17" s="77"/>
      <c r="K17" s="78"/>
      <c r="L17" s="78"/>
    </row>
    <row r="18" spans="1:12" ht="24" customHeight="1" x14ac:dyDescent="0.25">
      <c r="A18" s="85"/>
      <c r="B18" s="85"/>
      <c r="C18" s="139"/>
      <c r="D18" s="85"/>
      <c r="E18" s="85"/>
      <c r="F18" s="85"/>
      <c r="G18" s="85"/>
      <c r="H18" s="86"/>
      <c r="I18" s="85"/>
      <c r="J18" s="77"/>
      <c r="K18" s="78"/>
      <c r="L18" s="78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91" customWidth="1"/>
    <col min="2" max="2" width="42.21875" style="91" customWidth="1"/>
    <col min="3" max="3" width="11.109375" style="91" customWidth="1"/>
    <col min="4" max="4" width="14" style="91" customWidth="1"/>
    <col min="5" max="5" width="9.44140625" style="91" customWidth="1"/>
    <col min="6" max="6" width="14" style="91" customWidth="1"/>
    <col min="7" max="7" width="9.5546875" style="91" customWidth="1"/>
    <col min="8" max="8" width="14" style="91" customWidth="1"/>
    <col min="9" max="9" width="27.21875" style="91" customWidth="1"/>
    <col min="10" max="16384" width="8.88671875" style="87"/>
  </cols>
  <sheetData>
    <row r="1" spans="1:9" s="113" customFormat="1" ht="36" customHeight="1" x14ac:dyDescent="0.55000000000000004">
      <c r="A1" s="228" t="s">
        <v>86</v>
      </c>
      <c r="B1" s="228"/>
      <c r="C1" s="228"/>
      <c r="D1" s="228"/>
      <c r="E1" s="228"/>
      <c r="F1" s="228"/>
      <c r="G1" s="228"/>
      <c r="H1" s="228"/>
      <c r="I1" s="228"/>
    </row>
    <row r="2" spans="1:9" ht="24" customHeight="1" x14ac:dyDescent="0.25">
      <c r="A2" s="229" t="s">
        <v>21</v>
      </c>
      <c r="B2" s="229"/>
      <c r="C2" s="96"/>
      <c r="D2" s="96"/>
      <c r="E2" s="96"/>
      <c r="F2" s="96"/>
      <c r="G2" s="96"/>
      <c r="H2" s="96"/>
      <c r="I2" s="97" t="s">
        <v>246</v>
      </c>
    </row>
    <row r="3" spans="1:9" ht="24" customHeight="1" x14ac:dyDescent="0.25">
      <c r="A3" s="231" t="s">
        <v>3</v>
      </c>
      <c r="B3" s="232" t="s">
        <v>4</v>
      </c>
      <c r="C3" s="232" t="s">
        <v>74</v>
      </c>
      <c r="D3" s="232" t="s">
        <v>88</v>
      </c>
      <c r="E3" s="233" t="s">
        <v>89</v>
      </c>
      <c r="F3" s="234"/>
      <c r="G3" s="233" t="s">
        <v>90</v>
      </c>
      <c r="H3" s="234"/>
      <c r="I3" s="232" t="s">
        <v>87</v>
      </c>
    </row>
    <row r="4" spans="1:9" ht="24" customHeight="1" x14ac:dyDescent="0.25">
      <c r="A4" s="235"/>
      <c r="B4" s="236"/>
      <c r="C4" s="236"/>
      <c r="D4" s="236"/>
      <c r="E4" s="237" t="s">
        <v>98</v>
      </c>
      <c r="F4" s="237" t="s">
        <v>99</v>
      </c>
      <c r="G4" s="237" t="s">
        <v>98</v>
      </c>
      <c r="H4" s="237" t="s">
        <v>99</v>
      </c>
      <c r="I4" s="236"/>
    </row>
    <row r="5" spans="1:9" ht="24" customHeight="1" x14ac:dyDescent="0.25">
      <c r="A5" s="34"/>
      <c r="B5" s="238" t="s">
        <v>518</v>
      </c>
      <c r="C5" s="238"/>
      <c r="D5" s="239"/>
      <c r="E5" s="238"/>
      <c r="F5" s="239"/>
      <c r="G5" s="238"/>
      <c r="H5" s="239"/>
      <c r="I5" s="13"/>
    </row>
    <row r="6" spans="1:9" ht="24" customHeight="1" x14ac:dyDescent="0.25">
      <c r="A6" s="34"/>
      <c r="B6" s="14"/>
      <c r="C6" s="238"/>
      <c r="D6" s="238"/>
      <c r="E6" s="238"/>
      <c r="F6" s="240"/>
      <c r="G6" s="240"/>
      <c r="H6" s="240"/>
      <c r="I6" s="241"/>
    </row>
    <row r="7" spans="1:9" ht="24" customHeight="1" x14ac:dyDescent="0.25">
      <c r="A7" s="34"/>
      <c r="B7" s="14"/>
      <c r="C7" s="240"/>
      <c r="D7" s="240"/>
      <c r="E7" s="240"/>
      <c r="F7" s="240"/>
      <c r="G7" s="240"/>
      <c r="H7" s="240"/>
      <c r="I7" s="241"/>
    </row>
    <row r="8" spans="1:9" ht="24" customHeight="1" x14ac:dyDescent="0.25">
      <c r="A8" s="34"/>
      <c r="B8" s="14"/>
      <c r="C8" s="240"/>
      <c r="D8" s="240"/>
      <c r="E8" s="240"/>
      <c r="F8" s="240"/>
      <c r="G8" s="240"/>
      <c r="H8" s="240"/>
      <c r="I8" s="241"/>
    </row>
    <row r="9" spans="1:9" ht="24" customHeight="1" x14ac:dyDescent="0.25">
      <c r="A9" s="34"/>
      <c r="B9" s="14"/>
      <c r="C9" s="240"/>
      <c r="D9" s="240"/>
      <c r="E9" s="240"/>
      <c r="F9" s="240"/>
      <c r="G9" s="240"/>
      <c r="H9" s="240"/>
      <c r="I9" s="241"/>
    </row>
    <row r="10" spans="1:9" ht="24" customHeight="1" x14ac:dyDescent="0.25">
      <c r="A10" s="34"/>
      <c r="B10" s="14"/>
      <c r="C10" s="240"/>
      <c r="D10" s="240"/>
      <c r="E10" s="240"/>
      <c r="F10" s="240"/>
      <c r="G10" s="240"/>
      <c r="H10" s="240"/>
      <c r="I10" s="241"/>
    </row>
    <row r="11" spans="1:9" ht="24" customHeight="1" x14ac:dyDescent="0.25">
      <c r="A11" s="34"/>
      <c r="B11" s="14"/>
      <c r="C11" s="240"/>
      <c r="D11" s="240"/>
      <c r="E11" s="240"/>
      <c r="F11" s="240"/>
      <c r="G11" s="240"/>
      <c r="H11" s="240"/>
      <c r="I11" s="241"/>
    </row>
    <row r="12" spans="1:9" ht="24" customHeight="1" x14ac:dyDescent="0.25">
      <c r="A12" s="34"/>
      <c r="B12" s="14"/>
      <c r="C12" s="240"/>
      <c r="D12" s="240"/>
      <c r="E12" s="240"/>
      <c r="F12" s="240"/>
      <c r="G12" s="240"/>
      <c r="H12" s="240"/>
      <c r="I12" s="241"/>
    </row>
    <row r="13" spans="1:9" ht="24" customHeight="1" x14ac:dyDescent="0.25">
      <c r="A13" s="34"/>
      <c r="B13" s="7"/>
      <c r="C13" s="240"/>
      <c r="D13" s="240"/>
      <c r="E13" s="240"/>
      <c r="F13" s="240"/>
      <c r="G13" s="240"/>
      <c r="H13" s="240"/>
      <c r="I13" s="241"/>
    </row>
    <row r="14" spans="1:9" ht="24" customHeight="1" x14ac:dyDescent="0.25">
      <c r="A14" s="34"/>
      <c r="B14" s="7"/>
      <c r="C14" s="240"/>
      <c r="D14" s="240"/>
      <c r="E14" s="240"/>
      <c r="F14" s="240"/>
      <c r="G14" s="240"/>
      <c r="H14" s="240"/>
      <c r="I14" s="241"/>
    </row>
    <row r="15" spans="1:9" ht="24" customHeight="1" x14ac:dyDescent="0.25">
      <c r="A15" s="34"/>
      <c r="B15" s="7"/>
      <c r="C15" s="240"/>
      <c r="D15" s="240"/>
      <c r="E15" s="240"/>
      <c r="F15" s="240"/>
      <c r="G15" s="240"/>
      <c r="H15" s="240"/>
      <c r="I15" s="241"/>
    </row>
    <row r="16" spans="1:9" ht="24" customHeight="1" x14ac:dyDescent="0.25">
      <c r="A16" s="34"/>
      <c r="B16" s="7"/>
      <c r="C16" s="242"/>
      <c r="D16" s="242"/>
      <c r="E16" s="242"/>
      <c r="F16" s="242"/>
      <c r="G16" s="242"/>
      <c r="H16" s="242"/>
      <c r="I16" s="241"/>
    </row>
    <row r="17" spans="3:9" ht="24" customHeight="1" x14ac:dyDescent="0.25">
      <c r="C17" s="230"/>
      <c r="D17" s="230"/>
      <c r="E17" s="230"/>
      <c r="F17" s="230"/>
      <c r="G17" s="230"/>
      <c r="H17" s="230"/>
      <c r="I17" s="23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57" customWidth="1"/>
    <col min="2" max="2" width="8.77734375" style="57" customWidth="1"/>
    <col min="3" max="3" width="29.21875" style="140" customWidth="1"/>
    <col min="4" max="4" width="10.88671875" style="57" customWidth="1"/>
    <col min="5" max="9" width="12.44140625" style="57" customWidth="1"/>
    <col min="10" max="16384" width="8.88671875" style="112"/>
  </cols>
  <sheetData>
    <row r="1" spans="1:12" ht="36" customHeight="1" x14ac:dyDescent="0.15">
      <c r="A1" s="118" t="s">
        <v>80</v>
      </c>
      <c r="B1" s="118"/>
      <c r="C1" s="152"/>
      <c r="D1" s="118"/>
      <c r="E1" s="118"/>
      <c r="F1" s="118"/>
      <c r="G1" s="118"/>
      <c r="H1" s="118"/>
      <c r="I1" s="118"/>
      <c r="J1" s="117"/>
      <c r="K1" s="117"/>
      <c r="L1" s="117"/>
    </row>
    <row r="2" spans="1:12" s="79" customFormat="1" ht="24" customHeight="1" x14ac:dyDescent="0.25">
      <c r="A2" s="172" t="s">
        <v>21</v>
      </c>
      <c r="B2" s="173"/>
      <c r="C2" s="134"/>
      <c r="D2" s="80"/>
      <c r="E2" s="80"/>
      <c r="F2" s="80"/>
      <c r="G2" s="80"/>
      <c r="H2" s="80"/>
      <c r="I2" s="97" t="s">
        <v>247</v>
      </c>
      <c r="J2" s="80"/>
      <c r="K2" s="80"/>
      <c r="L2" s="80"/>
    </row>
    <row r="3" spans="1:12" ht="34.5" customHeight="1" x14ac:dyDescent="0.15">
      <c r="A3" s="45" t="s">
        <v>46</v>
      </c>
      <c r="B3" s="46" t="s">
        <v>47</v>
      </c>
      <c r="C3" s="151" t="s">
        <v>60</v>
      </c>
      <c r="D3" s="45" t="s">
        <v>0</v>
      </c>
      <c r="E3" s="59" t="s">
        <v>61</v>
      </c>
      <c r="F3" s="45" t="s">
        <v>48</v>
      </c>
      <c r="G3" s="45" t="s">
        <v>49</v>
      </c>
      <c r="H3" s="45" t="s">
        <v>50</v>
      </c>
      <c r="I3" s="165" t="s">
        <v>1</v>
      </c>
    </row>
    <row r="4" spans="1:12" ht="24" customHeight="1" x14ac:dyDescent="0.15">
      <c r="A4" s="60">
        <v>2020</v>
      </c>
      <c r="B4" s="60" t="s">
        <v>191</v>
      </c>
      <c r="C4" s="148" t="s">
        <v>202</v>
      </c>
      <c r="D4" s="61" t="s">
        <v>198</v>
      </c>
      <c r="E4" s="62">
        <v>8300000</v>
      </c>
      <c r="F4" s="60" t="s">
        <v>195</v>
      </c>
      <c r="G4" s="60" t="s">
        <v>199</v>
      </c>
      <c r="H4" s="60" t="s">
        <v>200</v>
      </c>
      <c r="I4" s="64"/>
    </row>
    <row r="5" spans="1:12" ht="24" customHeight="1" x14ac:dyDescent="0.15">
      <c r="A5" s="60"/>
      <c r="B5" s="60"/>
      <c r="C5" s="153" t="s">
        <v>291</v>
      </c>
      <c r="D5" s="61"/>
      <c r="E5" s="62"/>
      <c r="F5" s="60"/>
      <c r="G5" s="60"/>
      <c r="H5" s="60"/>
      <c r="I5" s="64"/>
    </row>
    <row r="6" spans="1:12" ht="24" customHeight="1" x14ac:dyDescent="0.15">
      <c r="A6" s="60"/>
      <c r="B6" s="60"/>
      <c r="C6" s="148"/>
      <c r="D6" s="61"/>
      <c r="E6" s="62"/>
      <c r="F6" s="60"/>
      <c r="G6" s="60"/>
      <c r="H6" s="60"/>
      <c r="I6" s="64"/>
    </row>
    <row r="7" spans="1:12" ht="24" customHeight="1" x14ac:dyDescent="0.15">
      <c r="A7" s="60"/>
      <c r="B7" s="60"/>
      <c r="C7" s="149"/>
      <c r="D7" s="61"/>
      <c r="E7" s="63"/>
      <c r="F7" s="60"/>
      <c r="G7" s="60"/>
      <c r="H7" s="64"/>
      <c r="I7" s="64"/>
    </row>
    <row r="8" spans="1:12" ht="24" customHeight="1" x14ac:dyDescent="0.15">
      <c r="A8" s="60"/>
      <c r="B8" s="60"/>
      <c r="C8" s="148"/>
      <c r="D8" s="61"/>
      <c r="E8" s="62"/>
      <c r="F8" s="60"/>
      <c r="G8" s="60"/>
      <c r="H8" s="60"/>
      <c r="I8" s="64"/>
    </row>
    <row r="9" spans="1:12" ht="24" customHeight="1" x14ac:dyDescent="0.15">
      <c r="A9" s="60"/>
      <c r="B9" s="60"/>
      <c r="C9" s="149"/>
      <c r="D9" s="61"/>
      <c r="E9" s="65"/>
      <c r="F9" s="60"/>
      <c r="G9" s="60"/>
      <c r="H9" s="60"/>
      <c r="I9" s="64"/>
    </row>
    <row r="10" spans="1:12" ht="24" customHeight="1" x14ac:dyDescent="0.15">
      <c r="A10" s="60"/>
      <c r="B10" s="60"/>
      <c r="C10" s="149"/>
      <c r="D10" s="61"/>
      <c r="E10" s="65"/>
      <c r="F10" s="60"/>
      <c r="G10" s="60"/>
      <c r="H10" s="60"/>
      <c r="I10" s="64"/>
    </row>
    <row r="11" spans="1:12" ht="24" customHeight="1" x14ac:dyDescent="0.15">
      <c r="A11" s="60"/>
      <c r="B11" s="60"/>
      <c r="C11" s="148"/>
      <c r="D11" s="61"/>
      <c r="E11" s="62"/>
      <c r="F11" s="60"/>
      <c r="G11" s="60"/>
      <c r="H11" s="60"/>
      <c r="I11" s="64"/>
    </row>
    <row r="12" spans="1:12" ht="24" customHeight="1" x14ac:dyDescent="0.15">
      <c r="A12" s="60"/>
      <c r="B12" s="60"/>
      <c r="C12" s="148"/>
      <c r="D12" s="61"/>
      <c r="E12" s="62"/>
      <c r="F12" s="60"/>
      <c r="G12" s="60"/>
      <c r="H12" s="60"/>
      <c r="I12" s="64"/>
    </row>
    <row r="13" spans="1:12" ht="24" customHeight="1" x14ac:dyDescent="0.15">
      <c r="A13" s="60"/>
      <c r="B13" s="60"/>
      <c r="C13" s="148"/>
      <c r="D13" s="61"/>
      <c r="E13" s="62"/>
      <c r="F13" s="60"/>
      <c r="G13" s="60"/>
      <c r="H13" s="60"/>
      <c r="I13" s="64"/>
    </row>
    <row r="14" spans="1:12" ht="24" customHeight="1" x14ac:dyDescent="0.15">
      <c r="A14" s="60"/>
      <c r="B14" s="60"/>
      <c r="C14" s="148"/>
      <c r="D14" s="61"/>
      <c r="E14" s="62"/>
      <c r="F14" s="60"/>
      <c r="G14" s="60"/>
      <c r="H14" s="60"/>
      <c r="I14" s="64"/>
    </row>
    <row r="15" spans="1:12" ht="24" customHeight="1" x14ac:dyDescent="0.15">
      <c r="A15" s="60"/>
      <c r="B15" s="60"/>
      <c r="C15" s="148"/>
      <c r="D15" s="61"/>
      <c r="E15" s="62"/>
      <c r="F15" s="60"/>
      <c r="G15" s="60"/>
      <c r="H15" s="60"/>
      <c r="I15" s="64"/>
    </row>
    <row r="16" spans="1:12" ht="24" customHeight="1" x14ac:dyDescent="0.15">
      <c r="A16" s="60"/>
      <c r="B16" s="60"/>
      <c r="C16" s="148"/>
      <c r="D16" s="61"/>
      <c r="E16" s="62"/>
      <c r="F16" s="60"/>
      <c r="G16" s="60"/>
      <c r="H16" s="60"/>
      <c r="I16" s="64"/>
    </row>
    <row r="17" spans="1:9" ht="24" customHeight="1" x14ac:dyDescent="0.15">
      <c r="A17" s="60"/>
      <c r="B17" s="60"/>
      <c r="C17" s="148"/>
      <c r="D17" s="61"/>
      <c r="E17" s="62"/>
      <c r="F17" s="60"/>
      <c r="G17" s="60"/>
      <c r="H17" s="60"/>
      <c r="I17" s="64"/>
    </row>
    <row r="18" spans="1:9" ht="24" customHeight="1" x14ac:dyDescent="0.15">
      <c r="A18" s="60"/>
      <c r="B18" s="60"/>
      <c r="C18" s="148"/>
      <c r="D18" s="61"/>
      <c r="E18" s="65"/>
      <c r="F18" s="61"/>
      <c r="G18" s="60"/>
      <c r="H18" s="60"/>
      <c r="I18" s="64"/>
    </row>
    <row r="19" spans="1:9" ht="24" customHeight="1" x14ac:dyDescent="0.15">
      <c r="A19" s="60"/>
      <c r="B19" s="60"/>
      <c r="C19" s="148"/>
      <c r="D19" s="61"/>
      <c r="E19" s="65"/>
      <c r="F19" s="61"/>
      <c r="G19" s="60"/>
      <c r="H19" s="60"/>
      <c r="I19" s="64"/>
    </row>
  </sheetData>
  <phoneticPr fontId="2" type="noConversion"/>
  <dataValidations disablePrompts="1" count="1">
    <dataValidation type="textLength" operator="lessThanOrEqual" allowBlank="1" showInputMessage="1" showErrorMessage="1" sqref="F10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57" customWidth="1"/>
    <col min="2" max="2" width="8.77734375" style="57" customWidth="1"/>
    <col min="3" max="3" width="29.21875" style="140" customWidth="1"/>
    <col min="4" max="4" width="10.88671875" style="57" customWidth="1"/>
    <col min="5" max="9" width="12.44140625" style="57" customWidth="1"/>
    <col min="10" max="10" width="8.88671875" style="57"/>
    <col min="11" max="11" width="11.6640625" style="58" customWidth="1"/>
    <col min="12" max="12" width="11.33203125" style="57" bestFit="1" customWidth="1"/>
    <col min="13" max="13" width="8.88671875" style="57"/>
    <col min="14" max="16384" width="8.88671875" style="112"/>
  </cols>
  <sheetData>
    <row r="1" spans="1:13" ht="36" customHeight="1" x14ac:dyDescent="0.15">
      <c r="A1" s="118" t="s">
        <v>83</v>
      </c>
      <c r="B1" s="118"/>
      <c r="C1" s="152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s="79" customFormat="1" ht="24" customHeight="1" x14ac:dyDescent="0.25">
      <c r="A2" s="172" t="s">
        <v>21</v>
      </c>
      <c r="B2" s="173"/>
      <c r="C2" s="134"/>
      <c r="D2" s="80"/>
      <c r="E2" s="80"/>
      <c r="F2" s="80"/>
      <c r="G2" s="80"/>
      <c r="H2" s="80"/>
      <c r="I2" s="80"/>
      <c r="J2" s="80"/>
      <c r="K2" s="80"/>
      <c r="L2" s="80"/>
      <c r="M2" s="97" t="s">
        <v>247</v>
      </c>
    </row>
    <row r="3" spans="1:13" ht="34.5" customHeight="1" x14ac:dyDescent="0.15">
      <c r="A3" s="45" t="s">
        <v>46</v>
      </c>
      <c r="B3" s="46" t="s">
        <v>47</v>
      </c>
      <c r="C3" s="151" t="s">
        <v>82</v>
      </c>
      <c r="D3" s="45" t="s">
        <v>81</v>
      </c>
      <c r="E3" s="45" t="s">
        <v>0</v>
      </c>
      <c r="F3" s="46" t="s">
        <v>290</v>
      </c>
      <c r="G3" s="46" t="s">
        <v>289</v>
      </c>
      <c r="H3" s="46" t="s">
        <v>288</v>
      </c>
      <c r="I3" s="46" t="s">
        <v>287</v>
      </c>
      <c r="J3" s="45" t="s">
        <v>48</v>
      </c>
      <c r="K3" s="45" t="s">
        <v>49</v>
      </c>
      <c r="L3" s="45" t="s">
        <v>50</v>
      </c>
      <c r="M3" s="165" t="s">
        <v>1</v>
      </c>
    </row>
    <row r="4" spans="1:13" ht="24" customHeight="1" x14ac:dyDescent="0.15">
      <c r="A4" s="47"/>
      <c r="B4" s="48"/>
      <c r="C4" s="153" t="s">
        <v>292</v>
      </c>
      <c r="D4" s="49"/>
      <c r="E4" s="50"/>
      <c r="F4" s="49"/>
      <c r="G4" s="51"/>
      <c r="H4" s="48"/>
      <c r="I4" s="48"/>
      <c r="J4" s="47"/>
      <c r="K4" s="47"/>
      <c r="L4" s="47"/>
      <c r="M4" s="166"/>
    </row>
    <row r="5" spans="1:13" ht="24" customHeight="1" x14ac:dyDescent="0.15">
      <c r="A5" s="47"/>
      <c r="B5" s="48"/>
      <c r="C5" s="146"/>
      <c r="D5" s="49"/>
      <c r="E5" s="50"/>
      <c r="F5" s="49"/>
      <c r="G5" s="51"/>
      <c r="H5" s="48"/>
      <c r="I5" s="48"/>
      <c r="J5" s="47"/>
      <c r="K5" s="47"/>
      <c r="L5" s="47"/>
      <c r="M5" s="166"/>
    </row>
    <row r="6" spans="1:13" ht="24" customHeight="1" x14ac:dyDescent="0.15">
      <c r="A6" s="47"/>
      <c r="B6" s="48"/>
      <c r="C6" s="146"/>
      <c r="D6" s="47"/>
      <c r="E6" s="47"/>
      <c r="F6" s="48"/>
      <c r="G6" s="48"/>
      <c r="H6" s="48"/>
      <c r="I6" s="48"/>
      <c r="J6" s="47"/>
      <c r="K6" s="47"/>
      <c r="L6" s="47"/>
      <c r="M6" s="166"/>
    </row>
    <row r="7" spans="1:13" ht="24" customHeight="1" x14ac:dyDescent="0.15">
      <c r="A7" s="52"/>
      <c r="B7" s="53"/>
      <c r="C7" s="147"/>
      <c r="D7" s="52"/>
      <c r="E7" s="54"/>
      <c r="F7" s="55"/>
      <c r="G7" s="51"/>
      <c r="H7" s="53"/>
      <c r="I7" s="56"/>
      <c r="J7" s="52"/>
      <c r="K7" s="52"/>
      <c r="L7" s="52"/>
      <c r="M7" s="16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RowHeight="24" customHeight="1" x14ac:dyDescent="0.15"/>
  <cols>
    <col min="1" max="1" width="12" style="104" customWidth="1"/>
    <col min="2" max="2" width="56.5546875" style="104" customWidth="1"/>
    <col min="3" max="3" width="9.5546875" style="104" customWidth="1"/>
    <col min="4" max="4" width="8.88671875" style="104" customWidth="1"/>
    <col min="5" max="5" width="9.21875" style="104" customWidth="1"/>
    <col min="6" max="8" width="9.6640625" style="104" customWidth="1"/>
    <col min="9" max="9" width="11.109375" style="104" customWidth="1"/>
    <col min="10" max="10" width="9.6640625" style="104" customWidth="1"/>
    <col min="11" max="11" width="8.44140625" style="104" customWidth="1"/>
    <col min="12" max="12" width="1.5546875" style="57" customWidth="1"/>
    <col min="13" max="13" width="8.88671875" style="57" hidden="1" customWidth="1"/>
    <col min="14" max="15" width="9.6640625" style="104" hidden="1" customWidth="1"/>
    <col min="16" max="16" width="8.88671875" style="57" hidden="1" customWidth="1"/>
    <col min="17" max="17" width="12.6640625" style="57" hidden="1" customWidth="1"/>
    <col min="18" max="18" width="8.88671875" style="57" customWidth="1"/>
    <col min="19" max="16384" width="8.88671875" style="57"/>
  </cols>
  <sheetData>
    <row r="1" spans="1:18" ht="36" customHeight="1" x14ac:dyDescent="0.1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16"/>
      <c r="N1" s="57"/>
      <c r="O1" s="57"/>
    </row>
    <row r="2" spans="1:18" ht="24" customHeight="1" x14ac:dyDescent="0.15">
      <c r="A2" s="170" t="s">
        <v>21</v>
      </c>
      <c r="B2" s="90"/>
      <c r="C2" s="90"/>
      <c r="D2" s="96"/>
      <c r="E2" s="96"/>
      <c r="F2" s="96"/>
      <c r="G2" s="96"/>
      <c r="H2" s="96"/>
      <c r="I2" s="96"/>
      <c r="J2" s="96"/>
      <c r="K2" s="97" t="s">
        <v>245</v>
      </c>
      <c r="N2" s="96"/>
      <c r="O2" s="96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42" t="s">
        <v>8</v>
      </c>
      <c r="O3" s="42" t="s">
        <v>9</v>
      </c>
    </row>
    <row r="4" spans="1:18" ht="24" customHeight="1" x14ac:dyDescent="0.15">
      <c r="A4" s="36" t="s">
        <v>126</v>
      </c>
      <c r="B4" s="43" t="s">
        <v>206</v>
      </c>
      <c r="C4" s="163" t="s">
        <v>221</v>
      </c>
      <c r="D4" s="10" t="s">
        <v>207</v>
      </c>
      <c r="E4" s="10" t="s">
        <v>208</v>
      </c>
      <c r="F4" s="10" t="s">
        <v>208</v>
      </c>
      <c r="G4" s="36">
        <v>289017000</v>
      </c>
      <c r="H4" s="36">
        <v>262742727</v>
      </c>
      <c r="I4" s="36" t="s">
        <v>211</v>
      </c>
      <c r="J4" s="36" t="s">
        <v>212</v>
      </c>
      <c r="K4" s="36"/>
      <c r="M4" s="109">
        <f>H4/G4</f>
        <v>0.90909090814727156</v>
      </c>
      <c r="N4" s="36"/>
      <c r="O4" s="36"/>
    </row>
    <row r="5" spans="1:18" ht="24" customHeight="1" x14ac:dyDescent="0.15">
      <c r="A5" s="36" t="s">
        <v>126</v>
      </c>
      <c r="B5" s="43" t="s">
        <v>210</v>
      </c>
      <c r="C5" s="163" t="s">
        <v>221</v>
      </c>
      <c r="D5" s="10" t="s">
        <v>207</v>
      </c>
      <c r="E5" s="10" t="s">
        <v>208</v>
      </c>
      <c r="F5" s="10" t="s">
        <v>208</v>
      </c>
      <c r="G5" s="36">
        <v>131228000</v>
      </c>
      <c r="H5" s="36">
        <v>119298181</v>
      </c>
      <c r="I5" s="36" t="s">
        <v>211</v>
      </c>
      <c r="J5" s="36" t="s">
        <v>212</v>
      </c>
      <c r="K5" s="36"/>
      <c r="M5" s="109">
        <f t="shared" ref="M5:M6" si="0">H5/G5</f>
        <v>0.90909090285609784</v>
      </c>
      <c r="N5" s="36"/>
      <c r="O5" s="36"/>
    </row>
    <row r="6" spans="1:18" ht="24" customHeight="1" x14ac:dyDescent="0.15">
      <c r="A6" s="36" t="s">
        <v>126</v>
      </c>
      <c r="B6" s="43" t="s">
        <v>204</v>
      </c>
      <c r="C6" s="163" t="s">
        <v>221</v>
      </c>
      <c r="D6" s="10" t="s">
        <v>207</v>
      </c>
      <c r="E6" s="10" t="s">
        <v>208</v>
      </c>
      <c r="F6" s="10" t="s">
        <v>208</v>
      </c>
      <c r="G6" s="36">
        <v>141420000</v>
      </c>
      <c r="H6" s="36">
        <v>128563636</v>
      </c>
      <c r="I6" s="36" t="s">
        <v>211</v>
      </c>
      <c r="J6" s="36" t="s">
        <v>212</v>
      </c>
      <c r="K6" s="36"/>
      <c r="M6" s="109">
        <f t="shared" si="0"/>
        <v>0.90909090651958702</v>
      </c>
      <c r="N6" s="36"/>
      <c r="O6" s="36"/>
    </row>
    <row r="7" spans="1:18" ht="24" customHeight="1" x14ac:dyDescent="0.15">
      <c r="A7" s="36" t="s">
        <v>126</v>
      </c>
      <c r="B7" s="43" t="s">
        <v>274</v>
      </c>
      <c r="C7" s="163" t="s">
        <v>221</v>
      </c>
      <c r="D7" s="10" t="s">
        <v>207</v>
      </c>
      <c r="E7" s="10" t="s">
        <v>208</v>
      </c>
      <c r="F7" s="10" t="s">
        <v>208</v>
      </c>
      <c r="G7" s="36">
        <v>85008000</v>
      </c>
      <c r="H7" s="36">
        <v>77263771.200000003</v>
      </c>
      <c r="I7" s="44" t="s">
        <v>214</v>
      </c>
      <c r="J7" s="36" t="s">
        <v>215</v>
      </c>
      <c r="K7" s="36"/>
      <c r="M7" s="109">
        <f t="shared" ref="M7:M12" si="1">H7/G7</f>
        <v>0.90890000000000004</v>
      </c>
      <c r="N7" s="36">
        <v>4600</v>
      </c>
      <c r="O7" s="36">
        <v>4181</v>
      </c>
      <c r="P7" s="109">
        <f>O7/N7</f>
        <v>0.90891304347826085</v>
      </c>
      <c r="Q7" s="110"/>
      <c r="R7" s="110"/>
    </row>
    <row r="8" spans="1:18" ht="24" customHeight="1" x14ac:dyDescent="0.15">
      <c r="A8" s="36" t="s">
        <v>126</v>
      </c>
      <c r="B8" s="43" t="s">
        <v>275</v>
      </c>
      <c r="C8" s="163" t="s">
        <v>221</v>
      </c>
      <c r="D8" s="10" t="s">
        <v>207</v>
      </c>
      <c r="E8" s="10" t="s">
        <v>208</v>
      </c>
      <c r="F8" s="10" t="s">
        <v>208</v>
      </c>
      <c r="G8" s="36">
        <v>63756000</v>
      </c>
      <c r="H8" s="36">
        <v>57947828.400000006</v>
      </c>
      <c r="I8" s="44" t="s">
        <v>216</v>
      </c>
      <c r="J8" s="36" t="s">
        <v>215</v>
      </c>
      <c r="K8" s="36"/>
      <c r="M8" s="109">
        <f t="shared" si="1"/>
        <v>0.90890000000000004</v>
      </c>
      <c r="N8" s="36">
        <v>4600</v>
      </c>
      <c r="O8" s="36">
        <v>4181</v>
      </c>
      <c r="P8" s="109">
        <f t="shared" ref="P8:P19" si="2">O8/N8</f>
        <v>0.90891304347826085</v>
      </c>
      <c r="Q8" s="110"/>
      <c r="R8" s="110"/>
    </row>
    <row r="9" spans="1:18" ht="24" customHeight="1" x14ac:dyDescent="0.15">
      <c r="A9" s="36" t="s">
        <v>126</v>
      </c>
      <c r="B9" s="43" t="s">
        <v>276</v>
      </c>
      <c r="C9" s="163" t="s">
        <v>221</v>
      </c>
      <c r="D9" s="10" t="s">
        <v>207</v>
      </c>
      <c r="E9" s="10" t="s">
        <v>208</v>
      </c>
      <c r="F9" s="10" t="s">
        <v>208</v>
      </c>
      <c r="G9" s="36">
        <v>31878000</v>
      </c>
      <c r="H9" s="36">
        <v>28973914.200000003</v>
      </c>
      <c r="I9" s="44" t="s">
        <v>222</v>
      </c>
      <c r="J9" s="36" t="s">
        <v>223</v>
      </c>
      <c r="K9" s="36"/>
      <c r="M9" s="109">
        <f t="shared" si="1"/>
        <v>0.90890000000000004</v>
      </c>
      <c r="N9" s="36">
        <v>4600</v>
      </c>
      <c r="O9" s="36">
        <v>4181</v>
      </c>
      <c r="P9" s="109">
        <f t="shared" si="2"/>
        <v>0.90891304347826085</v>
      </c>
      <c r="Q9" s="110"/>
      <c r="R9" s="110"/>
    </row>
    <row r="10" spans="1:18" ht="24" customHeight="1" x14ac:dyDescent="0.15">
      <c r="A10" s="36" t="s">
        <v>126</v>
      </c>
      <c r="B10" s="43" t="s">
        <v>277</v>
      </c>
      <c r="C10" s="163" t="s">
        <v>221</v>
      </c>
      <c r="D10" s="10" t="s">
        <v>207</v>
      </c>
      <c r="E10" s="10" t="s">
        <v>208</v>
      </c>
      <c r="F10" s="10" t="s">
        <v>208</v>
      </c>
      <c r="G10" s="36">
        <v>31878000</v>
      </c>
      <c r="H10" s="36">
        <v>28973914.200000003</v>
      </c>
      <c r="I10" s="44" t="s">
        <v>216</v>
      </c>
      <c r="J10" s="36" t="s">
        <v>223</v>
      </c>
      <c r="K10" s="36"/>
      <c r="M10" s="109">
        <f t="shared" si="1"/>
        <v>0.90890000000000004</v>
      </c>
      <c r="N10" s="36">
        <v>4600</v>
      </c>
      <c r="O10" s="36">
        <v>4181</v>
      </c>
      <c r="P10" s="109">
        <f t="shared" si="2"/>
        <v>0.90891304347826085</v>
      </c>
      <c r="Q10" s="110"/>
      <c r="R10" s="110"/>
    </row>
    <row r="11" spans="1:18" ht="24" customHeight="1" x14ac:dyDescent="0.15">
      <c r="A11" s="36" t="s">
        <v>126</v>
      </c>
      <c r="B11" s="43" t="s">
        <v>278</v>
      </c>
      <c r="C11" s="163" t="s">
        <v>221</v>
      </c>
      <c r="D11" s="10" t="s">
        <v>207</v>
      </c>
      <c r="E11" s="10" t="s">
        <v>208</v>
      </c>
      <c r="F11" s="10" t="s">
        <v>208</v>
      </c>
      <c r="G11" s="36">
        <v>42504000</v>
      </c>
      <c r="H11" s="36">
        <v>38631885.600000001</v>
      </c>
      <c r="I11" s="44" t="s">
        <v>224</v>
      </c>
      <c r="J11" s="36" t="s">
        <v>223</v>
      </c>
      <c r="K11" s="36"/>
      <c r="M11" s="109">
        <f t="shared" si="1"/>
        <v>0.90890000000000004</v>
      </c>
      <c r="N11" s="36">
        <v>4600</v>
      </c>
      <c r="O11" s="36">
        <v>4181</v>
      </c>
      <c r="P11" s="109">
        <f t="shared" si="2"/>
        <v>0.90891304347826085</v>
      </c>
      <c r="Q11" s="110"/>
      <c r="R11" s="110"/>
    </row>
    <row r="12" spans="1:18" ht="24" customHeight="1" x14ac:dyDescent="0.15">
      <c r="A12" s="36" t="s">
        <v>126</v>
      </c>
      <c r="B12" s="43" t="s">
        <v>279</v>
      </c>
      <c r="C12" s="163" t="s">
        <v>221</v>
      </c>
      <c r="D12" s="10" t="s">
        <v>207</v>
      </c>
      <c r="E12" s="10" t="s">
        <v>208</v>
      </c>
      <c r="F12" s="10" t="s">
        <v>208</v>
      </c>
      <c r="G12" s="36">
        <v>42504000</v>
      </c>
      <c r="H12" s="36">
        <v>38631885.600000001</v>
      </c>
      <c r="I12" s="44" t="s">
        <v>224</v>
      </c>
      <c r="J12" s="36" t="s">
        <v>225</v>
      </c>
      <c r="K12" s="36"/>
      <c r="M12" s="109">
        <f t="shared" si="1"/>
        <v>0.90890000000000004</v>
      </c>
      <c r="N12" s="36">
        <v>4600</v>
      </c>
      <c r="O12" s="36">
        <v>4181</v>
      </c>
      <c r="P12" s="109">
        <f t="shared" si="2"/>
        <v>0.90891304347826085</v>
      </c>
      <c r="Q12" s="110"/>
      <c r="R12" s="110"/>
    </row>
    <row r="13" spans="1:18" ht="24" customHeight="1" x14ac:dyDescent="0.15">
      <c r="A13" s="36" t="s">
        <v>126</v>
      </c>
      <c r="B13" s="43" t="s">
        <v>218</v>
      </c>
      <c r="C13" s="163" t="s">
        <v>221</v>
      </c>
      <c r="D13" s="10" t="s">
        <v>208</v>
      </c>
      <c r="E13" s="10" t="s">
        <v>213</v>
      </c>
      <c r="F13" s="10" t="s">
        <v>213</v>
      </c>
      <c r="G13" s="36">
        <v>289017000</v>
      </c>
      <c r="H13" s="36">
        <v>262742727</v>
      </c>
      <c r="I13" s="36" t="s">
        <v>211</v>
      </c>
      <c r="J13" s="36" t="s">
        <v>212</v>
      </c>
      <c r="K13" s="36"/>
      <c r="M13" s="109">
        <f>H13/G13</f>
        <v>0.90909090814727156</v>
      </c>
      <c r="N13" s="36"/>
      <c r="O13" s="36"/>
      <c r="R13" s="110"/>
    </row>
    <row r="14" spans="1:18" ht="24" customHeight="1" x14ac:dyDescent="0.15">
      <c r="A14" s="36" t="s">
        <v>126</v>
      </c>
      <c r="B14" s="43" t="s">
        <v>220</v>
      </c>
      <c r="C14" s="163" t="s">
        <v>221</v>
      </c>
      <c r="D14" s="10" t="s">
        <v>208</v>
      </c>
      <c r="E14" s="10" t="s">
        <v>213</v>
      </c>
      <c r="F14" s="10" t="s">
        <v>213</v>
      </c>
      <c r="G14" s="36">
        <v>131228000</v>
      </c>
      <c r="H14" s="36">
        <v>119298181</v>
      </c>
      <c r="I14" s="36" t="s">
        <v>211</v>
      </c>
      <c r="J14" s="36" t="s">
        <v>212</v>
      </c>
      <c r="K14" s="36"/>
      <c r="M14" s="109">
        <f>H14/G14</f>
        <v>0.90909090285609784</v>
      </c>
      <c r="N14" s="36"/>
      <c r="O14" s="36"/>
      <c r="R14" s="110"/>
    </row>
    <row r="15" spans="1:18" ht="24" customHeight="1" x14ac:dyDescent="0.15">
      <c r="A15" s="36" t="s">
        <v>126</v>
      </c>
      <c r="B15" s="43" t="s">
        <v>280</v>
      </c>
      <c r="C15" s="163" t="s">
        <v>221</v>
      </c>
      <c r="D15" s="10" t="s">
        <v>208</v>
      </c>
      <c r="E15" s="10" t="s">
        <v>213</v>
      </c>
      <c r="F15" s="10" t="s">
        <v>213</v>
      </c>
      <c r="G15" s="36">
        <v>85008000</v>
      </c>
      <c r="H15" s="36">
        <v>77263771.200000003</v>
      </c>
      <c r="I15" s="44" t="s">
        <v>214</v>
      </c>
      <c r="J15" s="36" t="s">
        <v>215</v>
      </c>
      <c r="K15" s="36"/>
      <c r="M15" s="109">
        <f t="shared" ref="M15:M19" si="3">H15/G15</f>
        <v>0.90890000000000004</v>
      </c>
      <c r="N15" s="36">
        <v>4600</v>
      </c>
      <c r="O15" s="36">
        <v>4181</v>
      </c>
      <c r="P15" s="109">
        <f t="shared" si="2"/>
        <v>0.90891304347826085</v>
      </c>
      <c r="Q15" s="110"/>
      <c r="R15" s="110"/>
    </row>
    <row r="16" spans="1:18" ht="24" customHeight="1" x14ac:dyDescent="0.15">
      <c r="A16" s="36" t="s">
        <v>126</v>
      </c>
      <c r="B16" s="43" t="s">
        <v>281</v>
      </c>
      <c r="C16" s="163" t="s">
        <v>221</v>
      </c>
      <c r="D16" s="10" t="s">
        <v>208</v>
      </c>
      <c r="E16" s="10" t="s">
        <v>213</v>
      </c>
      <c r="F16" s="10" t="s">
        <v>213</v>
      </c>
      <c r="G16" s="36">
        <v>63756000</v>
      </c>
      <c r="H16" s="36">
        <v>57947828.400000006</v>
      </c>
      <c r="I16" s="44" t="s">
        <v>216</v>
      </c>
      <c r="J16" s="36" t="s">
        <v>215</v>
      </c>
      <c r="K16" s="36"/>
      <c r="M16" s="109">
        <f t="shared" si="3"/>
        <v>0.90890000000000004</v>
      </c>
      <c r="N16" s="36">
        <v>4600</v>
      </c>
      <c r="O16" s="36">
        <v>4181</v>
      </c>
      <c r="P16" s="109">
        <f t="shared" si="2"/>
        <v>0.90891304347826085</v>
      </c>
      <c r="Q16" s="110"/>
      <c r="R16" s="110"/>
    </row>
    <row r="17" spans="1:18" ht="24" customHeight="1" x14ac:dyDescent="0.15">
      <c r="A17" s="36" t="s">
        <v>126</v>
      </c>
      <c r="B17" s="43" t="s">
        <v>282</v>
      </c>
      <c r="C17" s="163" t="s">
        <v>221</v>
      </c>
      <c r="D17" s="10" t="s">
        <v>208</v>
      </c>
      <c r="E17" s="10" t="s">
        <v>213</v>
      </c>
      <c r="F17" s="10" t="s">
        <v>213</v>
      </c>
      <c r="G17" s="36">
        <v>31878000</v>
      </c>
      <c r="H17" s="36">
        <v>28973914.200000003</v>
      </c>
      <c r="I17" s="44" t="s">
        <v>216</v>
      </c>
      <c r="J17" s="36" t="s">
        <v>223</v>
      </c>
      <c r="K17" s="36"/>
      <c r="M17" s="109">
        <f t="shared" si="3"/>
        <v>0.90890000000000004</v>
      </c>
      <c r="N17" s="36">
        <v>4600</v>
      </c>
      <c r="O17" s="36">
        <v>4181</v>
      </c>
      <c r="P17" s="109">
        <f t="shared" si="2"/>
        <v>0.90891304347826085</v>
      </c>
      <c r="Q17" s="110"/>
      <c r="R17" s="110"/>
    </row>
    <row r="18" spans="1:18" ht="24" customHeight="1" x14ac:dyDescent="0.15">
      <c r="A18" s="36" t="s">
        <v>126</v>
      </c>
      <c r="B18" s="43" t="s">
        <v>283</v>
      </c>
      <c r="C18" s="163" t="s">
        <v>221</v>
      </c>
      <c r="D18" s="10" t="s">
        <v>208</v>
      </c>
      <c r="E18" s="10" t="s">
        <v>213</v>
      </c>
      <c r="F18" s="10" t="s">
        <v>213</v>
      </c>
      <c r="G18" s="36">
        <v>42504000</v>
      </c>
      <c r="H18" s="36">
        <v>38631885.600000001</v>
      </c>
      <c r="I18" s="44" t="s">
        <v>224</v>
      </c>
      <c r="J18" s="36" t="s">
        <v>223</v>
      </c>
      <c r="K18" s="36"/>
      <c r="M18" s="109">
        <f t="shared" si="3"/>
        <v>0.90890000000000004</v>
      </c>
      <c r="N18" s="36">
        <v>4600</v>
      </c>
      <c r="O18" s="36">
        <v>4181</v>
      </c>
      <c r="P18" s="109">
        <f t="shared" si="2"/>
        <v>0.90891304347826085</v>
      </c>
      <c r="Q18" s="110"/>
      <c r="R18" s="110"/>
    </row>
    <row r="19" spans="1:18" ht="24" customHeight="1" x14ac:dyDescent="0.15">
      <c r="A19" s="36" t="s">
        <v>126</v>
      </c>
      <c r="B19" s="43" t="s">
        <v>284</v>
      </c>
      <c r="C19" s="163" t="s">
        <v>221</v>
      </c>
      <c r="D19" s="10" t="s">
        <v>208</v>
      </c>
      <c r="E19" s="10" t="s">
        <v>213</v>
      </c>
      <c r="F19" s="10" t="s">
        <v>213</v>
      </c>
      <c r="G19" s="36">
        <v>42504000</v>
      </c>
      <c r="H19" s="36">
        <v>38631885.600000001</v>
      </c>
      <c r="I19" s="44" t="s">
        <v>224</v>
      </c>
      <c r="J19" s="36" t="s">
        <v>225</v>
      </c>
      <c r="K19" s="36"/>
      <c r="M19" s="109">
        <f t="shared" si="3"/>
        <v>0.90890000000000004</v>
      </c>
      <c r="N19" s="36">
        <v>4600</v>
      </c>
      <c r="O19" s="36">
        <v>4181</v>
      </c>
      <c r="P19" s="109">
        <f t="shared" si="2"/>
        <v>0.90891304347826085</v>
      </c>
      <c r="Q19" s="110"/>
      <c r="R19" s="110"/>
    </row>
    <row r="20" spans="1:18" ht="24" customHeight="1" x14ac:dyDescent="0.15">
      <c r="A20" s="57"/>
      <c r="B20" s="57"/>
      <c r="C20" s="140"/>
      <c r="D20" s="57"/>
      <c r="E20" s="57"/>
      <c r="F20" s="57"/>
      <c r="G20" s="57"/>
      <c r="H20" s="57"/>
      <c r="I20" s="57"/>
      <c r="J20" s="57"/>
      <c r="K20" s="57"/>
      <c r="N20" s="57"/>
      <c r="O20" s="57"/>
    </row>
    <row r="21" spans="1:18" ht="24" customHeight="1" x14ac:dyDescent="0.1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N21" s="111"/>
      <c r="O21" s="111"/>
    </row>
    <row r="22" spans="1:18" ht="24" customHeight="1" x14ac:dyDescent="0.1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N22" s="111"/>
      <c r="O22" s="111"/>
    </row>
    <row r="23" spans="1:18" ht="24" customHeight="1" x14ac:dyDescent="0.1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N23" s="111"/>
      <c r="O23" s="111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104" customWidth="1"/>
    <col min="2" max="2" width="56.5546875" style="105" customWidth="1"/>
    <col min="3" max="3" width="9.5546875" style="104" customWidth="1"/>
    <col min="4" max="4" width="8.88671875" style="104" customWidth="1"/>
    <col min="5" max="5" width="9.21875" style="104" customWidth="1"/>
    <col min="6" max="6" width="10.5546875" style="106" customWidth="1"/>
    <col min="7" max="7" width="9.6640625" style="104" customWidth="1"/>
    <col min="8" max="8" width="12.6640625" style="107" customWidth="1"/>
    <col min="9" max="9" width="9.6640625" style="104" customWidth="1"/>
    <col min="10" max="10" width="10.5546875" style="102" customWidth="1"/>
    <col min="11" max="11" width="8.44140625" style="104" customWidth="1"/>
    <col min="12" max="16384" width="8.88671875" style="57"/>
  </cols>
  <sheetData>
    <row r="1" spans="1:12" ht="36" customHeight="1" x14ac:dyDescent="0.15">
      <c r="A1" s="30" t="s">
        <v>22</v>
      </c>
      <c r="B1" s="30"/>
      <c r="C1" s="30"/>
      <c r="D1" s="30"/>
      <c r="E1" s="30"/>
      <c r="F1" s="31"/>
      <c r="G1" s="30"/>
      <c r="H1" s="30"/>
      <c r="I1" s="30"/>
      <c r="J1" s="31"/>
      <c r="K1" s="30"/>
      <c r="L1" s="116"/>
    </row>
    <row r="2" spans="1:12" ht="24" customHeight="1" x14ac:dyDescent="0.15">
      <c r="A2" s="170" t="s">
        <v>21</v>
      </c>
      <c r="B2" s="171"/>
      <c r="C2" s="90"/>
      <c r="D2" s="96"/>
      <c r="E2" s="96"/>
      <c r="F2" s="100"/>
      <c r="G2" s="96"/>
      <c r="H2" s="101"/>
      <c r="I2" s="96"/>
      <c r="K2" s="100" t="s">
        <v>246</v>
      </c>
    </row>
    <row r="3" spans="1:12" ht="34.5" customHeight="1" x14ac:dyDescent="0.15">
      <c r="A3" s="32" t="s">
        <v>3</v>
      </c>
      <c r="B3" s="2" t="s">
        <v>4</v>
      </c>
      <c r="C3" s="1" t="s">
        <v>0</v>
      </c>
      <c r="D3" s="2" t="s">
        <v>7</v>
      </c>
      <c r="E3" s="2" t="s">
        <v>23</v>
      </c>
      <c r="F3" s="33" t="s">
        <v>18</v>
      </c>
      <c r="G3" s="2" t="s">
        <v>24</v>
      </c>
      <c r="H3" s="2" t="s">
        <v>27</v>
      </c>
      <c r="I3" s="2" t="s">
        <v>25</v>
      </c>
      <c r="J3" s="33" t="s">
        <v>26</v>
      </c>
      <c r="K3" s="2" t="s">
        <v>1</v>
      </c>
    </row>
    <row r="4" spans="1:12" ht="24" customHeight="1" x14ac:dyDescent="0.15">
      <c r="A4" s="34" t="s">
        <v>195</v>
      </c>
      <c r="B4" s="35" t="s">
        <v>205</v>
      </c>
      <c r="C4" s="163" t="s">
        <v>221</v>
      </c>
      <c r="D4" s="10" t="s">
        <v>208</v>
      </c>
      <c r="E4" s="34" t="s">
        <v>226</v>
      </c>
      <c r="F4" s="10"/>
      <c r="G4" s="37"/>
      <c r="H4" s="38"/>
      <c r="I4" s="37"/>
      <c r="J4" s="39"/>
      <c r="K4" s="6" t="s">
        <v>308</v>
      </c>
      <c r="L4" s="103"/>
    </row>
    <row r="5" spans="1:12" ht="24" customHeight="1" x14ac:dyDescent="0.15">
      <c r="A5" s="34" t="s">
        <v>195</v>
      </c>
      <c r="B5" s="35" t="s">
        <v>209</v>
      </c>
      <c r="C5" s="163" t="s">
        <v>221</v>
      </c>
      <c r="D5" s="10" t="s">
        <v>208</v>
      </c>
      <c r="E5" s="34" t="s">
        <v>228</v>
      </c>
      <c r="F5" s="40"/>
      <c r="G5" s="37"/>
      <c r="H5" s="38"/>
      <c r="I5" s="37"/>
      <c r="J5" s="39"/>
      <c r="K5" s="6" t="s">
        <v>232</v>
      </c>
      <c r="L5" s="103"/>
    </row>
    <row r="6" spans="1:12" ht="24" customHeight="1" x14ac:dyDescent="0.15">
      <c r="A6" s="34" t="s">
        <v>195</v>
      </c>
      <c r="B6" s="35" t="s">
        <v>203</v>
      </c>
      <c r="C6" s="163" t="s">
        <v>221</v>
      </c>
      <c r="D6" s="10" t="s">
        <v>208</v>
      </c>
      <c r="E6" s="34" t="s">
        <v>226</v>
      </c>
      <c r="F6" s="40">
        <v>143362800</v>
      </c>
      <c r="G6" s="37"/>
      <c r="H6" s="38" t="s">
        <v>229</v>
      </c>
      <c r="I6" s="37">
        <f>J6/F6</f>
        <v>0.97654342688619367</v>
      </c>
      <c r="J6" s="39">
        <v>140000000</v>
      </c>
      <c r="K6" s="6"/>
      <c r="L6" s="103"/>
    </row>
    <row r="7" spans="1:12" ht="24" customHeight="1" x14ac:dyDescent="0.15">
      <c r="A7" s="34" t="s">
        <v>195</v>
      </c>
      <c r="B7" s="35" t="s">
        <v>263</v>
      </c>
      <c r="C7" s="163" t="s">
        <v>221</v>
      </c>
      <c r="D7" s="10" t="s">
        <v>208</v>
      </c>
      <c r="E7" s="34" t="s">
        <v>227</v>
      </c>
      <c r="F7" s="40"/>
      <c r="G7" s="41"/>
      <c r="H7" s="38"/>
      <c r="I7" s="37"/>
      <c r="J7" s="39"/>
      <c r="K7" s="6" t="s">
        <v>232</v>
      </c>
      <c r="L7" s="103"/>
    </row>
    <row r="8" spans="1:12" ht="24" customHeight="1" x14ac:dyDescent="0.15">
      <c r="A8" s="34" t="s">
        <v>195</v>
      </c>
      <c r="B8" s="35" t="s">
        <v>264</v>
      </c>
      <c r="C8" s="163" t="s">
        <v>221</v>
      </c>
      <c r="D8" s="10" t="s">
        <v>208</v>
      </c>
      <c r="E8" s="34" t="s">
        <v>227</v>
      </c>
      <c r="F8" s="40"/>
      <c r="G8" s="41"/>
      <c r="H8" s="38"/>
      <c r="I8" s="37"/>
      <c r="J8" s="39"/>
      <c r="K8" s="6" t="s">
        <v>232</v>
      </c>
      <c r="L8" s="103"/>
    </row>
    <row r="9" spans="1:12" ht="24" customHeight="1" x14ac:dyDescent="0.15">
      <c r="A9" s="34" t="s">
        <v>195</v>
      </c>
      <c r="B9" s="35" t="s">
        <v>265</v>
      </c>
      <c r="C9" s="163" t="s">
        <v>221</v>
      </c>
      <c r="D9" s="10" t="s">
        <v>208</v>
      </c>
      <c r="E9" s="34" t="s">
        <v>230</v>
      </c>
      <c r="F9" s="40">
        <v>4633.7</v>
      </c>
      <c r="G9" s="41"/>
      <c r="H9" s="38" t="s">
        <v>231</v>
      </c>
      <c r="I9" s="37">
        <f t="shared" ref="I9:I13" si="0">J9/F9</f>
        <v>0.94740703973066887</v>
      </c>
      <c r="J9" s="39">
        <v>4390</v>
      </c>
      <c r="K9" s="6"/>
      <c r="L9" s="103"/>
    </row>
    <row r="10" spans="1:12" ht="24" customHeight="1" x14ac:dyDescent="0.15">
      <c r="A10" s="34" t="s">
        <v>195</v>
      </c>
      <c r="B10" s="35" t="s">
        <v>266</v>
      </c>
      <c r="C10" s="163" t="s">
        <v>221</v>
      </c>
      <c r="D10" s="10" t="s">
        <v>208</v>
      </c>
      <c r="E10" s="34" t="s">
        <v>227</v>
      </c>
      <c r="F10" s="40"/>
      <c r="G10" s="41"/>
      <c r="H10" s="38"/>
      <c r="I10" s="41"/>
      <c r="J10" s="41"/>
      <c r="K10" s="6" t="s">
        <v>232</v>
      </c>
      <c r="L10" s="103"/>
    </row>
    <row r="11" spans="1:12" ht="24" customHeight="1" x14ac:dyDescent="0.15">
      <c r="A11" s="34" t="s">
        <v>195</v>
      </c>
      <c r="B11" s="35" t="s">
        <v>267</v>
      </c>
      <c r="C11" s="163" t="s">
        <v>221</v>
      </c>
      <c r="D11" s="10" t="s">
        <v>208</v>
      </c>
      <c r="E11" s="34" t="s">
        <v>233</v>
      </c>
      <c r="F11" s="40"/>
      <c r="G11" s="34"/>
      <c r="H11" s="38"/>
      <c r="I11" s="37"/>
      <c r="J11" s="39"/>
      <c r="K11" s="6" t="s">
        <v>232</v>
      </c>
      <c r="L11" s="103"/>
    </row>
    <row r="12" spans="1:12" ht="24" customHeight="1" x14ac:dyDescent="0.15">
      <c r="A12" s="34" t="s">
        <v>195</v>
      </c>
      <c r="B12" s="35" t="s">
        <v>268</v>
      </c>
      <c r="C12" s="163" t="s">
        <v>221</v>
      </c>
      <c r="D12" s="10" t="s">
        <v>208</v>
      </c>
      <c r="E12" s="34" t="s">
        <v>227</v>
      </c>
      <c r="F12" s="40"/>
      <c r="G12" s="41"/>
      <c r="H12" s="38"/>
      <c r="I12" s="41"/>
      <c r="J12" s="41"/>
      <c r="K12" s="6" t="s">
        <v>232</v>
      </c>
      <c r="L12" s="103"/>
    </row>
    <row r="13" spans="1:12" ht="24" customHeight="1" x14ac:dyDescent="0.15">
      <c r="A13" s="34" t="s">
        <v>195</v>
      </c>
      <c r="B13" s="35" t="s">
        <v>217</v>
      </c>
      <c r="C13" s="163" t="s">
        <v>221</v>
      </c>
      <c r="D13" s="10" t="s">
        <v>213</v>
      </c>
      <c r="E13" s="34" t="s">
        <v>230</v>
      </c>
      <c r="F13" s="40">
        <v>289000450</v>
      </c>
      <c r="G13" s="34"/>
      <c r="H13" s="38" t="s">
        <v>234</v>
      </c>
      <c r="I13" s="37">
        <f t="shared" si="0"/>
        <v>0.99653824068440033</v>
      </c>
      <c r="J13" s="39">
        <v>288000000</v>
      </c>
      <c r="K13" s="6"/>
      <c r="L13" s="103"/>
    </row>
    <row r="14" spans="1:12" ht="24" customHeight="1" x14ac:dyDescent="0.15">
      <c r="A14" s="34" t="s">
        <v>195</v>
      </c>
      <c r="B14" s="35" t="s">
        <v>219</v>
      </c>
      <c r="C14" s="163" t="s">
        <v>221</v>
      </c>
      <c r="D14" s="10" t="s">
        <v>213</v>
      </c>
      <c r="E14" s="34" t="s">
        <v>227</v>
      </c>
      <c r="F14" s="40"/>
      <c r="G14" s="41"/>
      <c r="H14" s="38"/>
      <c r="I14" s="37"/>
      <c r="J14" s="39"/>
      <c r="K14" s="6" t="s">
        <v>232</v>
      </c>
      <c r="L14" s="103"/>
    </row>
    <row r="15" spans="1:12" ht="24" customHeight="1" x14ac:dyDescent="0.15">
      <c r="A15" s="34" t="s">
        <v>195</v>
      </c>
      <c r="B15" s="35" t="s">
        <v>269</v>
      </c>
      <c r="C15" s="163" t="s">
        <v>221</v>
      </c>
      <c r="D15" s="10" t="s">
        <v>213</v>
      </c>
      <c r="E15" s="34" t="s">
        <v>227</v>
      </c>
      <c r="F15" s="40"/>
      <c r="G15" s="41"/>
      <c r="H15" s="38"/>
      <c r="I15" s="41"/>
      <c r="J15" s="41"/>
      <c r="K15" s="6" t="s">
        <v>232</v>
      </c>
      <c r="L15" s="103"/>
    </row>
    <row r="16" spans="1:12" ht="24" customHeight="1" x14ac:dyDescent="0.15">
      <c r="A16" s="34" t="s">
        <v>195</v>
      </c>
      <c r="B16" s="35" t="s">
        <v>270</v>
      </c>
      <c r="C16" s="163" t="s">
        <v>221</v>
      </c>
      <c r="D16" s="10" t="s">
        <v>213</v>
      </c>
      <c r="E16" s="34" t="s">
        <v>227</v>
      </c>
      <c r="F16" s="40"/>
      <c r="G16" s="41"/>
      <c r="H16" s="38"/>
      <c r="I16" s="41"/>
      <c r="J16" s="41"/>
      <c r="K16" s="6" t="s">
        <v>232</v>
      </c>
      <c r="L16" s="103"/>
    </row>
    <row r="17" spans="1:12" ht="24" customHeight="1" x14ac:dyDescent="0.15">
      <c r="A17" s="34" t="s">
        <v>195</v>
      </c>
      <c r="B17" s="35" t="s">
        <v>271</v>
      </c>
      <c r="C17" s="163" t="s">
        <v>221</v>
      </c>
      <c r="D17" s="10" t="s">
        <v>213</v>
      </c>
      <c r="E17" s="34" t="s">
        <v>227</v>
      </c>
      <c r="F17" s="40"/>
      <c r="G17" s="41"/>
      <c r="H17" s="38"/>
      <c r="I17" s="41"/>
      <c r="J17" s="41"/>
      <c r="K17" s="6" t="s">
        <v>232</v>
      </c>
      <c r="L17" s="103"/>
    </row>
    <row r="18" spans="1:12" ht="24" customHeight="1" x14ac:dyDescent="0.15">
      <c r="A18" s="34" t="s">
        <v>195</v>
      </c>
      <c r="B18" s="35" t="s">
        <v>272</v>
      </c>
      <c r="C18" s="163" t="s">
        <v>221</v>
      </c>
      <c r="D18" s="10" t="s">
        <v>213</v>
      </c>
      <c r="E18" s="34" t="s">
        <v>235</v>
      </c>
      <c r="F18" s="40"/>
      <c r="G18" s="41"/>
      <c r="H18" s="38"/>
      <c r="I18" s="41"/>
      <c r="J18" s="41"/>
      <c r="K18" s="6" t="s">
        <v>232</v>
      </c>
      <c r="L18" s="103"/>
    </row>
    <row r="19" spans="1:12" ht="24" customHeight="1" x14ac:dyDescent="0.15">
      <c r="A19" s="34" t="s">
        <v>195</v>
      </c>
      <c r="B19" s="35" t="s">
        <v>273</v>
      </c>
      <c r="C19" s="163" t="s">
        <v>221</v>
      </c>
      <c r="D19" s="10" t="s">
        <v>213</v>
      </c>
      <c r="E19" s="34" t="s">
        <v>227</v>
      </c>
      <c r="F19" s="40"/>
      <c r="G19" s="41"/>
      <c r="H19" s="38"/>
      <c r="I19" s="41"/>
      <c r="J19" s="41"/>
      <c r="K19" s="6" t="s">
        <v>232</v>
      </c>
      <c r="L19" s="10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Normal="100" workbookViewId="0">
      <selection activeCell="A4" sqref="A4"/>
    </sheetView>
  </sheetViews>
  <sheetFormatPr defaultRowHeight="24" customHeight="1" x14ac:dyDescent="0.25"/>
  <cols>
    <col min="1" max="1" width="11.109375" style="91" customWidth="1"/>
    <col min="2" max="2" width="37.109375" style="91" customWidth="1"/>
    <col min="3" max="3" width="31.77734375" style="91" customWidth="1"/>
    <col min="4" max="4" width="9.33203125" style="104" customWidth="1"/>
    <col min="5" max="9" width="9.33203125" style="91" customWidth="1"/>
    <col min="10" max="10" width="9.6640625" style="91" customWidth="1"/>
    <col min="11" max="11" width="4.88671875" style="79" customWidth="1"/>
    <col min="12" max="12" width="8.88671875" style="79"/>
    <col min="13" max="16384" width="8.88671875" style="95"/>
  </cols>
  <sheetData>
    <row r="1" spans="1:13" ht="36" customHeight="1" x14ac:dyDescent="0.55000000000000004">
      <c r="A1" s="30" t="s">
        <v>95</v>
      </c>
      <c r="B1" s="30"/>
      <c r="C1" s="30"/>
      <c r="D1" s="30"/>
      <c r="E1" s="30"/>
      <c r="F1" s="30"/>
      <c r="G1" s="30"/>
      <c r="H1" s="30"/>
      <c r="I1" s="30"/>
      <c r="J1" s="30"/>
      <c r="K1" s="114"/>
      <c r="L1" s="114"/>
      <c r="M1" s="115"/>
    </row>
    <row r="2" spans="1:13" ht="24" customHeight="1" x14ac:dyDescent="0.25">
      <c r="A2" s="170" t="s">
        <v>21</v>
      </c>
      <c r="B2" s="90"/>
      <c r="C2" s="90"/>
      <c r="D2" s="90"/>
      <c r="E2" s="96"/>
      <c r="F2" s="96"/>
      <c r="G2" s="96"/>
      <c r="H2" s="96"/>
      <c r="I2" s="95"/>
      <c r="J2" s="97" t="s">
        <v>247</v>
      </c>
    </row>
    <row r="3" spans="1:13" ht="34.5" customHeight="1" x14ac:dyDescent="0.25">
      <c r="A3" s="1" t="s">
        <v>3</v>
      </c>
      <c r="B3" s="4" t="s">
        <v>4</v>
      </c>
      <c r="C3" s="4" t="s">
        <v>29</v>
      </c>
      <c r="D3" s="1" t="s">
        <v>12</v>
      </c>
      <c r="E3" s="4" t="s">
        <v>13</v>
      </c>
      <c r="F3" s="4" t="s">
        <v>14</v>
      </c>
      <c r="G3" s="4" t="s">
        <v>15</v>
      </c>
      <c r="H3" s="11" t="s">
        <v>62</v>
      </c>
      <c r="I3" s="4" t="s">
        <v>28</v>
      </c>
      <c r="J3" s="2" t="s">
        <v>16</v>
      </c>
    </row>
    <row r="4" spans="1:13" ht="24" customHeight="1" x14ac:dyDescent="0.25">
      <c r="A4" s="128" t="s">
        <v>115</v>
      </c>
      <c r="B4" s="7" t="s">
        <v>248</v>
      </c>
      <c r="C4" s="7" t="s">
        <v>293</v>
      </c>
      <c r="D4" s="154">
        <v>846600</v>
      </c>
      <c r="E4" s="12" t="s">
        <v>97</v>
      </c>
      <c r="F4" s="12" t="s">
        <v>100</v>
      </c>
      <c r="G4" s="13" t="s">
        <v>101</v>
      </c>
      <c r="H4" s="13" t="s">
        <v>237</v>
      </c>
      <c r="I4" s="13" t="s">
        <v>237</v>
      </c>
      <c r="J4" s="13"/>
    </row>
    <row r="5" spans="1:13" ht="24" customHeight="1" x14ac:dyDescent="0.25">
      <c r="A5" s="128" t="s">
        <v>115</v>
      </c>
      <c r="B5" s="14" t="s">
        <v>249</v>
      </c>
      <c r="C5" s="14" t="s">
        <v>294</v>
      </c>
      <c r="D5" s="155">
        <v>13920000</v>
      </c>
      <c r="E5" s="15" t="s">
        <v>102</v>
      </c>
      <c r="F5" s="13" t="s">
        <v>103</v>
      </c>
      <c r="G5" s="13" t="s">
        <v>101</v>
      </c>
      <c r="H5" s="13" t="s">
        <v>237</v>
      </c>
      <c r="I5" s="13" t="s">
        <v>237</v>
      </c>
      <c r="J5" s="13"/>
      <c r="K5" s="16" t="s">
        <v>238</v>
      </c>
    </row>
    <row r="6" spans="1:13" ht="24" customHeight="1" x14ac:dyDescent="0.25">
      <c r="A6" s="128" t="s">
        <v>115</v>
      </c>
      <c r="B6" s="14" t="s">
        <v>258</v>
      </c>
      <c r="C6" s="14" t="s">
        <v>295</v>
      </c>
      <c r="D6" s="155">
        <v>14964000</v>
      </c>
      <c r="E6" s="15" t="s">
        <v>102</v>
      </c>
      <c r="F6" s="13" t="s">
        <v>104</v>
      </c>
      <c r="G6" s="13" t="s">
        <v>105</v>
      </c>
      <c r="H6" s="13" t="s">
        <v>237</v>
      </c>
      <c r="I6" s="13" t="s">
        <v>237</v>
      </c>
      <c r="J6" s="17"/>
    </row>
    <row r="7" spans="1:13" ht="24" customHeight="1" x14ac:dyDescent="0.25">
      <c r="A7" s="128" t="s">
        <v>115</v>
      </c>
      <c r="B7" s="14" t="s">
        <v>251</v>
      </c>
      <c r="C7" s="14" t="s">
        <v>296</v>
      </c>
      <c r="D7" s="155">
        <v>3240000</v>
      </c>
      <c r="E7" s="15" t="s">
        <v>96</v>
      </c>
      <c r="F7" s="13" t="s">
        <v>103</v>
      </c>
      <c r="G7" s="13" t="s">
        <v>106</v>
      </c>
      <c r="H7" s="13" t="s">
        <v>237</v>
      </c>
      <c r="I7" s="13" t="s">
        <v>237</v>
      </c>
      <c r="J7" s="13"/>
    </row>
    <row r="8" spans="1:13" ht="24" customHeight="1" x14ac:dyDescent="0.25">
      <c r="A8" s="128" t="s">
        <v>115</v>
      </c>
      <c r="B8" s="7" t="s">
        <v>252</v>
      </c>
      <c r="C8" s="7" t="s">
        <v>297</v>
      </c>
      <c r="D8" s="154">
        <v>3600000</v>
      </c>
      <c r="E8" s="12" t="s">
        <v>107</v>
      </c>
      <c r="F8" s="12" t="s">
        <v>103</v>
      </c>
      <c r="G8" s="13" t="s">
        <v>106</v>
      </c>
      <c r="H8" s="13" t="s">
        <v>237</v>
      </c>
      <c r="I8" s="13" t="s">
        <v>237</v>
      </c>
      <c r="J8" s="13"/>
    </row>
    <row r="9" spans="1:13" ht="24" customHeight="1" x14ac:dyDescent="0.25">
      <c r="A9" s="128" t="s">
        <v>115</v>
      </c>
      <c r="B9" s="7" t="s">
        <v>259</v>
      </c>
      <c r="C9" s="7" t="s">
        <v>298</v>
      </c>
      <c r="D9" s="154">
        <v>3600000</v>
      </c>
      <c r="E9" s="12" t="s">
        <v>108</v>
      </c>
      <c r="F9" s="12" t="s">
        <v>109</v>
      </c>
      <c r="G9" s="13" t="s">
        <v>106</v>
      </c>
      <c r="H9" s="13" t="s">
        <v>237</v>
      </c>
      <c r="I9" s="13" t="s">
        <v>237</v>
      </c>
      <c r="J9" s="131"/>
    </row>
    <row r="10" spans="1:13" ht="24" customHeight="1" x14ac:dyDescent="0.25">
      <c r="A10" s="128" t="s">
        <v>115</v>
      </c>
      <c r="B10" s="7" t="s">
        <v>260</v>
      </c>
      <c r="C10" s="7" t="s">
        <v>299</v>
      </c>
      <c r="D10" s="156">
        <v>15600000</v>
      </c>
      <c r="E10" s="18" t="s">
        <v>122</v>
      </c>
      <c r="F10" s="19" t="s">
        <v>122</v>
      </c>
      <c r="G10" s="13" t="s">
        <v>236</v>
      </c>
      <c r="H10" s="13" t="s">
        <v>237</v>
      </c>
      <c r="I10" s="13" t="s">
        <v>237</v>
      </c>
      <c r="J10" s="131"/>
    </row>
    <row r="11" spans="1:13" ht="24" customHeight="1" x14ac:dyDescent="0.25">
      <c r="A11" s="128" t="s">
        <v>115</v>
      </c>
      <c r="B11" s="20" t="s">
        <v>255</v>
      </c>
      <c r="C11" s="20" t="s">
        <v>300</v>
      </c>
      <c r="D11" s="157">
        <v>97000000</v>
      </c>
      <c r="E11" s="21" t="s">
        <v>110</v>
      </c>
      <c r="F11" s="21" t="s">
        <v>111</v>
      </c>
      <c r="G11" s="13" t="s">
        <v>106</v>
      </c>
      <c r="H11" s="13" t="s">
        <v>237</v>
      </c>
      <c r="I11" s="13" t="s">
        <v>237</v>
      </c>
      <c r="J11" s="128"/>
    </row>
    <row r="12" spans="1:13" ht="24" customHeight="1" x14ac:dyDescent="0.25">
      <c r="A12" s="128" t="s">
        <v>115</v>
      </c>
      <c r="B12" s="20" t="s">
        <v>261</v>
      </c>
      <c r="C12" s="20" t="s">
        <v>301</v>
      </c>
      <c r="D12" s="157">
        <v>6953880</v>
      </c>
      <c r="E12" s="21" t="s">
        <v>112</v>
      </c>
      <c r="F12" s="21" t="s">
        <v>113</v>
      </c>
      <c r="G12" s="21" t="s">
        <v>114</v>
      </c>
      <c r="H12" s="13" t="s">
        <v>237</v>
      </c>
      <c r="I12" s="13" t="s">
        <v>237</v>
      </c>
      <c r="J12" s="131"/>
    </row>
    <row r="13" spans="1:13" ht="24" customHeight="1" x14ac:dyDescent="0.25">
      <c r="A13" s="5" t="s">
        <v>116</v>
      </c>
      <c r="B13" s="22" t="s">
        <v>262</v>
      </c>
      <c r="C13" s="20" t="s">
        <v>302</v>
      </c>
      <c r="D13" s="157">
        <v>1800000</v>
      </c>
      <c r="E13" s="23" t="s">
        <v>118</v>
      </c>
      <c r="F13" s="23" t="s">
        <v>119</v>
      </c>
      <c r="G13" s="21" t="s">
        <v>120</v>
      </c>
      <c r="H13" s="13" t="s">
        <v>237</v>
      </c>
      <c r="I13" s="13" t="s">
        <v>237</v>
      </c>
      <c r="J13" s="131"/>
    </row>
    <row r="14" spans="1:13" s="99" customFormat="1" ht="24" hidden="1" customHeight="1" x14ac:dyDescent="0.25">
      <c r="A14" s="120" t="s">
        <v>21</v>
      </c>
      <c r="B14" s="24" t="s">
        <v>123</v>
      </c>
      <c r="C14" s="24" t="s">
        <v>146</v>
      </c>
      <c r="D14" s="145">
        <v>3000000</v>
      </c>
      <c r="E14" s="26" t="s">
        <v>161</v>
      </c>
      <c r="F14" s="26" t="s">
        <v>161</v>
      </c>
      <c r="G14" s="27" t="s">
        <v>162</v>
      </c>
      <c r="H14" s="27" t="s">
        <v>162</v>
      </c>
      <c r="I14" s="27" t="s">
        <v>162</v>
      </c>
      <c r="J14" s="28"/>
      <c r="K14" s="98"/>
      <c r="L14" s="98"/>
    </row>
    <row r="15" spans="1:13" s="99" customFormat="1" ht="24" hidden="1" customHeight="1" x14ac:dyDescent="0.25">
      <c r="A15" s="120" t="s">
        <v>21</v>
      </c>
      <c r="B15" s="24" t="s">
        <v>128</v>
      </c>
      <c r="C15" s="24" t="s">
        <v>147</v>
      </c>
      <c r="D15" s="145">
        <v>3803800</v>
      </c>
      <c r="E15" s="26" t="s">
        <v>163</v>
      </c>
      <c r="F15" s="26" t="s">
        <v>164</v>
      </c>
      <c r="G15" s="26" t="s">
        <v>165</v>
      </c>
      <c r="H15" s="26" t="s">
        <v>165</v>
      </c>
      <c r="I15" s="26" t="s">
        <v>165</v>
      </c>
      <c r="J15" s="29"/>
      <c r="K15" s="98"/>
      <c r="L15" s="98"/>
    </row>
    <row r="16" spans="1:13" s="99" customFormat="1" ht="24" hidden="1" customHeight="1" x14ac:dyDescent="0.25">
      <c r="A16" s="120" t="s">
        <v>21</v>
      </c>
      <c r="B16" s="24" t="s">
        <v>129</v>
      </c>
      <c r="C16" s="24" t="s">
        <v>148</v>
      </c>
      <c r="D16" s="145">
        <v>20141000</v>
      </c>
      <c r="E16" s="26" t="s">
        <v>166</v>
      </c>
      <c r="F16" s="26" t="s">
        <v>167</v>
      </c>
      <c r="G16" s="27" t="s">
        <v>168</v>
      </c>
      <c r="H16" s="27" t="s">
        <v>168</v>
      </c>
      <c r="I16" s="27" t="s">
        <v>168</v>
      </c>
      <c r="J16" s="29"/>
      <c r="K16" s="98"/>
      <c r="L16" s="98"/>
    </row>
    <row r="17" spans="1:12" s="99" customFormat="1" ht="24" hidden="1" customHeight="1" x14ac:dyDescent="0.25">
      <c r="A17" s="120" t="s">
        <v>21</v>
      </c>
      <c r="B17" s="24" t="s">
        <v>130</v>
      </c>
      <c r="C17" s="24" t="s">
        <v>149</v>
      </c>
      <c r="D17" s="145">
        <v>5300000</v>
      </c>
      <c r="E17" s="26" t="s">
        <v>169</v>
      </c>
      <c r="F17" s="26" t="s">
        <v>170</v>
      </c>
      <c r="G17" s="27" t="s">
        <v>162</v>
      </c>
      <c r="H17" s="27" t="s">
        <v>162</v>
      </c>
      <c r="I17" s="27" t="s">
        <v>162</v>
      </c>
      <c r="J17" s="29"/>
      <c r="K17" s="98"/>
      <c r="L17" s="98"/>
    </row>
    <row r="18" spans="1:12" s="99" customFormat="1" ht="24" hidden="1" customHeight="1" x14ac:dyDescent="0.25">
      <c r="A18" s="120" t="s">
        <v>21</v>
      </c>
      <c r="B18" s="24" t="s">
        <v>131</v>
      </c>
      <c r="C18" s="24" t="s">
        <v>117</v>
      </c>
      <c r="D18" s="145">
        <v>3285700</v>
      </c>
      <c r="E18" s="26" t="s">
        <v>169</v>
      </c>
      <c r="F18" s="26" t="s">
        <v>170</v>
      </c>
      <c r="G18" s="27" t="s">
        <v>162</v>
      </c>
      <c r="H18" s="27" t="s">
        <v>162</v>
      </c>
      <c r="I18" s="27" t="s">
        <v>162</v>
      </c>
      <c r="J18" s="29"/>
      <c r="K18" s="98"/>
      <c r="L18" s="98"/>
    </row>
    <row r="19" spans="1:12" s="99" customFormat="1" ht="24" hidden="1" customHeight="1" x14ac:dyDescent="0.25">
      <c r="A19" s="120" t="s">
        <v>21</v>
      </c>
      <c r="B19" s="24" t="s">
        <v>132</v>
      </c>
      <c r="C19" s="24" t="s">
        <v>150</v>
      </c>
      <c r="D19" s="145">
        <v>5500000</v>
      </c>
      <c r="E19" s="26" t="s">
        <v>169</v>
      </c>
      <c r="F19" s="26" t="s">
        <v>171</v>
      </c>
      <c r="G19" s="26" t="s">
        <v>171</v>
      </c>
      <c r="H19" s="26" t="s">
        <v>171</v>
      </c>
      <c r="I19" s="26" t="s">
        <v>171</v>
      </c>
      <c r="J19" s="29"/>
      <c r="K19" s="98"/>
      <c r="L19" s="98"/>
    </row>
    <row r="20" spans="1:12" s="99" customFormat="1" ht="24" hidden="1" customHeight="1" x14ac:dyDescent="0.25">
      <c r="A20" s="120" t="s">
        <v>21</v>
      </c>
      <c r="B20" s="24" t="s">
        <v>133</v>
      </c>
      <c r="C20" s="24" t="s">
        <v>151</v>
      </c>
      <c r="D20" s="145">
        <v>6300000</v>
      </c>
      <c r="E20" s="26" t="s">
        <v>169</v>
      </c>
      <c r="F20" s="26" t="s">
        <v>171</v>
      </c>
      <c r="G20" s="26" t="s">
        <v>171</v>
      </c>
      <c r="H20" s="26" t="s">
        <v>171</v>
      </c>
      <c r="I20" s="26" t="s">
        <v>171</v>
      </c>
      <c r="J20" s="29"/>
      <c r="K20" s="98"/>
      <c r="L20" s="98"/>
    </row>
    <row r="21" spans="1:12" s="99" customFormat="1" ht="24" hidden="1" customHeight="1" x14ac:dyDescent="0.25">
      <c r="A21" s="120" t="s">
        <v>21</v>
      </c>
      <c r="B21" s="24" t="s">
        <v>134</v>
      </c>
      <c r="C21" s="24" t="s">
        <v>152</v>
      </c>
      <c r="D21" s="145">
        <v>6840000</v>
      </c>
      <c r="E21" s="26" t="s">
        <v>172</v>
      </c>
      <c r="F21" s="26" t="s">
        <v>172</v>
      </c>
      <c r="G21" s="29" t="s">
        <v>173</v>
      </c>
      <c r="H21" s="29" t="s">
        <v>173</v>
      </c>
      <c r="I21" s="29" t="s">
        <v>173</v>
      </c>
      <c r="J21" s="29"/>
      <c r="K21" s="98"/>
      <c r="L21" s="98"/>
    </row>
    <row r="22" spans="1:12" s="99" customFormat="1" ht="24" hidden="1" customHeight="1" x14ac:dyDescent="0.25">
      <c r="A22" s="120" t="s">
        <v>21</v>
      </c>
      <c r="B22" s="24" t="s">
        <v>135</v>
      </c>
      <c r="C22" s="24" t="s">
        <v>153</v>
      </c>
      <c r="D22" s="145">
        <v>4650000</v>
      </c>
      <c r="E22" s="26" t="s">
        <v>127</v>
      </c>
      <c r="F22" s="26" t="s">
        <v>174</v>
      </c>
      <c r="G22" s="26" t="s">
        <v>174</v>
      </c>
      <c r="H22" s="26" t="s">
        <v>174</v>
      </c>
      <c r="I22" s="26" t="s">
        <v>174</v>
      </c>
      <c r="J22" s="29"/>
      <c r="K22" s="98"/>
      <c r="L22" s="98"/>
    </row>
    <row r="23" spans="1:12" s="99" customFormat="1" ht="24" hidden="1" customHeight="1" x14ac:dyDescent="0.25">
      <c r="A23" s="120" t="s">
        <v>21</v>
      </c>
      <c r="B23" s="24" t="s">
        <v>136</v>
      </c>
      <c r="C23" s="24" t="s">
        <v>154</v>
      </c>
      <c r="D23" s="145">
        <v>2850000</v>
      </c>
      <c r="E23" s="29" t="s">
        <v>162</v>
      </c>
      <c r="F23" s="29" t="s">
        <v>162</v>
      </c>
      <c r="G23" s="29" t="s">
        <v>127</v>
      </c>
      <c r="H23" s="29" t="s">
        <v>127</v>
      </c>
      <c r="I23" s="29" t="s">
        <v>127</v>
      </c>
      <c r="J23" s="29"/>
      <c r="K23" s="98"/>
      <c r="L23" s="98"/>
    </row>
    <row r="24" spans="1:12" s="99" customFormat="1" ht="24" hidden="1" customHeight="1" x14ac:dyDescent="0.25">
      <c r="A24" s="120" t="s">
        <v>21</v>
      </c>
      <c r="B24" s="24" t="s">
        <v>137</v>
      </c>
      <c r="C24" s="24" t="s">
        <v>155</v>
      </c>
      <c r="D24" s="145">
        <v>4200000</v>
      </c>
      <c r="E24" s="29" t="s">
        <v>175</v>
      </c>
      <c r="F24" s="29" t="s">
        <v>173</v>
      </c>
      <c r="G24" s="29" t="s">
        <v>176</v>
      </c>
      <c r="H24" s="29" t="s">
        <v>176</v>
      </c>
      <c r="I24" s="29" t="s">
        <v>176</v>
      </c>
      <c r="J24" s="29"/>
      <c r="K24" s="98"/>
      <c r="L24" s="98"/>
    </row>
    <row r="25" spans="1:12" s="99" customFormat="1" ht="24" hidden="1" customHeight="1" x14ac:dyDescent="0.25">
      <c r="A25" s="120" t="s">
        <v>21</v>
      </c>
      <c r="B25" s="24" t="s">
        <v>138</v>
      </c>
      <c r="C25" s="24" t="s">
        <v>156</v>
      </c>
      <c r="D25" s="145">
        <v>3982000</v>
      </c>
      <c r="E25" s="29" t="s">
        <v>177</v>
      </c>
      <c r="F25" s="29" t="s">
        <v>177</v>
      </c>
      <c r="G25" s="29" t="s">
        <v>178</v>
      </c>
      <c r="H25" s="29" t="s">
        <v>178</v>
      </c>
      <c r="I25" s="29" t="s">
        <v>178</v>
      </c>
      <c r="J25" s="29"/>
      <c r="K25" s="98"/>
      <c r="L25" s="98"/>
    </row>
    <row r="26" spans="1:12" s="99" customFormat="1" ht="24" hidden="1" customHeight="1" x14ac:dyDescent="0.25">
      <c r="A26" s="120" t="s">
        <v>21</v>
      </c>
      <c r="B26" s="24" t="s">
        <v>139</v>
      </c>
      <c r="C26" s="24" t="s">
        <v>157</v>
      </c>
      <c r="D26" s="145">
        <v>3690000</v>
      </c>
      <c r="E26" s="29" t="s">
        <v>170</v>
      </c>
      <c r="F26" s="29" t="s">
        <v>179</v>
      </c>
      <c r="G26" s="29" t="s">
        <v>179</v>
      </c>
      <c r="H26" s="29" t="s">
        <v>179</v>
      </c>
      <c r="I26" s="29" t="s">
        <v>179</v>
      </c>
      <c r="J26" s="29"/>
      <c r="K26" s="98"/>
      <c r="L26" s="98"/>
    </row>
    <row r="27" spans="1:12" s="99" customFormat="1" ht="24" hidden="1" customHeight="1" x14ac:dyDescent="0.25">
      <c r="A27" s="120" t="s">
        <v>21</v>
      </c>
      <c r="B27" s="24" t="s">
        <v>140</v>
      </c>
      <c r="C27" s="24" t="s">
        <v>158</v>
      </c>
      <c r="D27" s="145">
        <v>5160000</v>
      </c>
      <c r="E27" s="29" t="s">
        <v>180</v>
      </c>
      <c r="F27" s="29" t="s">
        <v>181</v>
      </c>
      <c r="G27" s="29" t="s">
        <v>182</v>
      </c>
      <c r="H27" s="29" t="s">
        <v>182</v>
      </c>
      <c r="I27" s="29" t="s">
        <v>182</v>
      </c>
      <c r="J27" s="29"/>
      <c r="K27" s="98"/>
      <c r="L27" s="98"/>
    </row>
    <row r="28" spans="1:12" s="99" customFormat="1" ht="24" hidden="1" customHeight="1" x14ac:dyDescent="0.25">
      <c r="A28" s="120" t="s">
        <v>21</v>
      </c>
      <c r="B28" s="24" t="s">
        <v>141</v>
      </c>
      <c r="C28" s="24" t="s">
        <v>159</v>
      </c>
      <c r="D28" s="145">
        <v>550000</v>
      </c>
      <c r="E28" s="29" t="s">
        <v>183</v>
      </c>
      <c r="F28" s="29" t="s">
        <v>184</v>
      </c>
      <c r="G28" s="29" t="s">
        <v>184</v>
      </c>
      <c r="H28" s="29" t="s">
        <v>184</v>
      </c>
      <c r="I28" s="29" t="s">
        <v>184</v>
      </c>
      <c r="J28" s="29"/>
      <c r="K28" s="98"/>
      <c r="L28" s="98"/>
    </row>
    <row r="29" spans="1:12" s="99" customFormat="1" ht="24" hidden="1" customHeight="1" x14ac:dyDescent="0.25">
      <c r="A29" s="120" t="s">
        <v>21</v>
      </c>
      <c r="B29" s="24" t="s">
        <v>142</v>
      </c>
      <c r="C29" s="24" t="s">
        <v>121</v>
      </c>
      <c r="D29" s="145">
        <v>2910000</v>
      </c>
      <c r="E29" s="29" t="s">
        <v>185</v>
      </c>
      <c r="F29" s="29" t="s">
        <v>185</v>
      </c>
      <c r="G29" s="29" t="s">
        <v>186</v>
      </c>
      <c r="H29" s="29" t="s">
        <v>186</v>
      </c>
      <c r="I29" s="29" t="s">
        <v>186</v>
      </c>
      <c r="J29" s="29"/>
      <c r="K29" s="98"/>
      <c r="L29" s="98"/>
    </row>
    <row r="30" spans="1:12" s="99" customFormat="1" ht="24" hidden="1" customHeight="1" x14ac:dyDescent="0.25">
      <c r="A30" s="120" t="s">
        <v>21</v>
      </c>
      <c r="B30" s="24" t="s">
        <v>143</v>
      </c>
      <c r="C30" s="24" t="s">
        <v>124</v>
      </c>
      <c r="D30" s="145">
        <v>2600000</v>
      </c>
      <c r="E30" s="29" t="s">
        <v>187</v>
      </c>
      <c r="F30" s="29" t="s">
        <v>187</v>
      </c>
      <c r="G30" s="29" t="s">
        <v>188</v>
      </c>
      <c r="H30" s="29" t="s">
        <v>188</v>
      </c>
      <c r="I30" s="29" t="s">
        <v>188</v>
      </c>
      <c r="J30" s="29"/>
      <c r="K30" s="98"/>
      <c r="L30" s="98"/>
    </row>
    <row r="31" spans="1:12" s="99" customFormat="1" ht="24" hidden="1" customHeight="1" x14ac:dyDescent="0.25">
      <c r="A31" s="120" t="s">
        <v>21</v>
      </c>
      <c r="B31" s="24" t="s">
        <v>144</v>
      </c>
      <c r="C31" s="24" t="s">
        <v>160</v>
      </c>
      <c r="D31" s="145">
        <v>14300000</v>
      </c>
      <c r="E31" s="29" t="s">
        <v>189</v>
      </c>
      <c r="F31" s="29" t="s">
        <v>189</v>
      </c>
      <c r="G31" s="29" t="s">
        <v>125</v>
      </c>
      <c r="H31" s="29" t="s">
        <v>125</v>
      </c>
      <c r="I31" s="29" t="s">
        <v>125</v>
      </c>
      <c r="J31" s="29"/>
      <c r="K31" s="98"/>
      <c r="L31" s="98"/>
    </row>
    <row r="32" spans="1:12" s="99" customFormat="1" ht="24" hidden="1" customHeight="1" x14ac:dyDescent="0.25">
      <c r="A32" s="120" t="s">
        <v>21</v>
      </c>
      <c r="B32" s="24" t="s">
        <v>145</v>
      </c>
      <c r="C32" s="24" t="s">
        <v>117</v>
      </c>
      <c r="D32" s="145">
        <v>2359500</v>
      </c>
      <c r="E32" s="29" t="s">
        <v>189</v>
      </c>
      <c r="F32" s="29" t="s">
        <v>189</v>
      </c>
      <c r="G32" s="29" t="s">
        <v>190</v>
      </c>
      <c r="H32" s="29" t="s">
        <v>190</v>
      </c>
      <c r="I32" s="29" t="s">
        <v>190</v>
      </c>
      <c r="J32" s="29"/>
      <c r="K32" s="98"/>
      <c r="L32" s="9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zoomScaleNormal="100" workbookViewId="0">
      <selection activeCell="A4" sqref="A4"/>
    </sheetView>
  </sheetViews>
  <sheetFormatPr defaultRowHeight="24" customHeight="1" x14ac:dyDescent="0.25"/>
  <cols>
    <col min="1" max="1" width="11.109375" style="91" customWidth="1"/>
    <col min="2" max="2" width="37.109375" style="92" customWidth="1"/>
    <col min="3" max="3" width="31.77734375" style="111" customWidth="1"/>
    <col min="4" max="4" width="9.33203125" style="93" customWidth="1"/>
    <col min="5" max="8" width="9.33203125" style="94" customWidth="1"/>
    <col min="9" max="9" width="9.33203125" style="91" customWidth="1"/>
    <col min="10" max="16384" width="8.88671875" style="87"/>
  </cols>
  <sheetData>
    <row r="1" spans="1:12" ht="36" customHeight="1" x14ac:dyDescent="0.55000000000000004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113"/>
      <c r="K1" s="113"/>
      <c r="L1" s="113"/>
    </row>
    <row r="2" spans="1:12" ht="24" customHeight="1" x14ac:dyDescent="0.25">
      <c r="A2" s="170" t="s">
        <v>21</v>
      </c>
      <c r="B2" s="141"/>
      <c r="C2" s="141"/>
      <c r="D2" s="89"/>
      <c r="E2" s="89"/>
      <c r="F2" s="89"/>
      <c r="G2" s="89"/>
      <c r="H2" s="89"/>
      <c r="I2" s="97" t="s">
        <v>247</v>
      </c>
    </row>
    <row r="3" spans="1:12" ht="34.5" customHeight="1" x14ac:dyDescent="0.25">
      <c r="A3" s="1" t="s">
        <v>3</v>
      </c>
      <c r="B3" s="2" t="s">
        <v>4</v>
      </c>
      <c r="C3" s="1" t="s">
        <v>74</v>
      </c>
      <c r="D3" s="3" t="s">
        <v>75</v>
      </c>
      <c r="E3" s="3" t="s">
        <v>79</v>
      </c>
      <c r="F3" s="3" t="s">
        <v>76</v>
      </c>
      <c r="G3" s="3" t="s">
        <v>77</v>
      </c>
      <c r="H3" s="3" t="s">
        <v>78</v>
      </c>
      <c r="I3" s="2" t="s">
        <v>84</v>
      </c>
    </row>
    <row r="4" spans="1:12" s="132" customFormat="1" ht="24" customHeight="1" x14ac:dyDescent="0.25">
      <c r="A4" s="128" t="s">
        <v>115</v>
      </c>
      <c r="B4" s="7" t="s">
        <v>248</v>
      </c>
      <c r="C4" s="142" t="s">
        <v>293</v>
      </c>
      <c r="D4" s="158">
        <v>846600</v>
      </c>
      <c r="E4" s="129"/>
      <c r="F4" s="130">
        <v>846600</v>
      </c>
      <c r="G4" s="159"/>
      <c r="H4" s="159">
        <f t="shared" ref="H4:H12" si="0">F4</f>
        <v>846600</v>
      </c>
      <c r="I4" s="131"/>
    </row>
    <row r="5" spans="1:12" s="132" customFormat="1" ht="24" customHeight="1" x14ac:dyDescent="0.25">
      <c r="A5" s="128" t="s">
        <v>115</v>
      </c>
      <c r="B5" s="14" t="s">
        <v>249</v>
      </c>
      <c r="C5" s="138" t="s">
        <v>294</v>
      </c>
      <c r="D5" s="160">
        <v>13920000</v>
      </c>
      <c r="E5" s="133"/>
      <c r="F5" s="133">
        <f>1160000*12</f>
        <v>13920000</v>
      </c>
      <c r="G5" s="159"/>
      <c r="H5" s="159">
        <f t="shared" si="0"/>
        <v>13920000</v>
      </c>
      <c r="I5" s="131"/>
    </row>
    <row r="6" spans="1:12" s="132" customFormat="1" ht="24" customHeight="1" x14ac:dyDescent="0.25">
      <c r="A6" s="128" t="s">
        <v>115</v>
      </c>
      <c r="B6" s="14" t="s">
        <v>250</v>
      </c>
      <c r="C6" s="138" t="s">
        <v>303</v>
      </c>
      <c r="D6" s="160">
        <v>14964000</v>
      </c>
      <c r="E6" s="129"/>
      <c r="F6" s="130">
        <f>1247000*12</f>
        <v>14964000</v>
      </c>
      <c r="G6" s="159"/>
      <c r="H6" s="159">
        <f t="shared" si="0"/>
        <v>14964000</v>
      </c>
      <c r="I6" s="131"/>
    </row>
    <row r="7" spans="1:12" s="132" customFormat="1" ht="24" customHeight="1" x14ac:dyDescent="0.25">
      <c r="A7" s="128" t="s">
        <v>115</v>
      </c>
      <c r="B7" s="14" t="s">
        <v>251</v>
      </c>
      <c r="C7" s="138" t="s">
        <v>304</v>
      </c>
      <c r="D7" s="160">
        <v>3240000</v>
      </c>
      <c r="E7" s="133"/>
      <c r="F7" s="133">
        <f>270000*12</f>
        <v>3240000</v>
      </c>
      <c r="G7" s="159"/>
      <c r="H7" s="159">
        <f t="shared" si="0"/>
        <v>3240000</v>
      </c>
      <c r="I7" s="131"/>
    </row>
    <row r="8" spans="1:12" s="132" customFormat="1" ht="24" customHeight="1" x14ac:dyDescent="0.25">
      <c r="A8" s="128" t="s">
        <v>115</v>
      </c>
      <c r="B8" s="7" t="s">
        <v>252</v>
      </c>
      <c r="C8" s="142" t="s">
        <v>297</v>
      </c>
      <c r="D8" s="158">
        <v>3600000</v>
      </c>
      <c r="E8" s="129"/>
      <c r="F8" s="130">
        <f>300000*12</f>
        <v>3600000</v>
      </c>
      <c r="G8" s="133"/>
      <c r="H8" s="133">
        <f t="shared" si="0"/>
        <v>3600000</v>
      </c>
      <c r="I8" s="131"/>
    </row>
    <row r="9" spans="1:12" s="132" customFormat="1" ht="24" customHeight="1" x14ac:dyDescent="0.25">
      <c r="A9" s="128" t="s">
        <v>115</v>
      </c>
      <c r="B9" s="7" t="s">
        <v>253</v>
      </c>
      <c r="C9" s="142" t="s">
        <v>298</v>
      </c>
      <c r="D9" s="158">
        <v>3600000</v>
      </c>
      <c r="E9" s="133"/>
      <c r="F9" s="133">
        <f>3600000-20000</f>
        <v>3580000</v>
      </c>
      <c r="G9" s="133"/>
      <c r="H9" s="133">
        <f t="shared" si="0"/>
        <v>3580000</v>
      </c>
      <c r="I9" s="131"/>
    </row>
    <row r="10" spans="1:12" s="132" customFormat="1" ht="24" customHeight="1" x14ac:dyDescent="0.25">
      <c r="A10" s="128" t="s">
        <v>115</v>
      </c>
      <c r="B10" s="7" t="s">
        <v>254</v>
      </c>
      <c r="C10" s="142" t="s">
        <v>299</v>
      </c>
      <c r="D10" s="161">
        <v>15600000</v>
      </c>
      <c r="E10" s="133"/>
      <c r="F10" s="133">
        <f>1300000*2</f>
        <v>2600000</v>
      </c>
      <c r="G10" s="133"/>
      <c r="H10" s="133">
        <f t="shared" si="0"/>
        <v>2600000</v>
      </c>
      <c r="I10" s="131"/>
    </row>
    <row r="11" spans="1:12" s="132" customFormat="1" ht="24" customHeight="1" x14ac:dyDescent="0.25">
      <c r="A11" s="128" t="s">
        <v>115</v>
      </c>
      <c r="B11" s="20" t="s">
        <v>255</v>
      </c>
      <c r="C11" s="143" t="s">
        <v>305</v>
      </c>
      <c r="D11" s="159">
        <v>97000000</v>
      </c>
      <c r="E11" s="133"/>
      <c r="F11" s="133">
        <f>8083330*12+40</f>
        <v>97000000</v>
      </c>
      <c r="G11" s="159"/>
      <c r="H11" s="159">
        <f t="shared" si="0"/>
        <v>97000000</v>
      </c>
      <c r="I11" s="131"/>
    </row>
    <row r="12" spans="1:12" s="132" customFormat="1" ht="24" customHeight="1" x14ac:dyDescent="0.25">
      <c r="A12" s="128" t="s">
        <v>115</v>
      </c>
      <c r="B12" s="20" t="s">
        <v>256</v>
      </c>
      <c r="C12" s="143" t="s">
        <v>306</v>
      </c>
      <c r="D12" s="159">
        <v>6953880</v>
      </c>
      <c r="E12" s="129"/>
      <c r="F12" s="130">
        <f>579490*12</f>
        <v>6953880</v>
      </c>
      <c r="G12" s="133"/>
      <c r="H12" s="133">
        <f t="shared" si="0"/>
        <v>6953880</v>
      </c>
      <c r="I12" s="131"/>
    </row>
    <row r="13" spans="1:12" ht="24" customHeight="1" x14ac:dyDescent="0.25">
      <c r="A13" s="5" t="s">
        <v>116</v>
      </c>
      <c r="B13" s="8" t="s">
        <v>257</v>
      </c>
      <c r="C13" s="144" t="s">
        <v>307</v>
      </c>
      <c r="D13" s="162">
        <v>1800000</v>
      </c>
      <c r="E13" s="162"/>
      <c r="F13" s="9">
        <f>300000*6</f>
        <v>1800000</v>
      </c>
      <c r="G13" s="162"/>
      <c r="H13" s="162">
        <f>F13</f>
        <v>1800000</v>
      </c>
      <c r="I13" s="6"/>
    </row>
    <row r="14" spans="1:12" s="123" customFormat="1" ht="24" hidden="1" customHeight="1" x14ac:dyDescent="0.25">
      <c r="A14" s="120" t="s">
        <v>21</v>
      </c>
      <c r="B14" s="24" t="s">
        <v>123</v>
      </c>
      <c r="C14" s="145" t="s">
        <v>146</v>
      </c>
      <c r="D14" s="25">
        <v>3000000</v>
      </c>
      <c r="E14" s="121"/>
      <c r="F14" s="122"/>
      <c r="G14" s="25">
        <v>3000000</v>
      </c>
      <c r="H14" s="25">
        <v>3000000</v>
      </c>
      <c r="I14" s="28"/>
    </row>
    <row r="15" spans="1:12" s="123" customFormat="1" ht="24" hidden="1" customHeight="1" x14ac:dyDescent="0.25">
      <c r="A15" s="120" t="s">
        <v>21</v>
      </c>
      <c r="B15" s="24" t="s">
        <v>128</v>
      </c>
      <c r="C15" s="145" t="s">
        <v>147</v>
      </c>
      <c r="D15" s="25">
        <v>3803800</v>
      </c>
      <c r="E15" s="124"/>
      <c r="F15" s="122"/>
      <c r="G15" s="25">
        <v>3803800</v>
      </c>
      <c r="H15" s="25">
        <v>3803800</v>
      </c>
      <c r="I15" s="28"/>
    </row>
    <row r="16" spans="1:12" s="123" customFormat="1" ht="24" hidden="1" customHeight="1" x14ac:dyDescent="0.25">
      <c r="A16" s="120" t="s">
        <v>21</v>
      </c>
      <c r="B16" s="24" t="s">
        <v>129</v>
      </c>
      <c r="C16" s="145" t="s">
        <v>148</v>
      </c>
      <c r="D16" s="25">
        <v>20141000</v>
      </c>
      <c r="E16" s="121"/>
      <c r="F16" s="125"/>
      <c r="G16" s="25">
        <v>20141000</v>
      </c>
      <c r="H16" s="25">
        <v>20141000</v>
      </c>
      <c r="I16" s="28"/>
    </row>
    <row r="17" spans="1:9" s="123" customFormat="1" ht="24" hidden="1" customHeight="1" x14ac:dyDescent="0.25">
      <c r="A17" s="120" t="s">
        <v>21</v>
      </c>
      <c r="B17" s="24" t="s">
        <v>130</v>
      </c>
      <c r="C17" s="145" t="s">
        <v>149</v>
      </c>
      <c r="D17" s="25">
        <v>5300000</v>
      </c>
      <c r="E17" s="124"/>
      <c r="F17" s="122"/>
      <c r="G17" s="25">
        <v>5300000</v>
      </c>
      <c r="H17" s="25">
        <v>5300000</v>
      </c>
      <c r="I17" s="28"/>
    </row>
    <row r="18" spans="1:9" s="123" customFormat="1" ht="24" hidden="1" customHeight="1" x14ac:dyDescent="0.25">
      <c r="A18" s="120" t="s">
        <v>21</v>
      </c>
      <c r="B18" s="24" t="s">
        <v>131</v>
      </c>
      <c r="C18" s="145" t="s">
        <v>117</v>
      </c>
      <c r="D18" s="25">
        <v>3285700</v>
      </c>
      <c r="E18" s="126"/>
      <c r="F18" s="127"/>
      <c r="G18" s="25">
        <v>3285700</v>
      </c>
      <c r="H18" s="25">
        <v>3285700</v>
      </c>
      <c r="I18" s="28"/>
    </row>
    <row r="19" spans="1:9" s="123" customFormat="1" ht="24" hidden="1" customHeight="1" x14ac:dyDescent="0.25">
      <c r="A19" s="120" t="s">
        <v>21</v>
      </c>
      <c r="B19" s="24" t="s">
        <v>132</v>
      </c>
      <c r="C19" s="145" t="s">
        <v>150</v>
      </c>
      <c r="D19" s="25">
        <v>5500000</v>
      </c>
      <c r="E19" s="124"/>
      <c r="F19" s="122"/>
      <c r="G19" s="25">
        <v>5500000</v>
      </c>
      <c r="H19" s="25">
        <v>5500000</v>
      </c>
      <c r="I19" s="28"/>
    </row>
    <row r="20" spans="1:9" s="123" customFormat="1" ht="24" hidden="1" customHeight="1" x14ac:dyDescent="0.25">
      <c r="A20" s="120" t="s">
        <v>21</v>
      </c>
      <c r="B20" s="24" t="s">
        <v>133</v>
      </c>
      <c r="C20" s="145" t="s">
        <v>151</v>
      </c>
      <c r="D20" s="25">
        <v>6300000</v>
      </c>
      <c r="E20" s="127"/>
      <c r="F20" s="127"/>
      <c r="G20" s="25">
        <v>6300000</v>
      </c>
      <c r="H20" s="25">
        <v>6300000</v>
      </c>
      <c r="I20" s="28"/>
    </row>
    <row r="21" spans="1:9" s="123" customFormat="1" ht="24" hidden="1" customHeight="1" x14ac:dyDescent="0.25">
      <c r="A21" s="120" t="s">
        <v>21</v>
      </c>
      <c r="B21" s="24" t="s">
        <v>134</v>
      </c>
      <c r="C21" s="145" t="s">
        <v>152</v>
      </c>
      <c r="D21" s="25">
        <v>6840000</v>
      </c>
      <c r="E21" s="127"/>
      <c r="F21" s="127"/>
      <c r="G21" s="25">
        <v>6840000</v>
      </c>
      <c r="H21" s="25">
        <v>6840000</v>
      </c>
      <c r="I21" s="28"/>
    </row>
    <row r="22" spans="1:9" s="123" customFormat="1" ht="24" hidden="1" customHeight="1" x14ac:dyDescent="0.25">
      <c r="A22" s="120" t="s">
        <v>21</v>
      </c>
      <c r="B22" s="24" t="s">
        <v>135</v>
      </c>
      <c r="C22" s="145" t="s">
        <v>153</v>
      </c>
      <c r="D22" s="25">
        <v>4650000</v>
      </c>
      <c r="E22" s="127"/>
      <c r="F22" s="127"/>
      <c r="G22" s="25">
        <v>4650000</v>
      </c>
      <c r="H22" s="25">
        <v>4650000</v>
      </c>
      <c r="I22" s="28"/>
    </row>
    <row r="23" spans="1:9" s="123" customFormat="1" ht="24" hidden="1" customHeight="1" x14ac:dyDescent="0.25">
      <c r="A23" s="120" t="s">
        <v>21</v>
      </c>
      <c r="B23" s="24" t="s">
        <v>136</v>
      </c>
      <c r="C23" s="145" t="s">
        <v>154</v>
      </c>
      <c r="D23" s="25">
        <v>2850000</v>
      </c>
      <c r="E23" s="127"/>
      <c r="F23" s="127"/>
      <c r="G23" s="25">
        <v>2850000</v>
      </c>
      <c r="H23" s="25">
        <v>2850000</v>
      </c>
      <c r="I23" s="28"/>
    </row>
    <row r="24" spans="1:9" s="123" customFormat="1" ht="24" hidden="1" customHeight="1" x14ac:dyDescent="0.25">
      <c r="A24" s="120" t="s">
        <v>21</v>
      </c>
      <c r="B24" s="24" t="s">
        <v>137</v>
      </c>
      <c r="C24" s="145" t="s">
        <v>155</v>
      </c>
      <c r="D24" s="25">
        <v>4200000</v>
      </c>
      <c r="E24" s="127"/>
      <c r="F24" s="127"/>
      <c r="G24" s="25">
        <v>4200000</v>
      </c>
      <c r="H24" s="25">
        <v>4200000</v>
      </c>
      <c r="I24" s="28"/>
    </row>
    <row r="25" spans="1:9" s="123" customFormat="1" ht="24" hidden="1" customHeight="1" x14ac:dyDescent="0.25">
      <c r="A25" s="120" t="s">
        <v>21</v>
      </c>
      <c r="B25" s="24" t="s">
        <v>138</v>
      </c>
      <c r="C25" s="145" t="s">
        <v>156</v>
      </c>
      <c r="D25" s="25">
        <v>3982000</v>
      </c>
      <c r="E25" s="127"/>
      <c r="F25" s="127"/>
      <c r="G25" s="25">
        <v>3982000</v>
      </c>
      <c r="H25" s="25">
        <v>3982000</v>
      </c>
      <c r="I25" s="28"/>
    </row>
    <row r="26" spans="1:9" s="123" customFormat="1" ht="24" hidden="1" customHeight="1" x14ac:dyDescent="0.25">
      <c r="A26" s="120" t="s">
        <v>21</v>
      </c>
      <c r="B26" s="24" t="s">
        <v>139</v>
      </c>
      <c r="C26" s="145" t="s">
        <v>157</v>
      </c>
      <c r="D26" s="25">
        <v>3690000</v>
      </c>
      <c r="E26" s="127"/>
      <c r="F26" s="127"/>
      <c r="G26" s="25">
        <v>3690000</v>
      </c>
      <c r="H26" s="25">
        <v>3690000</v>
      </c>
      <c r="I26" s="28"/>
    </row>
    <row r="27" spans="1:9" s="123" customFormat="1" ht="24" hidden="1" customHeight="1" x14ac:dyDescent="0.25">
      <c r="A27" s="120" t="s">
        <v>21</v>
      </c>
      <c r="B27" s="24" t="s">
        <v>140</v>
      </c>
      <c r="C27" s="145" t="s">
        <v>158</v>
      </c>
      <c r="D27" s="25">
        <v>5160000</v>
      </c>
      <c r="E27" s="127"/>
      <c r="F27" s="127"/>
      <c r="G27" s="25">
        <v>5160000</v>
      </c>
      <c r="H27" s="25">
        <v>5160000</v>
      </c>
      <c r="I27" s="28"/>
    </row>
    <row r="28" spans="1:9" s="123" customFormat="1" ht="24" hidden="1" customHeight="1" x14ac:dyDescent="0.25">
      <c r="A28" s="120" t="s">
        <v>21</v>
      </c>
      <c r="B28" s="24" t="s">
        <v>141</v>
      </c>
      <c r="C28" s="145" t="s">
        <v>159</v>
      </c>
      <c r="D28" s="25">
        <v>550000</v>
      </c>
      <c r="E28" s="127"/>
      <c r="F28" s="127"/>
      <c r="G28" s="25">
        <v>550000</v>
      </c>
      <c r="H28" s="25">
        <v>550000</v>
      </c>
      <c r="I28" s="28"/>
    </row>
    <row r="29" spans="1:9" s="123" customFormat="1" ht="24" hidden="1" customHeight="1" x14ac:dyDescent="0.25">
      <c r="A29" s="120" t="s">
        <v>21</v>
      </c>
      <c r="B29" s="24" t="s">
        <v>142</v>
      </c>
      <c r="C29" s="145" t="s">
        <v>121</v>
      </c>
      <c r="D29" s="25">
        <v>2910000</v>
      </c>
      <c r="E29" s="127"/>
      <c r="F29" s="127"/>
      <c r="G29" s="25">
        <v>2910000</v>
      </c>
      <c r="H29" s="25">
        <v>2910000</v>
      </c>
      <c r="I29" s="28"/>
    </row>
    <row r="30" spans="1:9" s="123" customFormat="1" ht="24" hidden="1" customHeight="1" x14ac:dyDescent="0.25">
      <c r="A30" s="120" t="s">
        <v>21</v>
      </c>
      <c r="B30" s="24" t="s">
        <v>143</v>
      </c>
      <c r="C30" s="145" t="s">
        <v>124</v>
      </c>
      <c r="D30" s="25">
        <v>2600000</v>
      </c>
      <c r="E30" s="127"/>
      <c r="F30" s="127"/>
      <c r="G30" s="25">
        <v>2600000</v>
      </c>
      <c r="H30" s="25">
        <v>2600000</v>
      </c>
      <c r="I30" s="28"/>
    </row>
    <row r="31" spans="1:9" s="123" customFormat="1" ht="24" hidden="1" customHeight="1" x14ac:dyDescent="0.25">
      <c r="A31" s="120" t="s">
        <v>21</v>
      </c>
      <c r="B31" s="24" t="s">
        <v>144</v>
      </c>
      <c r="C31" s="145" t="s">
        <v>160</v>
      </c>
      <c r="D31" s="25">
        <v>14300000</v>
      </c>
      <c r="E31" s="127"/>
      <c r="F31" s="127"/>
      <c r="G31" s="25">
        <v>14300000</v>
      </c>
      <c r="H31" s="25">
        <v>14300000</v>
      </c>
      <c r="I31" s="28"/>
    </row>
    <row r="32" spans="1:9" s="123" customFormat="1" ht="24" hidden="1" customHeight="1" x14ac:dyDescent="0.25">
      <c r="A32" s="120" t="s">
        <v>21</v>
      </c>
      <c r="B32" s="24" t="s">
        <v>145</v>
      </c>
      <c r="C32" s="145" t="s">
        <v>117</v>
      </c>
      <c r="D32" s="25">
        <v>2359500</v>
      </c>
      <c r="E32" s="127"/>
      <c r="F32" s="127"/>
      <c r="G32" s="25">
        <v>2359500</v>
      </c>
      <c r="H32" s="25">
        <v>2359500</v>
      </c>
      <c r="I32" s="2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6"/>
  <sheetViews>
    <sheetView showGridLines="0" zoomScaleNormal="100" workbookViewId="0">
      <selection activeCell="C3" sqref="C3:E3"/>
    </sheetView>
  </sheetViews>
  <sheetFormatPr defaultRowHeight="24" customHeight="1" x14ac:dyDescent="0.15"/>
  <cols>
    <col min="1" max="1" width="14.5546875" style="221" customWidth="1"/>
    <col min="2" max="2" width="17.21875" style="221" customWidth="1"/>
    <col min="3" max="3" width="19.109375" style="221" customWidth="1"/>
    <col min="4" max="4" width="18" style="221" customWidth="1"/>
    <col min="5" max="5" width="23.77734375" style="221" customWidth="1"/>
    <col min="6" max="16384" width="8.88671875" style="200"/>
  </cols>
  <sheetData>
    <row r="1" spans="1:5" s="222" customFormat="1" ht="36" customHeight="1" x14ac:dyDescent="0.15">
      <c r="A1" s="168" t="s">
        <v>19</v>
      </c>
      <c r="B1" s="168"/>
      <c r="C1" s="168"/>
      <c r="D1" s="168"/>
      <c r="E1" s="168"/>
    </row>
    <row r="2" spans="1:5" s="224" customFormat="1" ht="24" customHeight="1" thickBot="1" x14ac:dyDescent="0.2">
      <c r="A2" s="169" t="s">
        <v>21</v>
      </c>
      <c r="B2" s="169"/>
      <c r="C2" s="223"/>
      <c r="D2" s="223"/>
      <c r="E2" s="201" t="s">
        <v>246</v>
      </c>
    </row>
    <row r="3" spans="1:5" ht="24" customHeight="1" thickTop="1" x14ac:dyDescent="0.15">
      <c r="A3" s="202" t="s">
        <v>51</v>
      </c>
      <c r="B3" s="203" t="s">
        <v>52</v>
      </c>
      <c r="C3" s="204" t="s">
        <v>309</v>
      </c>
      <c r="D3" s="205"/>
      <c r="E3" s="206"/>
    </row>
    <row r="4" spans="1:5" ht="24" customHeight="1" x14ac:dyDescent="0.15">
      <c r="A4" s="207"/>
      <c r="B4" s="208" t="s">
        <v>53</v>
      </c>
      <c r="C4" s="209">
        <v>3600000</v>
      </c>
      <c r="D4" s="210" t="s">
        <v>94</v>
      </c>
      <c r="E4" s="211" t="s">
        <v>310</v>
      </c>
    </row>
    <row r="5" spans="1:5" ht="24" customHeight="1" x14ac:dyDescent="0.15">
      <c r="A5" s="207"/>
      <c r="B5" s="208" t="s">
        <v>54</v>
      </c>
      <c r="C5" s="212">
        <v>0.96583333333333332</v>
      </c>
      <c r="D5" s="210" t="s">
        <v>33</v>
      </c>
      <c r="E5" s="211">
        <v>3477000</v>
      </c>
    </row>
    <row r="6" spans="1:5" ht="24" customHeight="1" x14ac:dyDescent="0.15">
      <c r="A6" s="207"/>
      <c r="B6" s="208" t="s">
        <v>32</v>
      </c>
      <c r="C6" s="213" t="s">
        <v>311</v>
      </c>
      <c r="D6" s="210" t="s">
        <v>91</v>
      </c>
      <c r="E6" s="214" t="s">
        <v>312</v>
      </c>
    </row>
    <row r="7" spans="1:5" ht="24" customHeight="1" x14ac:dyDescent="0.15">
      <c r="A7" s="207"/>
      <c r="B7" s="208" t="s">
        <v>55</v>
      </c>
      <c r="C7" s="215" t="s">
        <v>313</v>
      </c>
      <c r="D7" s="210" t="s">
        <v>56</v>
      </c>
      <c r="E7" s="214" t="s">
        <v>314</v>
      </c>
    </row>
    <row r="8" spans="1:5" ht="24" customHeight="1" x14ac:dyDescent="0.15">
      <c r="A8" s="207"/>
      <c r="B8" s="208" t="s">
        <v>57</v>
      </c>
      <c r="C8" s="215" t="s">
        <v>315</v>
      </c>
      <c r="D8" s="210" t="s">
        <v>35</v>
      </c>
      <c r="E8" s="214" t="s">
        <v>117</v>
      </c>
    </row>
    <row r="9" spans="1:5" ht="24" customHeight="1" thickBot="1" x14ac:dyDescent="0.2">
      <c r="A9" s="216"/>
      <c r="B9" s="217" t="s">
        <v>58</v>
      </c>
      <c r="C9" s="218" t="s">
        <v>316</v>
      </c>
      <c r="D9" s="219" t="s">
        <v>59</v>
      </c>
      <c r="E9" s="220" t="s">
        <v>317</v>
      </c>
    </row>
    <row r="10" spans="1:5" ht="24" customHeight="1" thickTop="1" x14ac:dyDescent="0.15">
      <c r="A10" s="202" t="s">
        <v>92</v>
      </c>
      <c r="B10" s="203" t="s">
        <v>52</v>
      </c>
      <c r="C10" s="204" t="s">
        <v>318</v>
      </c>
      <c r="D10" s="205"/>
      <c r="E10" s="206"/>
    </row>
    <row r="11" spans="1:5" ht="24" customHeight="1" x14ac:dyDescent="0.15">
      <c r="A11" s="207"/>
      <c r="B11" s="208" t="s">
        <v>53</v>
      </c>
      <c r="C11" s="209">
        <v>50000000</v>
      </c>
      <c r="D11" s="210" t="s">
        <v>94</v>
      </c>
      <c r="E11" s="211" t="s">
        <v>319</v>
      </c>
    </row>
    <row r="12" spans="1:5" ht="24" customHeight="1" x14ac:dyDescent="0.15">
      <c r="A12" s="207"/>
      <c r="B12" s="208" t="s">
        <v>54</v>
      </c>
      <c r="C12" s="212">
        <v>0.94</v>
      </c>
      <c r="D12" s="210" t="s">
        <v>33</v>
      </c>
      <c r="E12" s="211">
        <v>47000000</v>
      </c>
    </row>
    <row r="13" spans="1:5" ht="24" customHeight="1" x14ac:dyDescent="0.15">
      <c r="A13" s="207"/>
      <c r="B13" s="208" t="s">
        <v>32</v>
      </c>
      <c r="C13" s="213" t="s">
        <v>320</v>
      </c>
      <c r="D13" s="210" t="s">
        <v>91</v>
      </c>
      <c r="E13" s="214" t="s">
        <v>321</v>
      </c>
    </row>
    <row r="14" spans="1:5" ht="24" customHeight="1" x14ac:dyDescent="0.15">
      <c r="A14" s="207"/>
      <c r="B14" s="208" t="s">
        <v>55</v>
      </c>
      <c r="C14" s="215" t="s">
        <v>313</v>
      </c>
      <c r="D14" s="210" t="s">
        <v>56</v>
      </c>
      <c r="E14" s="214" t="s">
        <v>322</v>
      </c>
    </row>
    <row r="15" spans="1:5" ht="24" customHeight="1" x14ac:dyDescent="0.15">
      <c r="A15" s="207"/>
      <c r="B15" s="208" t="s">
        <v>57</v>
      </c>
      <c r="C15" s="215" t="s">
        <v>323</v>
      </c>
      <c r="D15" s="210" t="s">
        <v>35</v>
      </c>
      <c r="E15" s="214" t="s">
        <v>324</v>
      </c>
    </row>
    <row r="16" spans="1:5" ht="24" customHeight="1" thickBot="1" x14ac:dyDescent="0.2">
      <c r="A16" s="216"/>
      <c r="B16" s="217" t="s">
        <v>58</v>
      </c>
      <c r="C16" s="218" t="s">
        <v>316</v>
      </c>
      <c r="D16" s="219" t="s">
        <v>59</v>
      </c>
      <c r="E16" s="220" t="s">
        <v>325</v>
      </c>
    </row>
    <row r="17" spans="1:5" ht="24" customHeight="1" thickTop="1" x14ac:dyDescent="0.15">
      <c r="A17" s="202" t="s">
        <v>92</v>
      </c>
      <c r="B17" s="203" t="s">
        <v>52</v>
      </c>
      <c r="C17" s="204" t="s">
        <v>326</v>
      </c>
      <c r="D17" s="205"/>
      <c r="E17" s="206"/>
    </row>
    <row r="18" spans="1:5" ht="24" customHeight="1" x14ac:dyDescent="0.15">
      <c r="A18" s="207"/>
      <c r="B18" s="208" t="s">
        <v>53</v>
      </c>
      <c r="C18" s="209">
        <v>2000000</v>
      </c>
      <c r="D18" s="210" t="s">
        <v>94</v>
      </c>
      <c r="E18" s="211" t="s">
        <v>327</v>
      </c>
    </row>
    <row r="19" spans="1:5" ht="24" customHeight="1" x14ac:dyDescent="0.15">
      <c r="A19" s="207"/>
      <c r="B19" s="208" t="s">
        <v>54</v>
      </c>
      <c r="C19" s="212">
        <v>0.96525000000000005</v>
      </c>
      <c r="D19" s="210" t="s">
        <v>33</v>
      </c>
      <c r="E19" s="211">
        <v>1930500</v>
      </c>
    </row>
    <row r="20" spans="1:5" ht="24" customHeight="1" x14ac:dyDescent="0.15">
      <c r="A20" s="207"/>
      <c r="B20" s="208" t="s">
        <v>32</v>
      </c>
      <c r="C20" s="213" t="s">
        <v>320</v>
      </c>
      <c r="D20" s="210" t="s">
        <v>91</v>
      </c>
      <c r="E20" s="214" t="s">
        <v>328</v>
      </c>
    </row>
    <row r="21" spans="1:5" ht="24" customHeight="1" x14ac:dyDescent="0.15">
      <c r="A21" s="207"/>
      <c r="B21" s="208" t="s">
        <v>55</v>
      </c>
      <c r="C21" s="215" t="s">
        <v>313</v>
      </c>
      <c r="D21" s="210" t="s">
        <v>56</v>
      </c>
      <c r="E21" s="214" t="s">
        <v>329</v>
      </c>
    </row>
    <row r="22" spans="1:5" ht="24" customHeight="1" x14ac:dyDescent="0.15">
      <c r="A22" s="207"/>
      <c r="B22" s="208" t="s">
        <v>57</v>
      </c>
      <c r="C22" s="215" t="s">
        <v>323</v>
      </c>
      <c r="D22" s="210" t="s">
        <v>35</v>
      </c>
      <c r="E22" s="214" t="s">
        <v>330</v>
      </c>
    </row>
    <row r="23" spans="1:5" ht="24" customHeight="1" thickBot="1" x14ac:dyDescent="0.2">
      <c r="A23" s="216"/>
      <c r="B23" s="217" t="s">
        <v>58</v>
      </c>
      <c r="C23" s="218" t="s">
        <v>316</v>
      </c>
      <c r="D23" s="219" t="s">
        <v>59</v>
      </c>
      <c r="E23" s="220" t="s">
        <v>331</v>
      </c>
    </row>
    <row r="24" spans="1:5" ht="24" customHeight="1" thickTop="1" x14ac:dyDescent="0.15">
      <c r="A24" s="202" t="s">
        <v>92</v>
      </c>
      <c r="B24" s="203" t="s">
        <v>52</v>
      </c>
      <c r="C24" s="204" t="s">
        <v>332</v>
      </c>
      <c r="D24" s="205"/>
      <c r="E24" s="206"/>
    </row>
    <row r="25" spans="1:5" ht="24" customHeight="1" x14ac:dyDescent="0.15">
      <c r="A25" s="207"/>
      <c r="B25" s="208" t="s">
        <v>53</v>
      </c>
      <c r="C25" s="209">
        <v>11868000</v>
      </c>
      <c r="D25" s="210" t="s">
        <v>94</v>
      </c>
      <c r="E25" s="211" t="s">
        <v>310</v>
      </c>
    </row>
    <row r="26" spans="1:5" ht="24" customHeight="1" x14ac:dyDescent="0.15">
      <c r="A26" s="207"/>
      <c r="B26" s="208" t="s">
        <v>54</v>
      </c>
      <c r="C26" s="212">
        <v>0.83576845298281088</v>
      </c>
      <c r="D26" s="210" t="s">
        <v>33</v>
      </c>
      <c r="E26" s="211">
        <v>9918900</v>
      </c>
    </row>
    <row r="27" spans="1:5" ht="24" customHeight="1" x14ac:dyDescent="0.15">
      <c r="A27" s="207"/>
      <c r="B27" s="208" t="s">
        <v>32</v>
      </c>
      <c r="C27" s="213" t="s">
        <v>314</v>
      </c>
      <c r="D27" s="210" t="s">
        <v>91</v>
      </c>
      <c r="E27" s="214" t="s">
        <v>333</v>
      </c>
    </row>
    <row r="28" spans="1:5" ht="24" customHeight="1" x14ac:dyDescent="0.15">
      <c r="A28" s="207"/>
      <c r="B28" s="208" t="s">
        <v>55</v>
      </c>
      <c r="C28" s="215" t="s">
        <v>313</v>
      </c>
      <c r="D28" s="210" t="s">
        <v>56</v>
      </c>
      <c r="E28" s="214" t="s">
        <v>334</v>
      </c>
    </row>
    <row r="29" spans="1:5" ht="24" customHeight="1" x14ac:dyDescent="0.15">
      <c r="A29" s="207"/>
      <c r="B29" s="208" t="s">
        <v>57</v>
      </c>
      <c r="C29" s="215" t="s">
        <v>323</v>
      </c>
      <c r="D29" s="210" t="s">
        <v>35</v>
      </c>
      <c r="E29" s="214" t="s">
        <v>335</v>
      </c>
    </row>
    <row r="30" spans="1:5" ht="24" customHeight="1" thickBot="1" x14ac:dyDescent="0.2">
      <c r="A30" s="216"/>
      <c r="B30" s="217" t="s">
        <v>58</v>
      </c>
      <c r="C30" s="218" t="s">
        <v>316</v>
      </c>
      <c r="D30" s="219" t="s">
        <v>59</v>
      </c>
      <c r="E30" s="220" t="s">
        <v>336</v>
      </c>
    </row>
    <row r="31" spans="1:5" ht="24" customHeight="1" thickTop="1" x14ac:dyDescent="0.15">
      <c r="A31" s="202" t="s">
        <v>51</v>
      </c>
      <c r="B31" s="203" t="s">
        <v>52</v>
      </c>
      <c r="C31" s="204" t="s">
        <v>337</v>
      </c>
      <c r="D31" s="205"/>
      <c r="E31" s="206"/>
    </row>
    <row r="32" spans="1:5" ht="24" customHeight="1" x14ac:dyDescent="0.15">
      <c r="A32" s="207"/>
      <c r="B32" s="208" t="s">
        <v>53</v>
      </c>
      <c r="C32" s="209">
        <v>1300000</v>
      </c>
      <c r="D32" s="210" t="s">
        <v>94</v>
      </c>
      <c r="E32" s="211" t="s">
        <v>338</v>
      </c>
    </row>
    <row r="33" spans="1:5" ht="24" customHeight="1" x14ac:dyDescent="0.15">
      <c r="A33" s="207"/>
      <c r="B33" s="208" t="s">
        <v>54</v>
      </c>
      <c r="C33" s="212">
        <v>0.95446153846153847</v>
      </c>
      <c r="D33" s="210" t="s">
        <v>33</v>
      </c>
      <c r="E33" s="211">
        <v>1240800</v>
      </c>
    </row>
    <row r="34" spans="1:5" ht="24" customHeight="1" x14ac:dyDescent="0.15">
      <c r="A34" s="207"/>
      <c r="B34" s="208" t="s">
        <v>32</v>
      </c>
      <c r="C34" s="213" t="s">
        <v>314</v>
      </c>
      <c r="D34" s="210" t="s">
        <v>91</v>
      </c>
      <c r="E34" s="214" t="s">
        <v>339</v>
      </c>
    </row>
    <row r="35" spans="1:5" ht="24" customHeight="1" x14ac:dyDescent="0.15">
      <c r="A35" s="207"/>
      <c r="B35" s="208" t="s">
        <v>55</v>
      </c>
      <c r="C35" s="215" t="s">
        <v>313</v>
      </c>
      <c r="D35" s="210" t="s">
        <v>56</v>
      </c>
      <c r="E35" s="214" t="s">
        <v>340</v>
      </c>
    </row>
    <row r="36" spans="1:5" ht="24" customHeight="1" x14ac:dyDescent="0.15">
      <c r="A36" s="207"/>
      <c r="B36" s="208" t="s">
        <v>57</v>
      </c>
      <c r="C36" s="215" t="s">
        <v>315</v>
      </c>
      <c r="D36" s="210" t="s">
        <v>35</v>
      </c>
      <c r="E36" s="214" t="s">
        <v>341</v>
      </c>
    </row>
    <row r="37" spans="1:5" ht="24" customHeight="1" thickBot="1" x14ac:dyDescent="0.2">
      <c r="A37" s="216"/>
      <c r="B37" s="217" t="s">
        <v>58</v>
      </c>
      <c r="C37" s="218" t="s">
        <v>316</v>
      </c>
      <c r="D37" s="219" t="s">
        <v>59</v>
      </c>
      <c r="E37" s="220" t="s">
        <v>342</v>
      </c>
    </row>
    <row r="38" spans="1:5" ht="24" customHeight="1" thickTop="1" x14ac:dyDescent="0.15">
      <c r="A38" s="202" t="s">
        <v>51</v>
      </c>
      <c r="B38" s="203" t="s">
        <v>52</v>
      </c>
      <c r="C38" s="204" t="s">
        <v>343</v>
      </c>
      <c r="D38" s="205"/>
      <c r="E38" s="206"/>
    </row>
    <row r="39" spans="1:5" ht="24" customHeight="1" x14ac:dyDescent="0.15">
      <c r="A39" s="207"/>
      <c r="B39" s="208" t="s">
        <v>53</v>
      </c>
      <c r="C39" s="209">
        <v>4400000</v>
      </c>
      <c r="D39" s="210" t="s">
        <v>94</v>
      </c>
      <c r="E39" s="211" t="s">
        <v>344</v>
      </c>
    </row>
    <row r="40" spans="1:5" ht="24" customHeight="1" x14ac:dyDescent="0.15">
      <c r="A40" s="207"/>
      <c r="B40" s="208" t="s">
        <v>54</v>
      </c>
      <c r="C40" s="212">
        <v>0.9795454545454545</v>
      </c>
      <c r="D40" s="210" t="s">
        <v>33</v>
      </c>
      <c r="E40" s="211">
        <v>4310000</v>
      </c>
    </row>
    <row r="41" spans="1:5" ht="24" customHeight="1" x14ac:dyDescent="0.15">
      <c r="A41" s="207"/>
      <c r="B41" s="208" t="s">
        <v>32</v>
      </c>
      <c r="C41" s="213" t="s">
        <v>314</v>
      </c>
      <c r="D41" s="210" t="s">
        <v>91</v>
      </c>
      <c r="E41" s="214" t="s">
        <v>345</v>
      </c>
    </row>
    <row r="42" spans="1:5" ht="24" customHeight="1" x14ac:dyDescent="0.15">
      <c r="A42" s="207"/>
      <c r="B42" s="208" t="s">
        <v>55</v>
      </c>
      <c r="C42" s="215" t="s">
        <v>313</v>
      </c>
      <c r="D42" s="210" t="s">
        <v>56</v>
      </c>
      <c r="E42" s="214" t="s">
        <v>346</v>
      </c>
    </row>
    <row r="43" spans="1:5" ht="24" customHeight="1" x14ac:dyDescent="0.15">
      <c r="A43" s="207"/>
      <c r="B43" s="208" t="s">
        <v>57</v>
      </c>
      <c r="C43" s="215" t="s">
        <v>315</v>
      </c>
      <c r="D43" s="210" t="s">
        <v>35</v>
      </c>
      <c r="E43" s="214" t="s">
        <v>149</v>
      </c>
    </row>
    <row r="44" spans="1:5" ht="24" customHeight="1" thickBot="1" x14ac:dyDescent="0.2">
      <c r="A44" s="216"/>
      <c r="B44" s="217" t="s">
        <v>58</v>
      </c>
      <c r="C44" s="218" t="s">
        <v>316</v>
      </c>
      <c r="D44" s="219" t="s">
        <v>59</v>
      </c>
      <c r="E44" s="220" t="s">
        <v>347</v>
      </c>
    </row>
    <row r="45" spans="1:5" ht="24" customHeight="1" thickTop="1" x14ac:dyDescent="0.15">
      <c r="A45" s="202" t="s">
        <v>51</v>
      </c>
      <c r="B45" s="203" t="s">
        <v>52</v>
      </c>
      <c r="C45" s="204" t="s">
        <v>348</v>
      </c>
      <c r="D45" s="205"/>
      <c r="E45" s="206"/>
    </row>
    <row r="46" spans="1:5" ht="24" customHeight="1" x14ac:dyDescent="0.15">
      <c r="A46" s="207"/>
      <c r="B46" s="208" t="s">
        <v>53</v>
      </c>
      <c r="C46" s="209">
        <v>1800000</v>
      </c>
      <c r="D46" s="210" t="s">
        <v>94</v>
      </c>
      <c r="E46" s="211" t="s">
        <v>349</v>
      </c>
    </row>
    <row r="47" spans="1:5" ht="24" customHeight="1" x14ac:dyDescent="0.15">
      <c r="A47" s="207"/>
      <c r="B47" s="208" t="s">
        <v>54</v>
      </c>
      <c r="C47" s="212">
        <v>0.94722222222222219</v>
      </c>
      <c r="D47" s="210" t="s">
        <v>33</v>
      </c>
      <c r="E47" s="211">
        <v>1705000</v>
      </c>
    </row>
    <row r="48" spans="1:5" ht="24" customHeight="1" x14ac:dyDescent="0.15">
      <c r="A48" s="207"/>
      <c r="B48" s="208" t="s">
        <v>32</v>
      </c>
      <c r="C48" s="213" t="s">
        <v>350</v>
      </c>
      <c r="D48" s="210" t="s">
        <v>91</v>
      </c>
      <c r="E48" s="214" t="s">
        <v>351</v>
      </c>
    </row>
    <row r="49" spans="1:5" ht="24" customHeight="1" x14ac:dyDescent="0.15">
      <c r="A49" s="207"/>
      <c r="B49" s="208" t="s">
        <v>55</v>
      </c>
      <c r="C49" s="215" t="s">
        <v>313</v>
      </c>
      <c r="D49" s="210" t="s">
        <v>56</v>
      </c>
      <c r="E49" s="214" t="s">
        <v>352</v>
      </c>
    </row>
    <row r="50" spans="1:5" ht="24" customHeight="1" x14ac:dyDescent="0.15">
      <c r="A50" s="207"/>
      <c r="B50" s="208" t="s">
        <v>57</v>
      </c>
      <c r="C50" s="215" t="s">
        <v>315</v>
      </c>
      <c r="D50" s="210" t="s">
        <v>35</v>
      </c>
      <c r="E50" s="214" t="s">
        <v>353</v>
      </c>
    </row>
    <row r="51" spans="1:5" ht="24" customHeight="1" thickBot="1" x14ac:dyDescent="0.2">
      <c r="A51" s="216"/>
      <c r="B51" s="217" t="s">
        <v>58</v>
      </c>
      <c r="C51" s="218" t="s">
        <v>316</v>
      </c>
      <c r="D51" s="219" t="s">
        <v>59</v>
      </c>
      <c r="E51" s="220" t="s">
        <v>354</v>
      </c>
    </row>
    <row r="52" spans="1:5" ht="24" customHeight="1" thickTop="1" x14ac:dyDescent="0.15">
      <c r="A52" s="202" t="s">
        <v>51</v>
      </c>
      <c r="B52" s="203" t="s">
        <v>52</v>
      </c>
      <c r="C52" s="204" t="s">
        <v>355</v>
      </c>
      <c r="D52" s="205"/>
      <c r="E52" s="206"/>
    </row>
    <row r="53" spans="1:5" ht="24" customHeight="1" x14ac:dyDescent="0.15">
      <c r="A53" s="207"/>
      <c r="B53" s="208" t="s">
        <v>53</v>
      </c>
      <c r="C53" s="209">
        <v>4200000</v>
      </c>
      <c r="D53" s="210" t="s">
        <v>94</v>
      </c>
      <c r="E53" s="211" t="s">
        <v>356</v>
      </c>
    </row>
    <row r="54" spans="1:5" ht="24" customHeight="1" x14ac:dyDescent="0.15">
      <c r="A54" s="207"/>
      <c r="B54" s="208" t="s">
        <v>54</v>
      </c>
      <c r="C54" s="212">
        <v>0.7843809523809524</v>
      </c>
      <c r="D54" s="210" t="s">
        <v>33</v>
      </c>
      <c r="E54" s="211">
        <v>3294400</v>
      </c>
    </row>
    <row r="55" spans="1:5" ht="24" customHeight="1" x14ac:dyDescent="0.15">
      <c r="A55" s="207"/>
      <c r="B55" s="208" t="s">
        <v>32</v>
      </c>
      <c r="C55" s="213" t="s">
        <v>350</v>
      </c>
      <c r="D55" s="210" t="s">
        <v>91</v>
      </c>
      <c r="E55" s="214" t="s">
        <v>357</v>
      </c>
    </row>
    <row r="56" spans="1:5" ht="24" customHeight="1" x14ac:dyDescent="0.15">
      <c r="A56" s="207"/>
      <c r="B56" s="208" t="s">
        <v>55</v>
      </c>
      <c r="C56" s="215" t="s">
        <v>313</v>
      </c>
      <c r="D56" s="210" t="s">
        <v>56</v>
      </c>
      <c r="E56" s="214" t="s">
        <v>358</v>
      </c>
    </row>
    <row r="57" spans="1:5" ht="24" customHeight="1" x14ac:dyDescent="0.15">
      <c r="A57" s="207"/>
      <c r="B57" s="208" t="s">
        <v>57</v>
      </c>
      <c r="C57" s="215" t="s">
        <v>323</v>
      </c>
      <c r="D57" s="210" t="s">
        <v>35</v>
      </c>
      <c r="E57" s="214" t="s">
        <v>359</v>
      </c>
    </row>
    <row r="58" spans="1:5" ht="24" customHeight="1" thickBot="1" x14ac:dyDescent="0.2">
      <c r="A58" s="216"/>
      <c r="B58" s="217" t="s">
        <v>58</v>
      </c>
      <c r="C58" s="218" t="s">
        <v>316</v>
      </c>
      <c r="D58" s="219" t="s">
        <v>59</v>
      </c>
      <c r="E58" s="220" t="s">
        <v>360</v>
      </c>
    </row>
    <row r="59" spans="1:5" ht="24" customHeight="1" thickTop="1" x14ac:dyDescent="0.15">
      <c r="A59" s="202" t="s">
        <v>51</v>
      </c>
      <c r="B59" s="203" t="s">
        <v>52</v>
      </c>
      <c r="C59" s="204" t="s">
        <v>361</v>
      </c>
      <c r="D59" s="205"/>
      <c r="E59" s="206"/>
    </row>
    <row r="60" spans="1:5" ht="24" customHeight="1" x14ac:dyDescent="0.15">
      <c r="A60" s="207"/>
      <c r="B60" s="208" t="s">
        <v>53</v>
      </c>
      <c r="C60" s="209">
        <v>20000000</v>
      </c>
      <c r="D60" s="210" t="s">
        <v>94</v>
      </c>
      <c r="E60" s="211" t="s">
        <v>362</v>
      </c>
    </row>
    <row r="61" spans="1:5" ht="24" customHeight="1" x14ac:dyDescent="0.15">
      <c r="A61" s="207"/>
      <c r="B61" s="208" t="s">
        <v>54</v>
      </c>
      <c r="C61" s="212">
        <v>0.89800000000000002</v>
      </c>
      <c r="D61" s="210" t="s">
        <v>33</v>
      </c>
      <c r="E61" s="211">
        <v>17960000</v>
      </c>
    </row>
    <row r="62" spans="1:5" ht="24" customHeight="1" x14ac:dyDescent="0.15">
      <c r="A62" s="207"/>
      <c r="B62" s="208" t="s">
        <v>32</v>
      </c>
      <c r="C62" s="213" t="s">
        <v>363</v>
      </c>
      <c r="D62" s="210" t="s">
        <v>91</v>
      </c>
      <c r="E62" s="214" t="s">
        <v>364</v>
      </c>
    </row>
    <row r="63" spans="1:5" ht="24" customHeight="1" x14ac:dyDescent="0.15">
      <c r="A63" s="207"/>
      <c r="B63" s="208" t="s">
        <v>55</v>
      </c>
      <c r="C63" s="215" t="s">
        <v>313</v>
      </c>
      <c r="D63" s="210" t="s">
        <v>56</v>
      </c>
      <c r="E63" s="214" t="s">
        <v>365</v>
      </c>
    </row>
    <row r="64" spans="1:5" ht="24" customHeight="1" x14ac:dyDescent="0.15">
      <c r="A64" s="207"/>
      <c r="B64" s="208" t="s">
        <v>57</v>
      </c>
      <c r="C64" s="215" t="s">
        <v>323</v>
      </c>
      <c r="D64" s="210" t="s">
        <v>35</v>
      </c>
      <c r="E64" s="214" t="s">
        <v>366</v>
      </c>
    </row>
    <row r="65" spans="1:5" ht="24" customHeight="1" thickBot="1" x14ac:dyDescent="0.2">
      <c r="A65" s="216"/>
      <c r="B65" s="217" t="s">
        <v>58</v>
      </c>
      <c r="C65" s="218" t="s">
        <v>316</v>
      </c>
      <c r="D65" s="219" t="s">
        <v>59</v>
      </c>
      <c r="E65" s="220" t="s">
        <v>367</v>
      </c>
    </row>
    <row r="66" spans="1:5" ht="24" customHeight="1" thickTop="1" x14ac:dyDescent="0.15">
      <c r="A66" s="202" t="s">
        <v>51</v>
      </c>
      <c r="B66" s="203" t="s">
        <v>52</v>
      </c>
      <c r="C66" s="204" t="s">
        <v>368</v>
      </c>
      <c r="D66" s="205"/>
      <c r="E66" s="206"/>
    </row>
    <row r="67" spans="1:5" ht="24" customHeight="1" x14ac:dyDescent="0.15">
      <c r="A67" s="207"/>
      <c r="B67" s="208" t="s">
        <v>53</v>
      </c>
      <c r="C67" s="209">
        <v>2500000</v>
      </c>
      <c r="D67" s="210" t="s">
        <v>94</v>
      </c>
      <c r="E67" s="211" t="s">
        <v>369</v>
      </c>
    </row>
    <row r="68" spans="1:5" ht="24" customHeight="1" x14ac:dyDescent="0.15">
      <c r="A68" s="207"/>
      <c r="B68" s="208" t="s">
        <v>54</v>
      </c>
      <c r="C68" s="212">
        <v>0.95</v>
      </c>
      <c r="D68" s="210" t="s">
        <v>33</v>
      </c>
      <c r="E68" s="211">
        <v>2375000</v>
      </c>
    </row>
    <row r="69" spans="1:5" ht="24" customHeight="1" x14ac:dyDescent="0.15">
      <c r="A69" s="207"/>
      <c r="B69" s="208" t="s">
        <v>32</v>
      </c>
      <c r="C69" s="213" t="s">
        <v>363</v>
      </c>
      <c r="D69" s="210" t="s">
        <v>91</v>
      </c>
      <c r="E69" s="214" t="s">
        <v>370</v>
      </c>
    </row>
    <row r="70" spans="1:5" ht="24" customHeight="1" x14ac:dyDescent="0.15">
      <c r="A70" s="207"/>
      <c r="B70" s="208" t="s">
        <v>55</v>
      </c>
      <c r="C70" s="215" t="s">
        <v>313</v>
      </c>
      <c r="D70" s="210" t="s">
        <v>56</v>
      </c>
      <c r="E70" s="214" t="s">
        <v>340</v>
      </c>
    </row>
    <row r="71" spans="1:5" ht="24" customHeight="1" x14ac:dyDescent="0.15">
      <c r="A71" s="207"/>
      <c r="B71" s="208" t="s">
        <v>57</v>
      </c>
      <c r="C71" s="215" t="s">
        <v>315</v>
      </c>
      <c r="D71" s="210" t="s">
        <v>35</v>
      </c>
      <c r="E71" s="214" t="s">
        <v>371</v>
      </c>
    </row>
    <row r="72" spans="1:5" ht="24" customHeight="1" thickBot="1" x14ac:dyDescent="0.2">
      <c r="A72" s="216"/>
      <c r="B72" s="217" t="s">
        <v>58</v>
      </c>
      <c r="C72" s="218" t="s">
        <v>316</v>
      </c>
      <c r="D72" s="219" t="s">
        <v>59</v>
      </c>
      <c r="E72" s="220" t="s">
        <v>372</v>
      </c>
    </row>
    <row r="73" spans="1:5" ht="24" customHeight="1" thickTop="1" x14ac:dyDescent="0.15">
      <c r="A73" s="202" t="s">
        <v>51</v>
      </c>
      <c r="B73" s="203" t="s">
        <v>52</v>
      </c>
      <c r="C73" s="204" t="s">
        <v>373</v>
      </c>
      <c r="D73" s="205"/>
      <c r="E73" s="206"/>
    </row>
    <row r="74" spans="1:5" ht="24" customHeight="1" x14ac:dyDescent="0.15">
      <c r="A74" s="207"/>
      <c r="B74" s="208" t="s">
        <v>53</v>
      </c>
      <c r="C74" s="209">
        <v>14268000</v>
      </c>
      <c r="D74" s="210" t="s">
        <v>94</v>
      </c>
      <c r="E74" s="211" t="s">
        <v>374</v>
      </c>
    </row>
    <row r="75" spans="1:5" ht="24" customHeight="1" x14ac:dyDescent="0.15">
      <c r="A75" s="207"/>
      <c r="B75" s="208" t="s">
        <v>54</v>
      </c>
      <c r="C75" s="212">
        <v>0.97560975609756095</v>
      </c>
      <c r="D75" s="210" t="s">
        <v>33</v>
      </c>
      <c r="E75" s="211">
        <v>13920000</v>
      </c>
    </row>
    <row r="76" spans="1:5" ht="24" customHeight="1" x14ac:dyDescent="0.15">
      <c r="A76" s="207"/>
      <c r="B76" s="208" t="s">
        <v>32</v>
      </c>
      <c r="C76" s="213" t="s">
        <v>358</v>
      </c>
      <c r="D76" s="210" t="s">
        <v>91</v>
      </c>
      <c r="E76" s="214" t="s">
        <v>375</v>
      </c>
    </row>
    <row r="77" spans="1:5" ht="24" customHeight="1" x14ac:dyDescent="0.15">
      <c r="A77" s="207"/>
      <c r="B77" s="208" t="s">
        <v>55</v>
      </c>
      <c r="C77" s="215" t="s">
        <v>313</v>
      </c>
      <c r="D77" s="210" t="s">
        <v>56</v>
      </c>
      <c r="E77" s="214" t="s">
        <v>376</v>
      </c>
    </row>
    <row r="78" spans="1:5" ht="24" customHeight="1" x14ac:dyDescent="0.15">
      <c r="A78" s="207"/>
      <c r="B78" s="208" t="s">
        <v>57</v>
      </c>
      <c r="C78" s="215" t="s">
        <v>323</v>
      </c>
      <c r="D78" s="210" t="s">
        <v>35</v>
      </c>
      <c r="E78" s="214" t="s">
        <v>377</v>
      </c>
    </row>
    <row r="79" spans="1:5" ht="24" customHeight="1" thickBot="1" x14ac:dyDescent="0.2">
      <c r="A79" s="216"/>
      <c r="B79" s="217" t="s">
        <v>58</v>
      </c>
      <c r="C79" s="218" t="s">
        <v>316</v>
      </c>
      <c r="D79" s="219" t="s">
        <v>59</v>
      </c>
      <c r="E79" s="220" t="s">
        <v>378</v>
      </c>
    </row>
    <row r="80" spans="1:5" ht="24" customHeight="1" thickTop="1" x14ac:dyDescent="0.15">
      <c r="A80" s="202" t="s">
        <v>51</v>
      </c>
      <c r="B80" s="203" t="s">
        <v>52</v>
      </c>
      <c r="C80" s="204" t="s">
        <v>379</v>
      </c>
      <c r="D80" s="205"/>
      <c r="E80" s="206"/>
    </row>
    <row r="81" spans="1:5" ht="24" customHeight="1" x14ac:dyDescent="0.15">
      <c r="A81" s="207"/>
      <c r="B81" s="208" t="s">
        <v>53</v>
      </c>
      <c r="C81" s="209">
        <v>4200000</v>
      </c>
      <c r="D81" s="210" t="s">
        <v>94</v>
      </c>
      <c r="E81" s="211" t="s">
        <v>349</v>
      </c>
    </row>
    <row r="82" spans="1:5" ht="24" customHeight="1" x14ac:dyDescent="0.15">
      <c r="A82" s="207"/>
      <c r="B82" s="208" t="s">
        <v>54</v>
      </c>
      <c r="C82" s="212">
        <v>0.95</v>
      </c>
      <c r="D82" s="210" t="s">
        <v>33</v>
      </c>
      <c r="E82" s="211">
        <v>3990000</v>
      </c>
    </row>
    <row r="83" spans="1:5" ht="24" customHeight="1" x14ac:dyDescent="0.15">
      <c r="A83" s="207"/>
      <c r="B83" s="208" t="s">
        <v>32</v>
      </c>
      <c r="C83" s="213" t="s">
        <v>334</v>
      </c>
      <c r="D83" s="210" t="s">
        <v>91</v>
      </c>
      <c r="E83" s="214" t="s">
        <v>380</v>
      </c>
    </row>
    <row r="84" spans="1:5" ht="24" customHeight="1" x14ac:dyDescent="0.15">
      <c r="A84" s="207"/>
      <c r="B84" s="208" t="s">
        <v>55</v>
      </c>
      <c r="C84" s="215" t="s">
        <v>313</v>
      </c>
      <c r="D84" s="210" t="s">
        <v>56</v>
      </c>
      <c r="E84" s="214" t="s">
        <v>381</v>
      </c>
    </row>
    <row r="85" spans="1:5" ht="24" customHeight="1" x14ac:dyDescent="0.15">
      <c r="A85" s="207"/>
      <c r="B85" s="208" t="s">
        <v>57</v>
      </c>
      <c r="C85" s="215" t="s">
        <v>315</v>
      </c>
      <c r="D85" s="210" t="s">
        <v>35</v>
      </c>
      <c r="E85" s="214" t="s">
        <v>124</v>
      </c>
    </row>
    <row r="86" spans="1:5" ht="24" customHeight="1" thickBot="1" x14ac:dyDescent="0.2">
      <c r="A86" s="216"/>
      <c r="B86" s="217" t="s">
        <v>58</v>
      </c>
      <c r="C86" s="218" t="s">
        <v>316</v>
      </c>
      <c r="D86" s="219" t="s">
        <v>59</v>
      </c>
      <c r="E86" s="220" t="s">
        <v>382</v>
      </c>
    </row>
    <row r="87" spans="1:5" ht="24" customHeight="1" thickTop="1" x14ac:dyDescent="0.15">
      <c r="A87" s="202" t="s">
        <v>51</v>
      </c>
      <c r="B87" s="203" t="s">
        <v>52</v>
      </c>
      <c r="C87" s="204" t="s">
        <v>383</v>
      </c>
      <c r="D87" s="205"/>
      <c r="E87" s="206"/>
    </row>
    <row r="88" spans="1:5" ht="24" customHeight="1" x14ac:dyDescent="0.15">
      <c r="A88" s="207"/>
      <c r="B88" s="208" t="s">
        <v>53</v>
      </c>
      <c r="C88" s="209">
        <v>5040000</v>
      </c>
      <c r="D88" s="210" t="s">
        <v>94</v>
      </c>
      <c r="E88" s="211" t="s">
        <v>384</v>
      </c>
    </row>
    <row r="89" spans="1:5" ht="24" customHeight="1" x14ac:dyDescent="0.15">
      <c r="A89" s="207"/>
      <c r="B89" s="208" t="s">
        <v>54</v>
      </c>
      <c r="C89" s="212">
        <v>0.9642857142857143</v>
      </c>
      <c r="D89" s="210" t="s">
        <v>33</v>
      </c>
      <c r="E89" s="211">
        <v>4860000</v>
      </c>
    </row>
    <row r="90" spans="1:5" ht="24" customHeight="1" x14ac:dyDescent="0.15">
      <c r="A90" s="207"/>
      <c r="B90" s="208" t="s">
        <v>32</v>
      </c>
      <c r="C90" s="213" t="s">
        <v>340</v>
      </c>
      <c r="D90" s="210" t="s">
        <v>91</v>
      </c>
      <c r="E90" s="214" t="s">
        <v>375</v>
      </c>
    </row>
    <row r="91" spans="1:5" ht="24" customHeight="1" x14ac:dyDescent="0.15">
      <c r="A91" s="207"/>
      <c r="B91" s="208" t="s">
        <v>55</v>
      </c>
      <c r="C91" s="215" t="s">
        <v>313</v>
      </c>
      <c r="D91" s="210" t="s">
        <v>56</v>
      </c>
      <c r="E91" s="214" t="s">
        <v>376</v>
      </c>
    </row>
    <row r="92" spans="1:5" ht="24" customHeight="1" x14ac:dyDescent="0.15">
      <c r="A92" s="207"/>
      <c r="B92" s="208" t="s">
        <v>57</v>
      </c>
      <c r="C92" s="215" t="s">
        <v>323</v>
      </c>
      <c r="D92" s="210" t="s">
        <v>35</v>
      </c>
      <c r="E92" s="214" t="s">
        <v>385</v>
      </c>
    </row>
    <row r="93" spans="1:5" ht="24" customHeight="1" thickBot="1" x14ac:dyDescent="0.2">
      <c r="A93" s="216"/>
      <c r="B93" s="217" t="s">
        <v>58</v>
      </c>
      <c r="C93" s="218" t="s">
        <v>316</v>
      </c>
      <c r="D93" s="219" t="s">
        <v>59</v>
      </c>
      <c r="E93" s="220" t="s">
        <v>386</v>
      </c>
    </row>
    <row r="94" spans="1:5" ht="24" customHeight="1" thickTop="1" x14ac:dyDescent="0.15">
      <c r="A94" s="202" t="s">
        <v>51</v>
      </c>
      <c r="B94" s="203" t="s">
        <v>52</v>
      </c>
      <c r="C94" s="204" t="s">
        <v>387</v>
      </c>
      <c r="D94" s="205"/>
      <c r="E94" s="206"/>
    </row>
    <row r="95" spans="1:5" ht="24" customHeight="1" x14ac:dyDescent="0.15">
      <c r="A95" s="207"/>
      <c r="B95" s="208" t="s">
        <v>53</v>
      </c>
      <c r="C95" s="209">
        <v>7260000</v>
      </c>
      <c r="D95" s="210" t="s">
        <v>94</v>
      </c>
      <c r="E95" s="211" t="s">
        <v>384</v>
      </c>
    </row>
    <row r="96" spans="1:5" ht="24" customHeight="1" x14ac:dyDescent="0.15">
      <c r="A96" s="207"/>
      <c r="B96" s="208" t="s">
        <v>54</v>
      </c>
      <c r="C96" s="212">
        <v>0.94981818181818178</v>
      </c>
      <c r="D96" s="210" t="s">
        <v>33</v>
      </c>
      <c r="E96" s="211">
        <v>6895680</v>
      </c>
    </row>
    <row r="97" spans="1:5" ht="24" customHeight="1" x14ac:dyDescent="0.15">
      <c r="A97" s="207"/>
      <c r="B97" s="208" t="s">
        <v>32</v>
      </c>
      <c r="C97" s="213" t="s">
        <v>346</v>
      </c>
      <c r="D97" s="210" t="s">
        <v>91</v>
      </c>
      <c r="E97" s="214" t="s">
        <v>375</v>
      </c>
    </row>
    <row r="98" spans="1:5" ht="24" customHeight="1" x14ac:dyDescent="0.15">
      <c r="A98" s="207"/>
      <c r="B98" s="208" t="s">
        <v>55</v>
      </c>
      <c r="C98" s="215" t="s">
        <v>313</v>
      </c>
      <c r="D98" s="210" t="s">
        <v>56</v>
      </c>
      <c r="E98" s="214" t="s">
        <v>376</v>
      </c>
    </row>
    <row r="99" spans="1:5" ht="24" customHeight="1" x14ac:dyDescent="0.15">
      <c r="A99" s="207"/>
      <c r="B99" s="208" t="s">
        <v>57</v>
      </c>
      <c r="C99" s="215" t="s">
        <v>323</v>
      </c>
      <c r="D99" s="210" t="s">
        <v>35</v>
      </c>
      <c r="E99" s="214" t="s">
        <v>388</v>
      </c>
    </row>
    <row r="100" spans="1:5" ht="24" customHeight="1" thickBot="1" x14ac:dyDescent="0.2">
      <c r="A100" s="216"/>
      <c r="B100" s="217" t="s">
        <v>58</v>
      </c>
      <c r="C100" s="218" t="s">
        <v>316</v>
      </c>
      <c r="D100" s="219" t="s">
        <v>59</v>
      </c>
      <c r="E100" s="220" t="s">
        <v>389</v>
      </c>
    </row>
    <row r="101" spans="1:5" ht="24" customHeight="1" thickTop="1" x14ac:dyDescent="0.15">
      <c r="A101" s="202" t="s">
        <v>51</v>
      </c>
      <c r="B101" s="203" t="s">
        <v>52</v>
      </c>
      <c r="C101" s="204" t="s">
        <v>390</v>
      </c>
      <c r="D101" s="205"/>
      <c r="E101" s="206"/>
    </row>
    <row r="102" spans="1:5" ht="24" customHeight="1" x14ac:dyDescent="0.15">
      <c r="A102" s="207"/>
      <c r="B102" s="208" t="s">
        <v>53</v>
      </c>
      <c r="C102" s="209">
        <v>7320000</v>
      </c>
      <c r="D102" s="210" t="s">
        <v>94</v>
      </c>
      <c r="E102" s="211" t="s">
        <v>384</v>
      </c>
    </row>
    <row r="103" spans="1:5" ht="24" customHeight="1" x14ac:dyDescent="0.15">
      <c r="A103" s="207"/>
      <c r="B103" s="208" t="s">
        <v>54</v>
      </c>
      <c r="C103" s="212">
        <v>0.94998360655737701</v>
      </c>
      <c r="D103" s="210" t="s">
        <v>33</v>
      </c>
      <c r="E103" s="211">
        <v>6953880</v>
      </c>
    </row>
    <row r="104" spans="1:5" ht="24" customHeight="1" x14ac:dyDescent="0.15">
      <c r="A104" s="207"/>
      <c r="B104" s="208" t="s">
        <v>32</v>
      </c>
      <c r="C104" s="213" t="s">
        <v>346</v>
      </c>
      <c r="D104" s="210" t="s">
        <v>91</v>
      </c>
      <c r="E104" s="214" t="s">
        <v>375</v>
      </c>
    </row>
    <row r="105" spans="1:5" ht="24" customHeight="1" x14ac:dyDescent="0.15">
      <c r="A105" s="207"/>
      <c r="B105" s="208" t="s">
        <v>55</v>
      </c>
      <c r="C105" s="215" t="s">
        <v>313</v>
      </c>
      <c r="D105" s="210" t="s">
        <v>56</v>
      </c>
      <c r="E105" s="214" t="s">
        <v>376</v>
      </c>
    </row>
    <row r="106" spans="1:5" ht="24" customHeight="1" x14ac:dyDescent="0.15">
      <c r="A106" s="207"/>
      <c r="B106" s="208" t="s">
        <v>57</v>
      </c>
      <c r="C106" s="215" t="s">
        <v>323</v>
      </c>
      <c r="D106" s="210" t="s">
        <v>35</v>
      </c>
      <c r="E106" s="214" t="s">
        <v>388</v>
      </c>
    </row>
    <row r="107" spans="1:5" ht="24" customHeight="1" thickBot="1" x14ac:dyDescent="0.2">
      <c r="A107" s="216"/>
      <c r="B107" s="217" t="s">
        <v>58</v>
      </c>
      <c r="C107" s="218" t="s">
        <v>316</v>
      </c>
      <c r="D107" s="219" t="s">
        <v>59</v>
      </c>
      <c r="E107" s="220" t="s">
        <v>389</v>
      </c>
    </row>
    <row r="108" spans="1:5" ht="24" customHeight="1" thickTop="1" x14ac:dyDescent="0.15">
      <c r="A108" s="202" t="s">
        <v>51</v>
      </c>
      <c r="B108" s="203" t="s">
        <v>52</v>
      </c>
      <c r="C108" s="204" t="s">
        <v>391</v>
      </c>
      <c r="D108" s="205"/>
      <c r="E108" s="206"/>
    </row>
    <row r="109" spans="1:5" ht="24" customHeight="1" x14ac:dyDescent="0.15">
      <c r="A109" s="207"/>
      <c r="B109" s="208" t="s">
        <v>53</v>
      </c>
      <c r="C109" s="209">
        <v>3000000</v>
      </c>
      <c r="D109" s="210" t="s">
        <v>94</v>
      </c>
      <c r="E109" s="211" t="s">
        <v>384</v>
      </c>
    </row>
    <row r="110" spans="1:5" ht="24" customHeight="1" x14ac:dyDescent="0.15">
      <c r="A110" s="207"/>
      <c r="B110" s="208" t="s">
        <v>54</v>
      </c>
      <c r="C110" s="212">
        <v>1</v>
      </c>
      <c r="D110" s="210" t="s">
        <v>33</v>
      </c>
      <c r="E110" s="211">
        <v>3000000</v>
      </c>
    </row>
    <row r="111" spans="1:5" ht="24" customHeight="1" x14ac:dyDescent="0.15">
      <c r="A111" s="207"/>
      <c r="B111" s="208" t="s">
        <v>32</v>
      </c>
      <c r="C111" s="213" t="s">
        <v>346</v>
      </c>
      <c r="D111" s="210" t="s">
        <v>91</v>
      </c>
      <c r="E111" s="214" t="s">
        <v>375</v>
      </c>
    </row>
    <row r="112" spans="1:5" ht="24" customHeight="1" x14ac:dyDescent="0.15">
      <c r="A112" s="207"/>
      <c r="B112" s="208" t="s">
        <v>55</v>
      </c>
      <c r="C112" s="215" t="s">
        <v>313</v>
      </c>
      <c r="D112" s="210" t="s">
        <v>56</v>
      </c>
      <c r="E112" s="214" t="s">
        <v>376</v>
      </c>
    </row>
    <row r="113" spans="1:5" ht="24" customHeight="1" x14ac:dyDescent="0.15">
      <c r="A113" s="207"/>
      <c r="B113" s="208" t="s">
        <v>57</v>
      </c>
      <c r="C113" s="215" t="s">
        <v>323</v>
      </c>
      <c r="D113" s="210" t="s">
        <v>35</v>
      </c>
      <c r="E113" s="214" t="s">
        <v>388</v>
      </c>
    </row>
    <row r="114" spans="1:5" ht="24" customHeight="1" thickBot="1" x14ac:dyDescent="0.2">
      <c r="A114" s="216"/>
      <c r="B114" s="217" t="s">
        <v>58</v>
      </c>
      <c r="C114" s="218" t="s">
        <v>316</v>
      </c>
      <c r="D114" s="219" t="s">
        <v>59</v>
      </c>
      <c r="E114" s="220" t="s">
        <v>389</v>
      </c>
    </row>
    <row r="115" spans="1:5" ht="24" customHeight="1" thickTop="1" x14ac:dyDescent="0.15">
      <c r="A115" s="202" t="s">
        <v>51</v>
      </c>
      <c r="B115" s="203" t="s">
        <v>52</v>
      </c>
      <c r="C115" s="204" t="s">
        <v>392</v>
      </c>
      <c r="D115" s="205"/>
      <c r="E115" s="206"/>
    </row>
    <row r="116" spans="1:5" ht="24" customHeight="1" x14ac:dyDescent="0.15">
      <c r="A116" s="207"/>
      <c r="B116" s="208" t="s">
        <v>53</v>
      </c>
      <c r="C116" s="209">
        <v>3600000</v>
      </c>
      <c r="D116" s="210" t="s">
        <v>94</v>
      </c>
      <c r="E116" s="211" t="s">
        <v>393</v>
      </c>
    </row>
    <row r="117" spans="1:5" ht="24" customHeight="1" x14ac:dyDescent="0.15">
      <c r="A117" s="207"/>
      <c r="B117" s="208" t="s">
        <v>54</v>
      </c>
      <c r="C117" s="212">
        <v>1</v>
      </c>
      <c r="D117" s="210" t="s">
        <v>33</v>
      </c>
      <c r="E117" s="211">
        <v>3600000</v>
      </c>
    </row>
    <row r="118" spans="1:5" ht="24" customHeight="1" x14ac:dyDescent="0.15">
      <c r="A118" s="207"/>
      <c r="B118" s="208" t="s">
        <v>32</v>
      </c>
      <c r="C118" s="213" t="s">
        <v>346</v>
      </c>
      <c r="D118" s="210" t="s">
        <v>91</v>
      </c>
      <c r="E118" s="214" t="s">
        <v>375</v>
      </c>
    </row>
    <row r="119" spans="1:5" ht="24" customHeight="1" x14ac:dyDescent="0.15">
      <c r="A119" s="207"/>
      <c r="B119" s="208" t="s">
        <v>55</v>
      </c>
      <c r="C119" s="215" t="s">
        <v>313</v>
      </c>
      <c r="D119" s="210" t="s">
        <v>56</v>
      </c>
      <c r="E119" s="214" t="s">
        <v>376</v>
      </c>
    </row>
    <row r="120" spans="1:5" ht="24" customHeight="1" x14ac:dyDescent="0.15">
      <c r="A120" s="207"/>
      <c r="B120" s="208" t="s">
        <v>57</v>
      </c>
      <c r="C120" s="215" t="s">
        <v>323</v>
      </c>
      <c r="D120" s="210" t="s">
        <v>35</v>
      </c>
      <c r="E120" s="214" t="s">
        <v>394</v>
      </c>
    </row>
    <row r="121" spans="1:5" ht="24" customHeight="1" thickBot="1" x14ac:dyDescent="0.2">
      <c r="A121" s="216"/>
      <c r="B121" s="217" t="s">
        <v>58</v>
      </c>
      <c r="C121" s="218" t="s">
        <v>316</v>
      </c>
      <c r="D121" s="219" t="s">
        <v>59</v>
      </c>
      <c r="E121" s="220" t="s">
        <v>395</v>
      </c>
    </row>
    <row r="122" spans="1:5" ht="24" customHeight="1" thickTop="1" x14ac:dyDescent="0.15">
      <c r="A122" s="202" t="s">
        <v>51</v>
      </c>
      <c r="B122" s="203" t="s">
        <v>52</v>
      </c>
      <c r="C122" s="204" t="s">
        <v>396</v>
      </c>
      <c r="D122" s="205"/>
      <c r="E122" s="206"/>
    </row>
    <row r="123" spans="1:5" ht="24" customHeight="1" x14ac:dyDescent="0.15">
      <c r="A123" s="207"/>
      <c r="B123" s="208" t="s">
        <v>53</v>
      </c>
      <c r="C123" s="209">
        <v>1915000</v>
      </c>
      <c r="D123" s="210" t="s">
        <v>94</v>
      </c>
      <c r="E123" s="211" t="s">
        <v>349</v>
      </c>
    </row>
    <row r="124" spans="1:5" ht="24" customHeight="1" x14ac:dyDescent="0.15">
      <c r="A124" s="207"/>
      <c r="B124" s="208" t="s">
        <v>54</v>
      </c>
      <c r="C124" s="212">
        <v>0.9477806788511749</v>
      </c>
      <c r="D124" s="210" t="s">
        <v>33</v>
      </c>
      <c r="E124" s="211">
        <v>1815000</v>
      </c>
    </row>
    <row r="125" spans="1:5" ht="24" customHeight="1" x14ac:dyDescent="0.15">
      <c r="A125" s="207"/>
      <c r="B125" s="208" t="s">
        <v>32</v>
      </c>
      <c r="C125" s="213" t="s">
        <v>346</v>
      </c>
      <c r="D125" s="210" t="s">
        <v>91</v>
      </c>
      <c r="E125" s="214" t="s">
        <v>397</v>
      </c>
    </row>
    <row r="126" spans="1:5" ht="24" customHeight="1" x14ac:dyDescent="0.15">
      <c r="A126" s="207"/>
      <c r="B126" s="208" t="s">
        <v>55</v>
      </c>
      <c r="C126" s="215" t="s">
        <v>313</v>
      </c>
      <c r="D126" s="210" t="s">
        <v>56</v>
      </c>
      <c r="E126" s="214" t="s">
        <v>237</v>
      </c>
    </row>
    <row r="127" spans="1:5" ht="24" customHeight="1" x14ac:dyDescent="0.15">
      <c r="A127" s="207"/>
      <c r="B127" s="208" t="s">
        <v>57</v>
      </c>
      <c r="C127" s="215" t="s">
        <v>315</v>
      </c>
      <c r="D127" s="210" t="s">
        <v>35</v>
      </c>
      <c r="E127" s="214" t="s">
        <v>398</v>
      </c>
    </row>
    <row r="128" spans="1:5" ht="24" customHeight="1" thickBot="1" x14ac:dyDescent="0.2">
      <c r="A128" s="216"/>
      <c r="B128" s="217" t="s">
        <v>58</v>
      </c>
      <c r="C128" s="218" t="s">
        <v>316</v>
      </c>
      <c r="D128" s="219" t="s">
        <v>59</v>
      </c>
      <c r="E128" s="220" t="s">
        <v>399</v>
      </c>
    </row>
    <row r="129" spans="1:5" ht="24" customHeight="1" thickTop="1" x14ac:dyDescent="0.15">
      <c r="A129" s="202" t="s">
        <v>51</v>
      </c>
      <c r="B129" s="203" t="s">
        <v>52</v>
      </c>
      <c r="C129" s="204" t="s">
        <v>400</v>
      </c>
      <c r="D129" s="205"/>
      <c r="E129" s="206"/>
    </row>
    <row r="130" spans="1:5" ht="24" customHeight="1" x14ac:dyDescent="0.15">
      <c r="A130" s="207"/>
      <c r="B130" s="208" t="s">
        <v>53</v>
      </c>
      <c r="C130" s="209">
        <v>3540480</v>
      </c>
      <c r="D130" s="210" t="s">
        <v>94</v>
      </c>
      <c r="E130" s="211" t="s">
        <v>393</v>
      </c>
    </row>
    <row r="131" spans="1:5" ht="24" customHeight="1" x14ac:dyDescent="0.15">
      <c r="A131" s="207"/>
      <c r="B131" s="208" t="s">
        <v>54</v>
      </c>
      <c r="C131" s="212">
        <v>1</v>
      </c>
      <c r="D131" s="210" t="s">
        <v>33</v>
      </c>
      <c r="E131" s="211">
        <v>3540480</v>
      </c>
    </row>
    <row r="132" spans="1:5" ht="24" customHeight="1" x14ac:dyDescent="0.15">
      <c r="A132" s="207"/>
      <c r="B132" s="208" t="s">
        <v>32</v>
      </c>
      <c r="C132" s="213" t="s">
        <v>346</v>
      </c>
      <c r="D132" s="210" t="s">
        <v>91</v>
      </c>
      <c r="E132" s="214" t="s">
        <v>375</v>
      </c>
    </row>
    <row r="133" spans="1:5" ht="24" customHeight="1" x14ac:dyDescent="0.15">
      <c r="A133" s="207"/>
      <c r="B133" s="208" t="s">
        <v>55</v>
      </c>
      <c r="C133" s="215" t="s">
        <v>313</v>
      </c>
      <c r="D133" s="210" t="s">
        <v>56</v>
      </c>
      <c r="E133" s="214" t="s">
        <v>376</v>
      </c>
    </row>
    <row r="134" spans="1:5" ht="24" customHeight="1" x14ac:dyDescent="0.15">
      <c r="A134" s="207"/>
      <c r="B134" s="208" t="s">
        <v>57</v>
      </c>
      <c r="C134" s="215" t="s">
        <v>323</v>
      </c>
      <c r="D134" s="210" t="s">
        <v>35</v>
      </c>
      <c r="E134" s="214" t="s">
        <v>401</v>
      </c>
    </row>
    <row r="135" spans="1:5" ht="24" customHeight="1" thickBot="1" x14ac:dyDescent="0.2">
      <c r="A135" s="216"/>
      <c r="B135" s="217" t="s">
        <v>58</v>
      </c>
      <c r="C135" s="218" t="s">
        <v>316</v>
      </c>
      <c r="D135" s="219" t="s">
        <v>59</v>
      </c>
      <c r="E135" s="220" t="s">
        <v>402</v>
      </c>
    </row>
    <row r="136" spans="1:5" ht="24" customHeight="1" thickTop="1" x14ac:dyDescent="0.15">
      <c r="A136" s="202" t="s">
        <v>51</v>
      </c>
      <c r="B136" s="203" t="s">
        <v>52</v>
      </c>
      <c r="C136" s="204" t="s">
        <v>403</v>
      </c>
      <c r="D136" s="205"/>
      <c r="E136" s="206"/>
    </row>
    <row r="137" spans="1:5" ht="24" customHeight="1" x14ac:dyDescent="0.15">
      <c r="A137" s="207"/>
      <c r="B137" s="208" t="s">
        <v>53</v>
      </c>
      <c r="C137" s="209">
        <v>2520000</v>
      </c>
      <c r="D137" s="210" t="s">
        <v>94</v>
      </c>
      <c r="E137" s="211" t="s">
        <v>344</v>
      </c>
    </row>
    <row r="138" spans="1:5" ht="24" customHeight="1" x14ac:dyDescent="0.15">
      <c r="A138" s="207"/>
      <c r="B138" s="208" t="s">
        <v>54</v>
      </c>
      <c r="C138" s="212">
        <v>0.99603174603174605</v>
      </c>
      <c r="D138" s="210" t="s">
        <v>33</v>
      </c>
      <c r="E138" s="211">
        <v>2510000</v>
      </c>
    </row>
    <row r="139" spans="1:5" ht="24" customHeight="1" x14ac:dyDescent="0.15">
      <c r="A139" s="207"/>
      <c r="B139" s="208" t="s">
        <v>32</v>
      </c>
      <c r="C139" s="213" t="s">
        <v>346</v>
      </c>
      <c r="D139" s="210" t="s">
        <v>91</v>
      </c>
      <c r="E139" s="214" t="s">
        <v>404</v>
      </c>
    </row>
    <row r="140" spans="1:5" ht="24" customHeight="1" x14ac:dyDescent="0.15">
      <c r="A140" s="207"/>
      <c r="B140" s="208" t="s">
        <v>55</v>
      </c>
      <c r="C140" s="215" t="s">
        <v>313</v>
      </c>
      <c r="D140" s="210" t="s">
        <v>56</v>
      </c>
      <c r="E140" s="214" t="s">
        <v>405</v>
      </c>
    </row>
    <row r="141" spans="1:5" ht="24" customHeight="1" x14ac:dyDescent="0.15">
      <c r="A141" s="207"/>
      <c r="B141" s="208" t="s">
        <v>57</v>
      </c>
      <c r="C141" s="215" t="s">
        <v>323</v>
      </c>
      <c r="D141" s="210" t="s">
        <v>35</v>
      </c>
      <c r="E141" s="214" t="s">
        <v>406</v>
      </c>
    </row>
    <row r="142" spans="1:5" ht="24" customHeight="1" thickBot="1" x14ac:dyDescent="0.2">
      <c r="A142" s="216"/>
      <c r="B142" s="217" t="s">
        <v>58</v>
      </c>
      <c r="C142" s="218" t="s">
        <v>316</v>
      </c>
      <c r="D142" s="219" t="s">
        <v>59</v>
      </c>
      <c r="E142" s="220" t="s">
        <v>407</v>
      </c>
    </row>
    <row r="143" spans="1:5" ht="24" customHeight="1" thickTop="1" x14ac:dyDescent="0.15">
      <c r="A143" s="202" t="s">
        <v>51</v>
      </c>
      <c r="B143" s="203" t="s">
        <v>52</v>
      </c>
      <c r="C143" s="204" t="s">
        <v>408</v>
      </c>
      <c r="D143" s="205"/>
      <c r="E143" s="206"/>
    </row>
    <row r="144" spans="1:5" ht="24" customHeight="1" x14ac:dyDescent="0.15">
      <c r="A144" s="207"/>
      <c r="B144" s="208" t="s">
        <v>53</v>
      </c>
      <c r="C144" s="209">
        <v>5500000</v>
      </c>
      <c r="D144" s="210" t="s">
        <v>94</v>
      </c>
      <c r="E144" s="211" t="s">
        <v>409</v>
      </c>
    </row>
    <row r="145" spans="1:5" ht="24" customHeight="1" x14ac:dyDescent="0.15">
      <c r="A145" s="207"/>
      <c r="B145" s="208" t="s">
        <v>54</v>
      </c>
      <c r="C145" s="212">
        <v>0.87272727272727268</v>
      </c>
      <c r="D145" s="210" t="s">
        <v>33</v>
      </c>
      <c r="E145" s="211">
        <v>4800000</v>
      </c>
    </row>
    <row r="146" spans="1:5" ht="24" customHeight="1" x14ac:dyDescent="0.15">
      <c r="A146" s="207"/>
      <c r="B146" s="208" t="s">
        <v>32</v>
      </c>
      <c r="C146" s="213" t="s">
        <v>410</v>
      </c>
      <c r="D146" s="210" t="s">
        <v>91</v>
      </c>
      <c r="E146" s="214" t="s">
        <v>411</v>
      </c>
    </row>
    <row r="147" spans="1:5" ht="24" customHeight="1" x14ac:dyDescent="0.15">
      <c r="A147" s="207"/>
      <c r="B147" s="208" t="s">
        <v>55</v>
      </c>
      <c r="C147" s="215" t="s">
        <v>313</v>
      </c>
      <c r="D147" s="210" t="s">
        <v>56</v>
      </c>
      <c r="E147" s="214" t="s">
        <v>405</v>
      </c>
    </row>
    <row r="148" spans="1:5" ht="24" customHeight="1" x14ac:dyDescent="0.15">
      <c r="A148" s="207"/>
      <c r="B148" s="208" t="s">
        <v>57</v>
      </c>
      <c r="C148" s="215" t="s">
        <v>323</v>
      </c>
      <c r="D148" s="210" t="s">
        <v>35</v>
      </c>
      <c r="E148" s="214" t="s">
        <v>412</v>
      </c>
    </row>
    <row r="149" spans="1:5" ht="24" customHeight="1" thickBot="1" x14ac:dyDescent="0.2">
      <c r="A149" s="216"/>
      <c r="B149" s="217" t="s">
        <v>58</v>
      </c>
      <c r="C149" s="218" t="s">
        <v>316</v>
      </c>
      <c r="D149" s="219" t="s">
        <v>59</v>
      </c>
      <c r="E149" s="220" t="s">
        <v>413</v>
      </c>
    </row>
    <row r="150" spans="1:5" ht="24" customHeight="1" thickTop="1" x14ac:dyDescent="0.15">
      <c r="A150" s="202" t="s">
        <v>51</v>
      </c>
      <c r="B150" s="203" t="s">
        <v>52</v>
      </c>
      <c r="C150" s="204" t="s">
        <v>414</v>
      </c>
      <c r="D150" s="205"/>
      <c r="E150" s="206"/>
    </row>
    <row r="151" spans="1:5" ht="24" customHeight="1" x14ac:dyDescent="0.15">
      <c r="A151" s="207"/>
      <c r="B151" s="208" t="s">
        <v>53</v>
      </c>
      <c r="C151" s="209">
        <v>3600000</v>
      </c>
      <c r="D151" s="210" t="s">
        <v>94</v>
      </c>
      <c r="E151" s="211" t="s">
        <v>415</v>
      </c>
    </row>
    <row r="152" spans="1:5" ht="24" customHeight="1" x14ac:dyDescent="0.15">
      <c r="A152" s="207"/>
      <c r="B152" s="208" t="s">
        <v>54</v>
      </c>
      <c r="C152" s="212">
        <v>1</v>
      </c>
      <c r="D152" s="210" t="s">
        <v>33</v>
      </c>
      <c r="E152" s="211">
        <v>3600000</v>
      </c>
    </row>
    <row r="153" spans="1:5" ht="24" customHeight="1" x14ac:dyDescent="0.15">
      <c r="A153" s="207"/>
      <c r="B153" s="208" t="s">
        <v>32</v>
      </c>
      <c r="C153" s="213" t="s">
        <v>381</v>
      </c>
      <c r="D153" s="210" t="s">
        <v>91</v>
      </c>
      <c r="E153" s="214" t="s">
        <v>375</v>
      </c>
    </row>
    <row r="154" spans="1:5" ht="24" customHeight="1" x14ac:dyDescent="0.15">
      <c r="A154" s="207"/>
      <c r="B154" s="208" t="s">
        <v>55</v>
      </c>
      <c r="C154" s="215" t="s">
        <v>313</v>
      </c>
      <c r="D154" s="210" t="s">
        <v>56</v>
      </c>
      <c r="E154" s="214" t="s">
        <v>376</v>
      </c>
    </row>
    <row r="155" spans="1:5" ht="24" customHeight="1" x14ac:dyDescent="0.15">
      <c r="A155" s="207"/>
      <c r="B155" s="208" t="s">
        <v>57</v>
      </c>
      <c r="C155" s="215" t="s">
        <v>323</v>
      </c>
      <c r="D155" s="210" t="s">
        <v>35</v>
      </c>
      <c r="E155" s="214" t="s">
        <v>416</v>
      </c>
    </row>
    <row r="156" spans="1:5" ht="24" customHeight="1" thickBot="1" x14ac:dyDescent="0.2">
      <c r="A156" s="216"/>
      <c r="B156" s="217" t="s">
        <v>58</v>
      </c>
      <c r="C156" s="218" t="s">
        <v>316</v>
      </c>
      <c r="D156" s="219" t="s">
        <v>59</v>
      </c>
      <c r="E156" s="220" t="s">
        <v>417</v>
      </c>
    </row>
    <row r="157" spans="1:5" ht="24" customHeight="1" thickTop="1" x14ac:dyDescent="0.15">
      <c r="A157" s="202" t="s">
        <v>51</v>
      </c>
      <c r="B157" s="203" t="s">
        <v>52</v>
      </c>
      <c r="C157" s="204" t="s">
        <v>418</v>
      </c>
      <c r="D157" s="205"/>
      <c r="E157" s="206"/>
    </row>
    <row r="158" spans="1:5" ht="24" customHeight="1" x14ac:dyDescent="0.15">
      <c r="A158" s="207"/>
      <c r="B158" s="208" t="s">
        <v>53</v>
      </c>
      <c r="C158" s="209">
        <v>2552000</v>
      </c>
      <c r="D158" s="210" t="s">
        <v>94</v>
      </c>
      <c r="E158" s="211" t="s">
        <v>384</v>
      </c>
    </row>
    <row r="159" spans="1:5" ht="24" customHeight="1" x14ac:dyDescent="0.15">
      <c r="A159" s="207"/>
      <c r="B159" s="208" t="s">
        <v>54</v>
      </c>
      <c r="C159" s="212">
        <v>0.90909090909090906</v>
      </c>
      <c r="D159" s="210" t="s">
        <v>33</v>
      </c>
      <c r="E159" s="211">
        <v>2320000</v>
      </c>
    </row>
    <row r="160" spans="1:5" ht="24" customHeight="1" x14ac:dyDescent="0.15">
      <c r="A160" s="207"/>
      <c r="B160" s="208" t="s">
        <v>32</v>
      </c>
      <c r="C160" s="213" t="s">
        <v>381</v>
      </c>
      <c r="D160" s="210" t="s">
        <v>91</v>
      </c>
      <c r="E160" s="214" t="s">
        <v>419</v>
      </c>
    </row>
    <row r="161" spans="1:5" ht="24" customHeight="1" x14ac:dyDescent="0.15">
      <c r="A161" s="207"/>
      <c r="B161" s="208" t="s">
        <v>55</v>
      </c>
      <c r="C161" s="215" t="s">
        <v>313</v>
      </c>
      <c r="D161" s="210" t="s">
        <v>56</v>
      </c>
      <c r="E161" s="214" t="s">
        <v>420</v>
      </c>
    </row>
    <row r="162" spans="1:5" ht="24" customHeight="1" x14ac:dyDescent="0.15">
      <c r="A162" s="207"/>
      <c r="B162" s="208" t="s">
        <v>57</v>
      </c>
      <c r="C162" s="215" t="s">
        <v>323</v>
      </c>
      <c r="D162" s="210" t="s">
        <v>35</v>
      </c>
      <c r="E162" s="214" t="s">
        <v>421</v>
      </c>
    </row>
    <row r="163" spans="1:5" ht="24" customHeight="1" thickBot="1" x14ac:dyDescent="0.2">
      <c r="A163" s="216"/>
      <c r="B163" s="217" t="s">
        <v>58</v>
      </c>
      <c r="C163" s="218" t="s">
        <v>316</v>
      </c>
      <c r="D163" s="219" t="s">
        <v>59</v>
      </c>
      <c r="E163" s="220" t="s">
        <v>422</v>
      </c>
    </row>
    <row r="164" spans="1:5" ht="24" customHeight="1" thickTop="1" x14ac:dyDescent="0.15">
      <c r="A164" s="202" t="s">
        <v>51</v>
      </c>
      <c r="B164" s="203" t="s">
        <v>52</v>
      </c>
      <c r="C164" s="204" t="s">
        <v>423</v>
      </c>
      <c r="D164" s="205"/>
      <c r="E164" s="206"/>
    </row>
    <row r="165" spans="1:5" ht="24" customHeight="1" x14ac:dyDescent="0.15">
      <c r="A165" s="207"/>
      <c r="B165" s="208" t="s">
        <v>53</v>
      </c>
      <c r="C165" s="209">
        <v>85008000</v>
      </c>
      <c r="D165" s="210" t="s">
        <v>94</v>
      </c>
      <c r="E165" s="211" t="s">
        <v>424</v>
      </c>
    </row>
    <row r="166" spans="1:5" ht="24" customHeight="1" x14ac:dyDescent="0.15">
      <c r="A166" s="207"/>
      <c r="B166" s="208" t="s">
        <v>54</v>
      </c>
      <c r="C166" s="212">
        <v>0.98478260869565215</v>
      </c>
      <c r="D166" s="210" t="s">
        <v>33</v>
      </c>
      <c r="E166" s="211">
        <v>83714400</v>
      </c>
    </row>
    <row r="167" spans="1:5" ht="24" customHeight="1" x14ac:dyDescent="0.15">
      <c r="A167" s="207"/>
      <c r="B167" s="208" t="s">
        <v>32</v>
      </c>
      <c r="C167" s="213" t="s">
        <v>381</v>
      </c>
      <c r="D167" s="210" t="s">
        <v>91</v>
      </c>
      <c r="E167" s="214" t="s">
        <v>425</v>
      </c>
    </row>
    <row r="168" spans="1:5" ht="24" customHeight="1" x14ac:dyDescent="0.15">
      <c r="A168" s="207"/>
      <c r="B168" s="208" t="s">
        <v>55</v>
      </c>
      <c r="C168" s="215" t="s">
        <v>313</v>
      </c>
      <c r="D168" s="210" t="s">
        <v>56</v>
      </c>
      <c r="E168" s="214" t="s">
        <v>376</v>
      </c>
    </row>
    <row r="169" spans="1:5" ht="24" customHeight="1" x14ac:dyDescent="0.15">
      <c r="A169" s="207"/>
      <c r="B169" s="208" t="s">
        <v>57</v>
      </c>
      <c r="C169" s="215" t="s">
        <v>323</v>
      </c>
      <c r="D169" s="210" t="s">
        <v>35</v>
      </c>
      <c r="E169" s="214" t="s">
        <v>426</v>
      </c>
    </row>
    <row r="170" spans="1:5" ht="24" customHeight="1" thickBot="1" x14ac:dyDescent="0.2">
      <c r="A170" s="216"/>
      <c r="B170" s="217" t="s">
        <v>58</v>
      </c>
      <c r="C170" s="218" t="s">
        <v>427</v>
      </c>
      <c r="D170" s="219" t="s">
        <v>59</v>
      </c>
      <c r="E170" s="220" t="s">
        <v>428</v>
      </c>
    </row>
    <row r="171" spans="1:5" ht="24" customHeight="1" thickTop="1" x14ac:dyDescent="0.15">
      <c r="A171" s="202" t="s">
        <v>51</v>
      </c>
      <c r="B171" s="203" t="s">
        <v>52</v>
      </c>
      <c r="C171" s="204" t="s">
        <v>429</v>
      </c>
      <c r="D171" s="205"/>
      <c r="E171" s="206"/>
    </row>
    <row r="172" spans="1:5" ht="24" customHeight="1" x14ac:dyDescent="0.15">
      <c r="A172" s="207"/>
      <c r="B172" s="208" t="s">
        <v>53</v>
      </c>
      <c r="C172" s="209">
        <v>31878000</v>
      </c>
      <c r="D172" s="210" t="s">
        <v>94</v>
      </c>
      <c r="E172" s="211" t="s">
        <v>430</v>
      </c>
    </row>
    <row r="173" spans="1:5" ht="24" customHeight="1" x14ac:dyDescent="0.15">
      <c r="A173" s="207"/>
      <c r="B173" s="208" t="s">
        <v>54</v>
      </c>
      <c r="C173" s="212">
        <v>0.95434782608695656</v>
      </c>
      <c r="D173" s="210" t="s">
        <v>33</v>
      </c>
      <c r="E173" s="211">
        <v>30422700</v>
      </c>
    </row>
    <row r="174" spans="1:5" ht="24" customHeight="1" x14ac:dyDescent="0.15">
      <c r="A174" s="207"/>
      <c r="B174" s="208" t="s">
        <v>32</v>
      </c>
      <c r="C174" s="213" t="s">
        <v>381</v>
      </c>
      <c r="D174" s="210" t="s">
        <v>91</v>
      </c>
      <c r="E174" s="214" t="s">
        <v>425</v>
      </c>
    </row>
    <row r="175" spans="1:5" ht="24" customHeight="1" x14ac:dyDescent="0.15">
      <c r="A175" s="207"/>
      <c r="B175" s="208" t="s">
        <v>55</v>
      </c>
      <c r="C175" s="215" t="s">
        <v>431</v>
      </c>
      <c r="D175" s="210" t="s">
        <v>56</v>
      </c>
      <c r="E175" s="214" t="s">
        <v>376</v>
      </c>
    </row>
    <row r="176" spans="1:5" ht="24" customHeight="1" x14ac:dyDescent="0.15">
      <c r="A176" s="207"/>
      <c r="B176" s="208" t="s">
        <v>57</v>
      </c>
      <c r="C176" s="215" t="s">
        <v>323</v>
      </c>
      <c r="D176" s="210" t="s">
        <v>35</v>
      </c>
      <c r="E176" s="214" t="s">
        <v>426</v>
      </c>
    </row>
    <row r="177" spans="1:5" ht="24" customHeight="1" thickBot="1" x14ac:dyDescent="0.2">
      <c r="A177" s="216"/>
      <c r="B177" s="217" t="s">
        <v>58</v>
      </c>
      <c r="C177" s="218" t="s">
        <v>432</v>
      </c>
      <c r="D177" s="219" t="s">
        <v>59</v>
      </c>
      <c r="E177" s="220" t="s">
        <v>428</v>
      </c>
    </row>
    <row r="178" spans="1:5" ht="24" customHeight="1" thickTop="1" x14ac:dyDescent="0.15">
      <c r="A178" s="202" t="s">
        <v>51</v>
      </c>
      <c r="B178" s="203" t="s">
        <v>52</v>
      </c>
      <c r="C178" s="204" t="s">
        <v>433</v>
      </c>
      <c r="D178" s="205"/>
      <c r="E178" s="206"/>
    </row>
    <row r="179" spans="1:5" ht="24" customHeight="1" x14ac:dyDescent="0.15">
      <c r="A179" s="207"/>
      <c r="B179" s="208" t="s">
        <v>53</v>
      </c>
      <c r="C179" s="209">
        <v>31878000</v>
      </c>
      <c r="D179" s="210" t="s">
        <v>94</v>
      </c>
      <c r="E179" s="211" t="s">
        <v>434</v>
      </c>
    </row>
    <row r="180" spans="1:5" ht="24" customHeight="1" x14ac:dyDescent="0.15">
      <c r="A180" s="207"/>
      <c r="B180" s="208" t="s">
        <v>54</v>
      </c>
      <c r="C180" s="212">
        <v>0.97608695652173916</v>
      </c>
      <c r="D180" s="210" t="s">
        <v>33</v>
      </c>
      <c r="E180" s="211">
        <v>31115700</v>
      </c>
    </row>
    <row r="181" spans="1:5" ht="24" customHeight="1" x14ac:dyDescent="0.15">
      <c r="A181" s="207"/>
      <c r="B181" s="208" t="s">
        <v>32</v>
      </c>
      <c r="C181" s="213" t="s">
        <v>381</v>
      </c>
      <c r="D181" s="210" t="s">
        <v>91</v>
      </c>
      <c r="E181" s="214" t="s">
        <v>425</v>
      </c>
    </row>
    <row r="182" spans="1:5" ht="24" customHeight="1" x14ac:dyDescent="0.15">
      <c r="A182" s="207"/>
      <c r="B182" s="208" t="s">
        <v>55</v>
      </c>
      <c r="C182" s="215" t="s">
        <v>313</v>
      </c>
      <c r="D182" s="210" t="s">
        <v>56</v>
      </c>
      <c r="E182" s="214" t="s">
        <v>376</v>
      </c>
    </row>
    <row r="183" spans="1:5" ht="24" customHeight="1" x14ac:dyDescent="0.15">
      <c r="A183" s="207"/>
      <c r="B183" s="208" t="s">
        <v>57</v>
      </c>
      <c r="C183" s="215" t="s">
        <v>323</v>
      </c>
      <c r="D183" s="210" t="s">
        <v>35</v>
      </c>
      <c r="E183" s="214" t="s">
        <v>435</v>
      </c>
    </row>
    <row r="184" spans="1:5" ht="24" customHeight="1" thickBot="1" x14ac:dyDescent="0.2">
      <c r="A184" s="216"/>
      <c r="B184" s="217" t="s">
        <v>58</v>
      </c>
      <c r="C184" s="218" t="s">
        <v>427</v>
      </c>
      <c r="D184" s="219" t="s">
        <v>59</v>
      </c>
      <c r="E184" s="220" t="s">
        <v>436</v>
      </c>
    </row>
    <row r="185" spans="1:5" ht="24" customHeight="1" thickTop="1" x14ac:dyDescent="0.15">
      <c r="A185" s="202" t="s">
        <v>51</v>
      </c>
      <c r="B185" s="203" t="s">
        <v>52</v>
      </c>
      <c r="C185" s="204" t="s">
        <v>437</v>
      </c>
      <c r="D185" s="205"/>
      <c r="E185" s="206"/>
    </row>
    <row r="186" spans="1:5" ht="24" customHeight="1" x14ac:dyDescent="0.15">
      <c r="A186" s="207"/>
      <c r="B186" s="208" t="s">
        <v>53</v>
      </c>
      <c r="C186" s="209">
        <v>42504000</v>
      </c>
      <c r="D186" s="210" t="s">
        <v>94</v>
      </c>
      <c r="E186" s="211" t="s">
        <v>438</v>
      </c>
    </row>
    <row r="187" spans="1:5" ht="24" customHeight="1" x14ac:dyDescent="0.15">
      <c r="A187" s="207"/>
      <c r="B187" s="208" t="s">
        <v>54</v>
      </c>
      <c r="C187" s="212">
        <v>0.9695652173913043</v>
      </c>
      <c r="D187" s="210" t="s">
        <v>33</v>
      </c>
      <c r="E187" s="211">
        <v>41210400</v>
      </c>
    </row>
    <row r="188" spans="1:5" ht="24" customHeight="1" x14ac:dyDescent="0.15">
      <c r="A188" s="207"/>
      <c r="B188" s="208" t="s">
        <v>32</v>
      </c>
      <c r="C188" s="213" t="s">
        <v>381</v>
      </c>
      <c r="D188" s="210" t="s">
        <v>91</v>
      </c>
      <c r="E188" s="214" t="s">
        <v>375</v>
      </c>
    </row>
    <row r="189" spans="1:5" ht="24" customHeight="1" x14ac:dyDescent="0.15">
      <c r="A189" s="207"/>
      <c r="B189" s="208" t="s">
        <v>55</v>
      </c>
      <c r="C189" s="215" t="s">
        <v>313</v>
      </c>
      <c r="D189" s="210" t="s">
        <v>56</v>
      </c>
      <c r="E189" s="214" t="s">
        <v>376</v>
      </c>
    </row>
    <row r="190" spans="1:5" ht="24" customHeight="1" x14ac:dyDescent="0.15">
      <c r="A190" s="207"/>
      <c r="B190" s="208" t="s">
        <v>57</v>
      </c>
      <c r="C190" s="215" t="s">
        <v>323</v>
      </c>
      <c r="D190" s="210" t="s">
        <v>35</v>
      </c>
      <c r="E190" s="214" t="s">
        <v>439</v>
      </c>
    </row>
    <row r="191" spans="1:5" ht="24" customHeight="1" thickBot="1" x14ac:dyDescent="0.2">
      <c r="A191" s="216"/>
      <c r="B191" s="217" t="s">
        <v>58</v>
      </c>
      <c r="C191" s="218" t="s">
        <v>427</v>
      </c>
      <c r="D191" s="219" t="s">
        <v>59</v>
      </c>
      <c r="E191" s="220" t="s">
        <v>440</v>
      </c>
    </row>
    <row r="192" spans="1:5" ht="24" customHeight="1" thickTop="1" x14ac:dyDescent="0.15">
      <c r="A192" s="202" t="s">
        <v>51</v>
      </c>
      <c r="B192" s="203" t="s">
        <v>52</v>
      </c>
      <c r="C192" s="204" t="s">
        <v>441</v>
      </c>
      <c r="D192" s="205"/>
      <c r="E192" s="206"/>
    </row>
    <row r="193" spans="1:5" ht="24" customHeight="1" x14ac:dyDescent="0.15">
      <c r="A193" s="207"/>
      <c r="B193" s="208" t="s">
        <v>53</v>
      </c>
      <c r="C193" s="209">
        <v>63756000</v>
      </c>
      <c r="D193" s="210" t="s">
        <v>94</v>
      </c>
      <c r="E193" s="211" t="s">
        <v>442</v>
      </c>
    </row>
    <row r="194" spans="1:5" ht="24" customHeight="1" x14ac:dyDescent="0.15">
      <c r="A194" s="207"/>
      <c r="B194" s="208" t="s">
        <v>54</v>
      </c>
      <c r="C194" s="212">
        <v>0.96739130434782605</v>
      </c>
      <c r="D194" s="210" t="s">
        <v>33</v>
      </c>
      <c r="E194" s="211">
        <v>61677000</v>
      </c>
    </row>
    <row r="195" spans="1:5" ht="24" customHeight="1" x14ac:dyDescent="0.15">
      <c r="A195" s="207"/>
      <c r="B195" s="208" t="s">
        <v>32</v>
      </c>
      <c r="C195" s="213" t="s">
        <v>381</v>
      </c>
      <c r="D195" s="210" t="s">
        <v>91</v>
      </c>
      <c r="E195" s="214" t="s">
        <v>425</v>
      </c>
    </row>
    <row r="196" spans="1:5" ht="24" customHeight="1" x14ac:dyDescent="0.15">
      <c r="A196" s="207"/>
      <c r="B196" s="208" t="s">
        <v>55</v>
      </c>
      <c r="C196" s="215" t="s">
        <v>313</v>
      </c>
      <c r="D196" s="210" t="s">
        <v>56</v>
      </c>
      <c r="E196" s="214" t="s">
        <v>376</v>
      </c>
    </row>
    <row r="197" spans="1:5" ht="24" customHeight="1" x14ac:dyDescent="0.15">
      <c r="A197" s="207"/>
      <c r="B197" s="208" t="s">
        <v>57</v>
      </c>
      <c r="C197" s="215" t="s">
        <v>323</v>
      </c>
      <c r="D197" s="210" t="s">
        <v>35</v>
      </c>
      <c r="E197" s="214" t="s">
        <v>426</v>
      </c>
    </row>
    <row r="198" spans="1:5" ht="24" customHeight="1" thickBot="1" x14ac:dyDescent="0.2">
      <c r="A198" s="216"/>
      <c r="B198" s="217" t="s">
        <v>58</v>
      </c>
      <c r="C198" s="218" t="s">
        <v>427</v>
      </c>
      <c r="D198" s="219" t="s">
        <v>59</v>
      </c>
      <c r="E198" s="220" t="s">
        <v>428</v>
      </c>
    </row>
    <row r="199" spans="1:5" ht="24" customHeight="1" thickTop="1" x14ac:dyDescent="0.15">
      <c r="A199" s="202" t="s">
        <v>51</v>
      </c>
      <c r="B199" s="203" t="s">
        <v>52</v>
      </c>
      <c r="C199" s="204" t="s">
        <v>443</v>
      </c>
      <c r="D199" s="205"/>
      <c r="E199" s="206"/>
    </row>
    <row r="200" spans="1:5" ht="24" customHeight="1" x14ac:dyDescent="0.15">
      <c r="A200" s="207"/>
      <c r="B200" s="208" t="s">
        <v>53</v>
      </c>
      <c r="C200" s="209">
        <v>42504000</v>
      </c>
      <c r="D200" s="210" t="s">
        <v>94</v>
      </c>
      <c r="E200" s="211" t="s">
        <v>444</v>
      </c>
    </row>
    <row r="201" spans="1:5" ht="24" customHeight="1" x14ac:dyDescent="0.15">
      <c r="A201" s="207"/>
      <c r="B201" s="208" t="s">
        <v>54</v>
      </c>
      <c r="C201" s="212">
        <v>0.97826086956521741</v>
      </c>
      <c r="D201" s="210" t="s">
        <v>33</v>
      </c>
      <c r="E201" s="211">
        <v>41580000</v>
      </c>
    </row>
    <row r="202" spans="1:5" ht="24" customHeight="1" x14ac:dyDescent="0.15">
      <c r="A202" s="207"/>
      <c r="B202" s="208" t="s">
        <v>32</v>
      </c>
      <c r="C202" s="213" t="s">
        <v>445</v>
      </c>
      <c r="D202" s="210" t="s">
        <v>91</v>
      </c>
      <c r="E202" s="214" t="s">
        <v>425</v>
      </c>
    </row>
    <row r="203" spans="1:5" ht="24" customHeight="1" x14ac:dyDescent="0.15">
      <c r="A203" s="207"/>
      <c r="B203" s="208" t="s">
        <v>55</v>
      </c>
      <c r="C203" s="215" t="s">
        <v>313</v>
      </c>
      <c r="D203" s="210" t="s">
        <v>56</v>
      </c>
      <c r="E203" s="214" t="s">
        <v>376</v>
      </c>
    </row>
    <row r="204" spans="1:5" ht="24" customHeight="1" x14ac:dyDescent="0.15">
      <c r="A204" s="207"/>
      <c r="B204" s="208" t="s">
        <v>57</v>
      </c>
      <c r="C204" s="215" t="s">
        <v>323</v>
      </c>
      <c r="D204" s="210" t="s">
        <v>35</v>
      </c>
      <c r="E204" s="214" t="s">
        <v>435</v>
      </c>
    </row>
    <row r="205" spans="1:5" ht="24" customHeight="1" thickBot="1" x14ac:dyDescent="0.2">
      <c r="A205" s="216"/>
      <c r="B205" s="217" t="s">
        <v>58</v>
      </c>
      <c r="C205" s="218" t="s">
        <v>427</v>
      </c>
      <c r="D205" s="219" t="s">
        <v>59</v>
      </c>
      <c r="E205" s="220" t="s">
        <v>436</v>
      </c>
    </row>
    <row r="206" spans="1:5" ht="24" customHeight="1" thickTop="1" x14ac:dyDescent="0.15">
      <c r="A206" s="202" t="s">
        <v>51</v>
      </c>
      <c r="B206" s="203" t="s">
        <v>52</v>
      </c>
      <c r="C206" s="204" t="s">
        <v>446</v>
      </c>
      <c r="D206" s="205"/>
      <c r="E206" s="206"/>
    </row>
    <row r="207" spans="1:5" ht="24" customHeight="1" x14ac:dyDescent="0.15">
      <c r="A207" s="207"/>
      <c r="B207" s="208" t="s">
        <v>53</v>
      </c>
      <c r="C207" s="209">
        <v>131228000</v>
      </c>
      <c r="D207" s="210" t="s">
        <v>94</v>
      </c>
      <c r="E207" s="211" t="s">
        <v>447</v>
      </c>
    </row>
    <row r="208" spans="1:5" ht="24" customHeight="1" x14ac:dyDescent="0.15">
      <c r="A208" s="207"/>
      <c r="B208" s="208" t="s">
        <v>54</v>
      </c>
      <c r="C208" s="212">
        <v>0.99826256591581064</v>
      </c>
      <c r="D208" s="210" t="s">
        <v>33</v>
      </c>
      <c r="E208" s="211">
        <v>131000000</v>
      </c>
    </row>
    <row r="209" spans="1:5" ht="24" customHeight="1" x14ac:dyDescent="0.15">
      <c r="A209" s="207"/>
      <c r="B209" s="208" t="s">
        <v>32</v>
      </c>
      <c r="C209" s="213" t="s">
        <v>445</v>
      </c>
      <c r="D209" s="210" t="s">
        <v>91</v>
      </c>
      <c r="E209" s="214" t="s">
        <v>375</v>
      </c>
    </row>
    <row r="210" spans="1:5" ht="24" customHeight="1" x14ac:dyDescent="0.15">
      <c r="A210" s="207"/>
      <c r="B210" s="208" t="s">
        <v>55</v>
      </c>
      <c r="C210" s="215" t="s">
        <v>313</v>
      </c>
      <c r="D210" s="210" t="s">
        <v>56</v>
      </c>
      <c r="E210" s="214" t="s">
        <v>376</v>
      </c>
    </row>
    <row r="211" spans="1:5" ht="24" customHeight="1" x14ac:dyDescent="0.15">
      <c r="A211" s="207"/>
      <c r="B211" s="208" t="s">
        <v>57</v>
      </c>
      <c r="C211" s="215" t="s">
        <v>323</v>
      </c>
      <c r="D211" s="210" t="s">
        <v>35</v>
      </c>
      <c r="E211" s="214" t="s">
        <v>448</v>
      </c>
    </row>
    <row r="212" spans="1:5" ht="24" customHeight="1" thickBot="1" x14ac:dyDescent="0.2">
      <c r="A212" s="216"/>
      <c r="B212" s="217" t="s">
        <v>58</v>
      </c>
      <c r="C212" s="218" t="s">
        <v>427</v>
      </c>
      <c r="D212" s="219" t="s">
        <v>59</v>
      </c>
      <c r="E212" s="220" t="s">
        <v>449</v>
      </c>
    </row>
    <row r="213" spans="1:5" ht="24" customHeight="1" thickTop="1" x14ac:dyDescent="0.15">
      <c r="A213" s="202" t="s">
        <v>51</v>
      </c>
      <c r="B213" s="203" t="s">
        <v>52</v>
      </c>
      <c r="C213" s="204" t="s">
        <v>450</v>
      </c>
      <c r="D213" s="205"/>
      <c r="E213" s="206"/>
    </row>
    <row r="214" spans="1:5" ht="24" customHeight="1" x14ac:dyDescent="0.15">
      <c r="A214" s="207"/>
      <c r="B214" s="208" t="s">
        <v>53</v>
      </c>
      <c r="C214" s="209">
        <v>141420000</v>
      </c>
      <c r="D214" s="210" t="s">
        <v>94</v>
      </c>
      <c r="E214" s="211" t="s">
        <v>451</v>
      </c>
    </row>
    <row r="215" spans="1:5" ht="24" customHeight="1" x14ac:dyDescent="0.15">
      <c r="A215" s="207"/>
      <c r="B215" s="208" t="s">
        <v>54</v>
      </c>
      <c r="C215" s="212">
        <v>0.98995898741337862</v>
      </c>
      <c r="D215" s="210" t="s">
        <v>33</v>
      </c>
      <c r="E215" s="211">
        <v>140000000</v>
      </c>
    </row>
    <row r="216" spans="1:5" ht="24" customHeight="1" x14ac:dyDescent="0.15">
      <c r="A216" s="207"/>
      <c r="B216" s="208" t="s">
        <v>32</v>
      </c>
      <c r="C216" s="213" t="s">
        <v>445</v>
      </c>
      <c r="D216" s="210" t="s">
        <v>91</v>
      </c>
      <c r="E216" s="214" t="s">
        <v>375</v>
      </c>
    </row>
    <row r="217" spans="1:5" ht="24" customHeight="1" x14ac:dyDescent="0.15">
      <c r="A217" s="207"/>
      <c r="B217" s="208" t="s">
        <v>55</v>
      </c>
      <c r="C217" s="215" t="s">
        <v>431</v>
      </c>
      <c r="D217" s="210" t="s">
        <v>56</v>
      </c>
      <c r="E217" s="214" t="s">
        <v>376</v>
      </c>
    </row>
    <row r="218" spans="1:5" ht="24" customHeight="1" x14ac:dyDescent="0.15">
      <c r="A218" s="207"/>
      <c r="B218" s="208" t="s">
        <v>57</v>
      </c>
      <c r="C218" s="215" t="s">
        <v>323</v>
      </c>
      <c r="D218" s="210" t="s">
        <v>35</v>
      </c>
      <c r="E218" s="214" t="s">
        <v>448</v>
      </c>
    </row>
    <row r="219" spans="1:5" ht="24" customHeight="1" thickBot="1" x14ac:dyDescent="0.2">
      <c r="A219" s="216"/>
      <c r="B219" s="217" t="s">
        <v>58</v>
      </c>
      <c r="C219" s="218" t="s">
        <v>432</v>
      </c>
      <c r="D219" s="219" t="s">
        <v>59</v>
      </c>
      <c r="E219" s="220" t="s">
        <v>449</v>
      </c>
    </row>
    <row r="220" spans="1:5" ht="24" customHeight="1" thickTop="1" x14ac:dyDescent="0.15">
      <c r="A220" s="202" t="s">
        <v>51</v>
      </c>
      <c r="B220" s="203" t="s">
        <v>52</v>
      </c>
      <c r="C220" s="204" t="s">
        <v>452</v>
      </c>
      <c r="D220" s="205"/>
      <c r="E220" s="206"/>
    </row>
    <row r="221" spans="1:5" ht="24" customHeight="1" x14ac:dyDescent="0.15">
      <c r="A221" s="207"/>
      <c r="B221" s="208" t="s">
        <v>53</v>
      </c>
      <c r="C221" s="209">
        <v>4200000</v>
      </c>
      <c r="D221" s="210" t="s">
        <v>94</v>
      </c>
      <c r="E221" s="211" t="s">
        <v>453</v>
      </c>
    </row>
    <row r="222" spans="1:5" ht="24" customHeight="1" x14ac:dyDescent="0.15">
      <c r="A222" s="207"/>
      <c r="B222" s="208" t="s">
        <v>54</v>
      </c>
      <c r="C222" s="212">
        <v>0.94285714285714284</v>
      </c>
      <c r="D222" s="210" t="s">
        <v>33</v>
      </c>
      <c r="E222" s="211">
        <v>3960000</v>
      </c>
    </row>
    <row r="223" spans="1:5" ht="24" customHeight="1" x14ac:dyDescent="0.15">
      <c r="A223" s="207"/>
      <c r="B223" s="208" t="s">
        <v>32</v>
      </c>
      <c r="C223" s="213" t="s">
        <v>454</v>
      </c>
      <c r="D223" s="210" t="s">
        <v>91</v>
      </c>
      <c r="E223" s="214" t="s">
        <v>375</v>
      </c>
    </row>
    <row r="224" spans="1:5" ht="24" customHeight="1" x14ac:dyDescent="0.15">
      <c r="A224" s="207"/>
      <c r="B224" s="208" t="s">
        <v>55</v>
      </c>
      <c r="C224" s="215" t="s">
        <v>313</v>
      </c>
      <c r="D224" s="210" t="s">
        <v>56</v>
      </c>
      <c r="E224" s="214" t="s">
        <v>376</v>
      </c>
    </row>
    <row r="225" spans="1:5" ht="24" customHeight="1" x14ac:dyDescent="0.15">
      <c r="A225" s="207"/>
      <c r="B225" s="208" t="s">
        <v>57</v>
      </c>
      <c r="C225" s="215" t="s">
        <v>323</v>
      </c>
      <c r="D225" s="210" t="s">
        <v>35</v>
      </c>
      <c r="E225" s="214" t="s">
        <v>455</v>
      </c>
    </row>
    <row r="226" spans="1:5" ht="24" customHeight="1" thickBot="1" x14ac:dyDescent="0.2">
      <c r="A226" s="216"/>
      <c r="B226" s="217" t="s">
        <v>58</v>
      </c>
      <c r="C226" s="218" t="s">
        <v>316</v>
      </c>
      <c r="D226" s="219" t="s">
        <v>59</v>
      </c>
      <c r="E226" s="220" t="s">
        <v>456</v>
      </c>
    </row>
    <row r="227" spans="1:5" ht="24" customHeight="1" thickTop="1" x14ac:dyDescent="0.15">
      <c r="A227" s="202" t="s">
        <v>51</v>
      </c>
      <c r="B227" s="203" t="s">
        <v>52</v>
      </c>
      <c r="C227" s="204" t="s">
        <v>457</v>
      </c>
      <c r="D227" s="205"/>
      <c r="E227" s="206"/>
    </row>
    <row r="228" spans="1:5" ht="24" customHeight="1" x14ac:dyDescent="0.15">
      <c r="A228" s="207"/>
      <c r="B228" s="208" t="s">
        <v>53</v>
      </c>
      <c r="C228" s="209">
        <v>289017000</v>
      </c>
      <c r="D228" s="210" t="s">
        <v>94</v>
      </c>
      <c r="E228" s="211" t="s">
        <v>458</v>
      </c>
    </row>
    <row r="229" spans="1:5" ht="24" customHeight="1" x14ac:dyDescent="0.15">
      <c r="A229" s="207"/>
      <c r="B229" s="208" t="s">
        <v>54</v>
      </c>
      <c r="C229" s="212">
        <v>0.9964811758477875</v>
      </c>
      <c r="D229" s="210" t="s">
        <v>33</v>
      </c>
      <c r="E229" s="211">
        <v>288000000</v>
      </c>
    </row>
    <row r="230" spans="1:5" ht="24" customHeight="1" x14ac:dyDescent="0.15">
      <c r="A230" s="207"/>
      <c r="B230" s="208" t="s">
        <v>32</v>
      </c>
      <c r="C230" s="213" t="s">
        <v>454</v>
      </c>
      <c r="D230" s="210" t="s">
        <v>91</v>
      </c>
      <c r="E230" s="214" t="s">
        <v>375</v>
      </c>
    </row>
    <row r="231" spans="1:5" ht="24" customHeight="1" x14ac:dyDescent="0.15">
      <c r="A231" s="207"/>
      <c r="B231" s="208" t="s">
        <v>55</v>
      </c>
      <c r="C231" s="215" t="s">
        <v>431</v>
      </c>
      <c r="D231" s="210" t="s">
        <v>56</v>
      </c>
      <c r="E231" s="214" t="s">
        <v>376</v>
      </c>
    </row>
    <row r="232" spans="1:5" ht="24" customHeight="1" x14ac:dyDescent="0.15">
      <c r="A232" s="207"/>
      <c r="B232" s="208" t="s">
        <v>57</v>
      </c>
      <c r="C232" s="215" t="s">
        <v>323</v>
      </c>
      <c r="D232" s="210" t="s">
        <v>35</v>
      </c>
      <c r="E232" s="214" t="s">
        <v>459</v>
      </c>
    </row>
    <row r="233" spans="1:5" ht="24" customHeight="1" thickBot="1" x14ac:dyDescent="0.2">
      <c r="A233" s="216"/>
      <c r="B233" s="217" t="s">
        <v>58</v>
      </c>
      <c r="C233" s="218" t="s">
        <v>432</v>
      </c>
      <c r="D233" s="219" t="s">
        <v>59</v>
      </c>
      <c r="E233" s="220" t="s">
        <v>460</v>
      </c>
    </row>
    <row r="234" spans="1:5" ht="24" customHeight="1" thickTop="1" x14ac:dyDescent="0.15">
      <c r="A234" s="202" t="s">
        <v>51</v>
      </c>
      <c r="B234" s="203" t="s">
        <v>52</v>
      </c>
      <c r="C234" s="204" t="s">
        <v>461</v>
      </c>
      <c r="D234" s="205"/>
      <c r="E234" s="206"/>
    </row>
    <row r="235" spans="1:5" ht="24" customHeight="1" x14ac:dyDescent="0.15">
      <c r="A235" s="207"/>
      <c r="B235" s="208" t="s">
        <v>53</v>
      </c>
      <c r="C235" s="209">
        <v>1044782000</v>
      </c>
      <c r="D235" s="210" t="s">
        <v>94</v>
      </c>
      <c r="E235" s="211" t="s">
        <v>462</v>
      </c>
    </row>
    <row r="236" spans="1:5" ht="24" customHeight="1" x14ac:dyDescent="0.15">
      <c r="A236" s="207"/>
      <c r="B236" s="208" t="s">
        <v>54</v>
      </c>
      <c r="C236" s="212">
        <v>0.92497765084007955</v>
      </c>
      <c r="D236" s="210" t="s">
        <v>33</v>
      </c>
      <c r="E236" s="211">
        <v>966400000</v>
      </c>
    </row>
    <row r="237" spans="1:5" ht="24" customHeight="1" x14ac:dyDescent="0.15">
      <c r="A237" s="207"/>
      <c r="B237" s="208" t="s">
        <v>32</v>
      </c>
      <c r="C237" s="213" t="s">
        <v>454</v>
      </c>
      <c r="D237" s="210" t="s">
        <v>91</v>
      </c>
      <c r="E237" s="214" t="s">
        <v>375</v>
      </c>
    </row>
    <row r="238" spans="1:5" ht="24" customHeight="1" x14ac:dyDescent="0.15">
      <c r="A238" s="207"/>
      <c r="B238" s="208" t="s">
        <v>55</v>
      </c>
      <c r="C238" s="215" t="s">
        <v>313</v>
      </c>
      <c r="D238" s="210" t="s">
        <v>56</v>
      </c>
      <c r="E238" s="214" t="s">
        <v>376</v>
      </c>
    </row>
    <row r="239" spans="1:5" ht="24" customHeight="1" x14ac:dyDescent="0.15">
      <c r="A239" s="207"/>
      <c r="B239" s="208" t="s">
        <v>57</v>
      </c>
      <c r="C239" s="215" t="s">
        <v>323</v>
      </c>
      <c r="D239" s="210" t="s">
        <v>35</v>
      </c>
      <c r="E239" s="214" t="s">
        <v>463</v>
      </c>
    </row>
    <row r="240" spans="1:5" ht="24" customHeight="1" thickBot="1" x14ac:dyDescent="0.2">
      <c r="A240" s="216"/>
      <c r="B240" s="217" t="s">
        <v>58</v>
      </c>
      <c r="C240" s="218" t="s">
        <v>316</v>
      </c>
      <c r="D240" s="219" t="s">
        <v>59</v>
      </c>
      <c r="E240" s="220" t="s">
        <v>464</v>
      </c>
    </row>
    <row r="241" spans="1:5" ht="24" customHeight="1" thickTop="1" x14ac:dyDescent="0.15">
      <c r="A241" s="202" t="s">
        <v>51</v>
      </c>
      <c r="B241" s="203" t="s">
        <v>52</v>
      </c>
      <c r="C241" s="204" t="s">
        <v>465</v>
      </c>
      <c r="D241" s="205"/>
      <c r="E241" s="206"/>
    </row>
    <row r="242" spans="1:5" ht="24" customHeight="1" x14ac:dyDescent="0.15">
      <c r="A242" s="207"/>
      <c r="B242" s="208" t="s">
        <v>53</v>
      </c>
      <c r="C242" s="209">
        <v>317538000</v>
      </c>
      <c r="D242" s="210" t="s">
        <v>94</v>
      </c>
      <c r="E242" s="211" t="s">
        <v>466</v>
      </c>
    </row>
    <row r="243" spans="1:5" ht="24" customHeight="1" x14ac:dyDescent="0.15">
      <c r="A243" s="207"/>
      <c r="B243" s="208" t="s">
        <v>54</v>
      </c>
      <c r="C243" s="212">
        <v>0.92996743696817386</v>
      </c>
      <c r="D243" s="210" t="s">
        <v>33</v>
      </c>
      <c r="E243" s="211">
        <v>295300000</v>
      </c>
    </row>
    <row r="244" spans="1:5" ht="24" customHeight="1" x14ac:dyDescent="0.15">
      <c r="A244" s="207"/>
      <c r="B244" s="208" t="s">
        <v>32</v>
      </c>
      <c r="C244" s="213" t="s">
        <v>454</v>
      </c>
      <c r="D244" s="210" t="s">
        <v>91</v>
      </c>
      <c r="E244" s="214" t="s">
        <v>375</v>
      </c>
    </row>
    <row r="245" spans="1:5" ht="24" customHeight="1" x14ac:dyDescent="0.15">
      <c r="A245" s="207"/>
      <c r="B245" s="208" t="s">
        <v>55</v>
      </c>
      <c r="C245" s="215" t="s">
        <v>313</v>
      </c>
      <c r="D245" s="210" t="s">
        <v>56</v>
      </c>
      <c r="E245" s="214" t="s">
        <v>376</v>
      </c>
    </row>
    <row r="246" spans="1:5" ht="24" customHeight="1" x14ac:dyDescent="0.15">
      <c r="A246" s="207"/>
      <c r="B246" s="208" t="s">
        <v>57</v>
      </c>
      <c r="C246" s="215" t="s">
        <v>323</v>
      </c>
      <c r="D246" s="210" t="s">
        <v>35</v>
      </c>
      <c r="E246" s="214" t="s">
        <v>463</v>
      </c>
    </row>
    <row r="247" spans="1:5" ht="24" customHeight="1" thickBot="1" x14ac:dyDescent="0.2">
      <c r="A247" s="216"/>
      <c r="B247" s="217" t="s">
        <v>58</v>
      </c>
      <c r="C247" s="218" t="s">
        <v>316</v>
      </c>
      <c r="D247" s="219" t="s">
        <v>59</v>
      </c>
      <c r="E247" s="220" t="s">
        <v>464</v>
      </c>
    </row>
    <row r="248" spans="1:5" ht="24" customHeight="1" thickTop="1" x14ac:dyDescent="0.15">
      <c r="A248" s="202" t="s">
        <v>51</v>
      </c>
      <c r="B248" s="203" t="s">
        <v>52</v>
      </c>
      <c r="C248" s="204" t="s">
        <v>467</v>
      </c>
      <c r="D248" s="205"/>
      <c r="E248" s="206"/>
    </row>
    <row r="249" spans="1:5" ht="24" customHeight="1" x14ac:dyDescent="0.15">
      <c r="A249" s="207"/>
      <c r="B249" s="208" t="s">
        <v>53</v>
      </c>
      <c r="C249" s="209">
        <v>366254000</v>
      </c>
      <c r="D249" s="210" t="s">
        <v>94</v>
      </c>
      <c r="E249" s="211" t="s">
        <v>468</v>
      </c>
    </row>
    <row r="250" spans="1:5" ht="24" customHeight="1" x14ac:dyDescent="0.15">
      <c r="A250" s="207"/>
      <c r="B250" s="208" t="s">
        <v>54</v>
      </c>
      <c r="C250" s="212">
        <v>0.92999939932396647</v>
      </c>
      <c r="D250" s="210" t="s">
        <v>33</v>
      </c>
      <c r="E250" s="211">
        <v>340616000</v>
      </c>
    </row>
    <row r="251" spans="1:5" ht="24" customHeight="1" x14ac:dyDescent="0.15">
      <c r="A251" s="207"/>
      <c r="B251" s="208" t="s">
        <v>32</v>
      </c>
      <c r="C251" s="213" t="s">
        <v>454</v>
      </c>
      <c r="D251" s="210" t="s">
        <v>91</v>
      </c>
      <c r="E251" s="214" t="s">
        <v>375</v>
      </c>
    </row>
    <row r="252" spans="1:5" ht="24" customHeight="1" x14ac:dyDescent="0.15">
      <c r="A252" s="207"/>
      <c r="B252" s="208" t="s">
        <v>55</v>
      </c>
      <c r="C252" s="215" t="s">
        <v>313</v>
      </c>
      <c r="D252" s="210" t="s">
        <v>56</v>
      </c>
      <c r="E252" s="214" t="s">
        <v>376</v>
      </c>
    </row>
    <row r="253" spans="1:5" ht="24" customHeight="1" x14ac:dyDescent="0.15">
      <c r="A253" s="207"/>
      <c r="B253" s="208" t="s">
        <v>57</v>
      </c>
      <c r="C253" s="215" t="s">
        <v>323</v>
      </c>
      <c r="D253" s="210" t="s">
        <v>35</v>
      </c>
      <c r="E253" s="214" t="s">
        <v>469</v>
      </c>
    </row>
    <row r="254" spans="1:5" ht="24" customHeight="1" thickBot="1" x14ac:dyDescent="0.2">
      <c r="A254" s="216"/>
      <c r="B254" s="217" t="s">
        <v>58</v>
      </c>
      <c r="C254" s="218" t="s">
        <v>316</v>
      </c>
      <c r="D254" s="219" t="s">
        <v>59</v>
      </c>
      <c r="E254" s="220" t="s">
        <v>470</v>
      </c>
    </row>
    <row r="255" spans="1:5" ht="24" customHeight="1" thickTop="1" x14ac:dyDescent="0.15">
      <c r="A255" s="202" t="s">
        <v>51</v>
      </c>
      <c r="B255" s="203" t="s">
        <v>52</v>
      </c>
      <c r="C255" s="204" t="s">
        <v>471</v>
      </c>
      <c r="D255" s="205"/>
      <c r="E255" s="206"/>
    </row>
    <row r="256" spans="1:5" ht="24" customHeight="1" x14ac:dyDescent="0.15">
      <c r="A256" s="207"/>
      <c r="B256" s="208" t="s">
        <v>53</v>
      </c>
      <c r="C256" s="209">
        <v>139856000</v>
      </c>
      <c r="D256" s="210" t="s">
        <v>94</v>
      </c>
      <c r="E256" s="211" t="s">
        <v>472</v>
      </c>
    </row>
    <row r="257" spans="1:5" ht="24" customHeight="1" x14ac:dyDescent="0.15">
      <c r="A257" s="207"/>
      <c r="B257" s="208" t="s">
        <v>54</v>
      </c>
      <c r="C257" s="212">
        <v>0.93453266216680009</v>
      </c>
      <c r="D257" s="210" t="s">
        <v>33</v>
      </c>
      <c r="E257" s="211">
        <v>130700000</v>
      </c>
    </row>
    <row r="258" spans="1:5" ht="24" customHeight="1" x14ac:dyDescent="0.15">
      <c r="A258" s="207"/>
      <c r="B258" s="208" t="s">
        <v>32</v>
      </c>
      <c r="C258" s="213" t="s">
        <v>454</v>
      </c>
      <c r="D258" s="210" t="s">
        <v>91</v>
      </c>
      <c r="E258" s="214" t="s">
        <v>375</v>
      </c>
    </row>
    <row r="259" spans="1:5" ht="24" customHeight="1" x14ac:dyDescent="0.15">
      <c r="A259" s="207"/>
      <c r="B259" s="208" t="s">
        <v>55</v>
      </c>
      <c r="C259" s="215" t="s">
        <v>313</v>
      </c>
      <c r="D259" s="210" t="s">
        <v>56</v>
      </c>
      <c r="E259" s="214" t="s">
        <v>376</v>
      </c>
    </row>
    <row r="260" spans="1:5" ht="24" customHeight="1" x14ac:dyDescent="0.15">
      <c r="A260" s="207"/>
      <c r="B260" s="208" t="s">
        <v>57</v>
      </c>
      <c r="C260" s="215" t="s">
        <v>323</v>
      </c>
      <c r="D260" s="210" t="s">
        <v>35</v>
      </c>
      <c r="E260" s="214" t="s">
        <v>463</v>
      </c>
    </row>
    <row r="261" spans="1:5" ht="24" customHeight="1" thickBot="1" x14ac:dyDescent="0.2">
      <c r="A261" s="216"/>
      <c r="B261" s="217" t="s">
        <v>58</v>
      </c>
      <c r="C261" s="218" t="s">
        <v>316</v>
      </c>
      <c r="D261" s="219" t="s">
        <v>59</v>
      </c>
      <c r="E261" s="220" t="s">
        <v>464</v>
      </c>
    </row>
    <row r="262" spans="1:5" ht="24" customHeight="1" thickTop="1" x14ac:dyDescent="0.15">
      <c r="A262" s="202" t="s">
        <v>51</v>
      </c>
      <c r="B262" s="203" t="s">
        <v>52</v>
      </c>
      <c r="C262" s="204" t="s">
        <v>473</v>
      </c>
      <c r="D262" s="205"/>
      <c r="E262" s="206"/>
    </row>
    <row r="263" spans="1:5" ht="24" customHeight="1" x14ac:dyDescent="0.15">
      <c r="A263" s="207"/>
      <c r="B263" s="208" t="s">
        <v>53</v>
      </c>
      <c r="C263" s="209">
        <v>704745000</v>
      </c>
      <c r="D263" s="210" t="s">
        <v>94</v>
      </c>
      <c r="E263" s="211" t="s">
        <v>474</v>
      </c>
    </row>
    <row r="264" spans="1:5" ht="24" customHeight="1" x14ac:dyDescent="0.15">
      <c r="A264" s="207"/>
      <c r="B264" s="208" t="s">
        <v>54</v>
      </c>
      <c r="C264" s="212">
        <v>0.93</v>
      </c>
      <c r="D264" s="210" t="s">
        <v>33</v>
      </c>
      <c r="E264" s="211">
        <v>655412850</v>
      </c>
    </row>
    <row r="265" spans="1:5" ht="24" customHeight="1" x14ac:dyDescent="0.15">
      <c r="A265" s="207"/>
      <c r="B265" s="208" t="s">
        <v>32</v>
      </c>
      <c r="C265" s="213" t="s">
        <v>237</v>
      </c>
      <c r="D265" s="210" t="s">
        <v>91</v>
      </c>
      <c r="E265" s="214" t="s">
        <v>375</v>
      </c>
    </row>
    <row r="266" spans="1:5" ht="24" customHeight="1" x14ac:dyDescent="0.15">
      <c r="A266" s="207"/>
      <c r="B266" s="208" t="s">
        <v>55</v>
      </c>
      <c r="C266" s="215" t="s">
        <v>313</v>
      </c>
      <c r="D266" s="210" t="s">
        <v>56</v>
      </c>
      <c r="E266" s="214" t="s">
        <v>376</v>
      </c>
    </row>
    <row r="267" spans="1:5" ht="24" customHeight="1" x14ac:dyDescent="0.15">
      <c r="A267" s="207"/>
      <c r="B267" s="208" t="s">
        <v>57</v>
      </c>
      <c r="C267" s="215" t="s">
        <v>323</v>
      </c>
      <c r="D267" s="210" t="s">
        <v>35</v>
      </c>
      <c r="E267" s="214" t="s">
        <v>475</v>
      </c>
    </row>
    <row r="268" spans="1:5" ht="24" customHeight="1" thickBot="1" x14ac:dyDescent="0.2">
      <c r="A268" s="216"/>
      <c r="B268" s="217" t="s">
        <v>58</v>
      </c>
      <c r="C268" s="218" t="s">
        <v>316</v>
      </c>
      <c r="D268" s="219" t="s">
        <v>59</v>
      </c>
      <c r="E268" s="220" t="s">
        <v>476</v>
      </c>
    </row>
    <row r="269" spans="1:5" ht="24" customHeight="1" thickTop="1" x14ac:dyDescent="0.15">
      <c r="A269" s="202" t="s">
        <v>51</v>
      </c>
      <c r="B269" s="203" t="s">
        <v>52</v>
      </c>
      <c r="C269" s="204" t="s">
        <v>477</v>
      </c>
      <c r="D269" s="205"/>
      <c r="E269" s="206"/>
    </row>
    <row r="270" spans="1:5" ht="24" customHeight="1" x14ac:dyDescent="0.15">
      <c r="A270" s="207"/>
      <c r="B270" s="208" t="s">
        <v>53</v>
      </c>
      <c r="C270" s="209">
        <v>852681000</v>
      </c>
      <c r="D270" s="210" t="s">
        <v>94</v>
      </c>
      <c r="E270" s="211" t="s">
        <v>451</v>
      </c>
    </row>
    <row r="271" spans="1:5" ht="24" customHeight="1" x14ac:dyDescent="0.15">
      <c r="A271" s="207"/>
      <c r="B271" s="208" t="s">
        <v>54</v>
      </c>
      <c r="C271" s="212">
        <v>0.9250000879578647</v>
      </c>
      <c r="D271" s="210" t="s">
        <v>33</v>
      </c>
      <c r="E271" s="211">
        <v>788730000</v>
      </c>
    </row>
    <row r="272" spans="1:5" ht="24" customHeight="1" x14ac:dyDescent="0.15">
      <c r="A272" s="207"/>
      <c r="B272" s="208" t="s">
        <v>32</v>
      </c>
      <c r="C272" s="213" t="s">
        <v>237</v>
      </c>
      <c r="D272" s="210" t="s">
        <v>91</v>
      </c>
      <c r="E272" s="214" t="s">
        <v>375</v>
      </c>
    </row>
    <row r="273" spans="1:5" ht="24" customHeight="1" x14ac:dyDescent="0.15">
      <c r="A273" s="207"/>
      <c r="B273" s="208" t="s">
        <v>55</v>
      </c>
      <c r="C273" s="215" t="s">
        <v>313</v>
      </c>
      <c r="D273" s="210" t="s">
        <v>56</v>
      </c>
      <c r="E273" s="214" t="s">
        <v>376</v>
      </c>
    </row>
    <row r="274" spans="1:5" ht="24" customHeight="1" x14ac:dyDescent="0.15">
      <c r="A274" s="207"/>
      <c r="B274" s="208" t="s">
        <v>57</v>
      </c>
      <c r="C274" s="215" t="s">
        <v>323</v>
      </c>
      <c r="D274" s="210" t="s">
        <v>35</v>
      </c>
      <c r="E274" s="214" t="s">
        <v>475</v>
      </c>
    </row>
    <row r="275" spans="1:5" ht="24" customHeight="1" thickBot="1" x14ac:dyDescent="0.2">
      <c r="A275" s="216"/>
      <c r="B275" s="217" t="s">
        <v>58</v>
      </c>
      <c r="C275" s="218" t="s">
        <v>316</v>
      </c>
      <c r="D275" s="219" t="s">
        <v>59</v>
      </c>
      <c r="E275" s="220" t="s">
        <v>476</v>
      </c>
    </row>
    <row r="276" spans="1:5" ht="24" customHeight="1" thickTop="1" x14ac:dyDescent="0.15"/>
  </sheetData>
  <mergeCells count="78">
    <mergeCell ref="A262:A268"/>
    <mergeCell ref="C262:E262"/>
    <mergeCell ref="A269:A275"/>
    <mergeCell ref="C269:E269"/>
    <mergeCell ref="A248:A254"/>
    <mergeCell ref="C248:E248"/>
    <mergeCell ref="A255:A261"/>
    <mergeCell ref="C255:E255"/>
    <mergeCell ref="A234:A240"/>
    <mergeCell ref="C234:E234"/>
    <mergeCell ref="A241:A247"/>
    <mergeCell ref="C241:E241"/>
    <mergeCell ref="A220:A226"/>
    <mergeCell ref="C220:E220"/>
    <mergeCell ref="A227:A233"/>
    <mergeCell ref="C227:E227"/>
    <mergeCell ref="A206:A212"/>
    <mergeCell ref="C206:E206"/>
    <mergeCell ref="A213:A219"/>
    <mergeCell ref="C213:E213"/>
    <mergeCell ref="A192:A198"/>
    <mergeCell ref="C192:E192"/>
    <mergeCell ref="A199:A205"/>
    <mergeCell ref="C199:E199"/>
    <mergeCell ref="A178:A184"/>
    <mergeCell ref="C178:E178"/>
    <mergeCell ref="A185:A191"/>
    <mergeCell ref="C185:E185"/>
    <mergeCell ref="A164:A170"/>
    <mergeCell ref="C164:E164"/>
    <mergeCell ref="A171:A177"/>
    <mergeCell ref="C171:E171"/>
    <mergeCell ref="A150:A156"/>
    <mergeCell ref="C150:E150"/>
    <mergeCell ref="A157:A163"/>
    <mergeCell ref="C157:E157"/>
    <mergeCell ref="A136:A142"/>
    <mergeCell ref="C136:E136"/>
    <mergeCell ref="A143:A149"/>
    <mergeCell ref="C143:E143"/>
    <mergeCell ref="A129:A135"/>
    <mergeCell ref="C129:E129"/>
    <mergeCell ref="A115:A121"/>
    <mergeCell ref="C115:E115"/>
    <mergeCell ref="A122:A128"/>
    <mergeCell ref="C122:E122"/>
    <mergeCell ref="A94:A100"/>
    <mergeCell ref="C94:E94"/>
    <mergeCell ref="A101:A107"/>
    <mergeCell ref="C101:E101"/>
    <mergeCell ref="A108:A114"/>
    <mergeCell ref="C108:E108"/>
    <mergeCell ref="A73:A79"/>
    <mergeCell ref="C73:E73"/>
    <mergeCell ref="A80:A86"/>
    <mergeCell ref="C80:E80"/>
    <mergeCell ref="A87:A93"/>
    <mergeCell ref="C87:E87"/>
    <mergeCell ref="A52:A58"/>
    <mergeCell ref="C52:E52"/>
    <mergeCell ref="A59:A65"/>
    <mergeCell ref="C59:E59"/>
    <mergeCell ref="A66:A72"/>
    <mergeCell ref="C66:E66"/>
    <mergeCell ref="A31:A37"/>
    <mergeCell ref="C31:E31"/>
    <mergeCell ref="A38:A44"/>
    <mergeCell ref="C38:E38"/>
    <mergeCell ref="A45:A51"/>
    <mergeCell ref="C45:E45"/>
    <mergeCell ref="A24:A30"/>
    <mergeCell ref="C24:E24"/>
    <mergeCell ref="A17:A23"/>
    <mergeCell ref="C17:E17"/>
    <mergeCell ref="A3:A9"/>
    <mergeCell ref="C3:E3"/>
    <mergeCell ref="A10:A16"/>
    <mergeCell ref="C10:E10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3"/>
  <sheetViews>
    <sheetView showGridLines="0" zoomScaleNormal="100" workbookViewId="0">
      <selection activeCell="B3" sqref="B3:F3"/>
    </sheetView>
  </sheetViews>
  <sheetFormatPr defaultRowHeight="20.25" customHeight="1" x14ac:dyDescent="0.25"/>
  <cols>
    <col min="1" max="1" width="17.109375" style="91" customWidth="1"/>
    <col min="2" max="2" width="20.44140625" style="91" customWidth="1"/>
    <col min="3" max="3" width="18.33203125" style="91" customWidth="1"/>
    <col min="4" max="6" width="15.5546875" style="91" customWidth="1"/>
    <col min="7" max="16384" width="8.88671875" style="87"/>
  </cols>
  <sheetData>
    <row r="1" spans="1:6" s="113" customFormat="1" ht="36" customHeight="1" x14ac:dyDescent="0.55000000000000004">
      <c r="A1" s="30" t="s">
        <v>20</v>
      </c>
      <c r="B1" s="30"/>
      <c r="C1" s="30"/>
      <c r="D1" s="30"/>
      <c r="E1" s="30"/>
      <c r="F1" s="30"/>
    </row>
    <row r="2" spans="1:6" ht="20.25" customHeight="1" thickBot="1" x14ac:dyDescent="0.3">
      <c r="A2" s="174" t="s">
        <v>30</v>
      </c>
      <c r="B2" s="108"/>
      <c r="C2" s="96"/>
      <c r="D2" s="96"/>
      <c r="E2" s="96"/>
      <c r="F2" s="97" t="s">
        <v>246</v>
      </c>
    </row>
    <row r="3" spans="1:6" ht="20.25" customHeight="1" thickTop="1" x14ac:dyDescent="0.25">
      <c r="A3" s="175" t="s">
        <v>31</v>
      </c>
      <c r="B3" s="225" t="s">
        <v>309</v>
      </c>
      <c r="C3" s="225"/>
      <c r="D3" s="225"/>
      <c r="E3" s="225"/>
      <c r="F3" s="226"/>
    </row>
    <row r="4" spans="1:6" ht="20.25" customHeight="1" x14ac:dyDescent="0.25">
      <c r="A4" s="176" t="s">
        <v>39</v>
      </c>
      <c r="B4" s="177" t="s">
        <v>32</v>
      </c>
      <c r="C4" s="178" t="s">
        <v>85</v>
      </c>
      <c r="D4" s="179" t="s">
        <v>40</v>
      </c>
      <c r="E4" s="179" t="s">
        <v>33</v>
      </c>
      <c r="F4" s="180" t="s">
        <v>478</v>
      </c>
    </row>
    <row r="5" spans="1:6" ht="20.25" customHeight="1" x14ac:dyDescent="0.25">
      <c r="A5" s="176"/>
      <c r="B5" s="177"/>
      <c r="C5" s="181"/>
      <c r="D5" s="179" t="s">
        <v>41</v>
      </c>
      <c r="E5" s="179" t="s">
        <v>34</v>
      </c>
      <c r="F5" s="180" t="s">
        <v>42</v>
      </c>
    </row>
    <row r="6" spans="1:6" ht="20.25" customHeight="1" x14ac:dyDescent="0.25">
      <c r="A6" s="176"/>
      <c r="B6" s="182" t="s">
        <v>311</v>
      </c>
      <c r="C6" s="183" t="s">
        <v>312</v>
      </c>
      <c r="D6" s="184">
        <v>3600000</v>
      </c>
      <c r="E6" s="184">
        <v>3477000</v>
      </c>
      <c r="F6" s="227">
        <v>0.96583333333333332</v>
      </c>
    </row>
    <row r="7" spans="1:6" ht="20.25" customHeight="1" x14ac:dyDescent="0.25">
      <c r="A7" s="176"/>
      <c r="B7" s="182"/>
      <c r="C7" s="185"/>
      <c r="D7" s="186"/>
      <c r="E7" s="186"/>
      <c r="F7" s="227"/>
    </row>
    <row r="8" spans="1:6" ht="20.25" customHeight="1" x14ac:dyDescent="0.25">
      <c r="A8" s="176" t="s">
        <v>35</v>
      </c>
      <c r="B8" s="187" t="s">
        <v>36</v>
      </c>
      <c r="C8" s="187" t="s">
        <v>45</v>
      </c>
      <c r="D8" s="177" t="s">
        <v>37</v>
      </c>
      <c r="E8" s="177"/>
      <c r="F8" s="188"/>
    </row>
    <row r="9" spans="1:6" ht="20.25" customHeight="1" x14ac:dyDescent="0.25">
      <c r="A9" s="189"/>
      <c r="B9" s="13" t="s">
        <v>117</v>
      </c>
      <c r="C9" s="13" t="s">
        <v>479</v>
      </c>
      <c r="D9" s="190" t="s">
        <v>317</v>
      </c>
      <c r="E9" s="191"/>
      <c r="F9" s="192"/>
    </row>
    <row r="10" spans="1:6" ht="20.25" customHeight="1" x14ac:dyDescent="0.25">
      <c r="A10" s="193" t="s">
        <v>44</v>
      </c>
      <c r="B10" s="194" t="s">
        <v>93</v>
      </c>
      <c r="C10" s="194"/>
      <c r="D10" s="195"/>
      <c r="E10" s="195"/>
      <c r="F10" s="196"/>
    </row>
    <row r="11" spans="1:6" ht="20.25" customHeight="1" x14ac:dyDescent="0.25">
      <c r="A11" s="193" t="s">
        <v>43</v>
      </c>
      <c r="B11" s="195" t="s">
        <v>480</v>
      </c>
      <c r="C11" s="195"/>
      <c r="D11" s="195"/>
      <c r="E11" s="195"/>
      <c r="F11" s="196"/>
    </row>
    <row r="12" spans="1:6" ht="20.25" customHeight="1" thickBot="1" x14ac:dyDescent="0.3">
      <c r="A12" s="197" t="s">
        <v>38</v>
      </c>
      <c r="B12" s="198"/>
      <c r="C12" s="198"/>
      <c r="D12" s="198"/>
      <c r="E12" s="198"/>
      <c r="F12" s="199"/>
    </row>
    <row r="13" spans="1:6" ht="20.25" customHeight="1" thickTop="1" x14ac:dyDescent="0.25">
      <c r="A13" s="175" t="s">
        <v>31</v>
      </c>
      <c r="B13" s="225" t="s">
        <v>326</v>
      </c>
      <c r="C13" s="225"/>
      <c r="D13" s="225"/>
      <c r="E13" s="225"/>
      <c r="F13" s="226"/>
    </row>
    <row r="14" spans="1:6" ht="20.25" customHeight="1" x14ac:dyDescent="0.25">
      <c r="A14" s="176" t="s">
        <v>39</v>
      </c>
      <c r="B14" s="177" t="s">
        <v>32</v>
      </c>
      <c r="C14" s="178" t="s">
        <v>85</v>
      </c>
      <c r="D14" s="179" t="s">
        <v>40</v>
      </c>
      <c r="E14" s="179" t="s">
        <v>33</v>
      </c>
      <c r="F14" s="180" t="s">
        <v>478</v>
      </c>
    </row>
    <row r="15" spans="1:6" ht="20.25" customHeight="1" x14ac:dyDescent="0.25">
      <c r="A15" s="176"/>
      <c r="B15" s="177"/>
      <c r="C15" s="181"/>
      <c r="D15" s="179" t="s">
        <v>41</v>
      </c>
      <c r="E15" s="179" t="s">
        <v>34</v>
      </c>
      <c r="F15" s="180" t="s">
        <v>42</v>
      </c>
    </row>
    <row r="16" spans="1:6" ht="20.25" customHeight="1" x14ac:dyDescent="0.25">
      <c r="A16" s="176"/>
      <c r="B16" s="182" t="s">
        <v>320</v>
      </c>
      <c r="C16" s="183" t="s">
        <v>328</v>
      </c>
      <c r="D16" s="184">
        <v>2000000</v>
      </c>
      <c r="E16" s="184">
        <v>1930500</v>
      </c>
      <c r="F16" s="227">
        <v>0.96525000000000005</v>
      </c>
    </row>
    <row r="17" spans="1:6" ht="20.25" customHeight="1" x14ac:dyDescent="0.25">
      <c r="A17" s="176"/>
      <c r="B17" s="182"/>
      <c r="C17" s="185"/>
      <c r="D17" s="186"/>
      <c r="E17" s="186"/>
      <c r="F17" s="227"/>
    </row>
    <row r="18" spans="1:6" ht="20.25" customHeight="1" x14ac:dyDescent="0.25">
      <c r="A18" s="176" t="s">
        <v>35</v>
      </c>
      <c r="B18" s="187" t="s">
        <v>36</v>
      </c>
      <c r="C18" s="187" t="s">
        <v>45</v>
      </c>
      <c r="D18" s="177" t="s">
        <v>37</v>
      </c>
      <c r="E18" s="177"/>
      <c r="F18" s="188"/>
    </row>
    <row r="19" spans="1:6" ht="20.25" customHeight="1" x14ac:dyDescent="0.25">
      <c r="A19" s="189"/>
      <c r="B19" s="13" t="s">
        <v>330</v>
      </c>
      <c r="C19" s="13" t="s">
        <v>481</v>
      </c>
      <c r="D19" s="190" t="s">
        <v>331</v>
      </c>
      <c r="E19" s="191"/>
      <c r="F19" s="192"/>
    </row>
    <row r="20" spans="1:6" ht="20.25" customHeight="1" x14ac:dyDescent="0.25">
      <c r="A20" s="193" t="s">
        <v>44</v>
      </c>
      <c r="B20" s="194" t="s">
        <v>93</v>
      </c>
      <c r="C20" s="194"/>
      <c r="D20" s="195"/>
      <c r="E20" s="195"/>
      <c r="F20" s="196"/>
    </row>
    <row r="21" spans="1:6" ht="20.25" customHeight="1" x14ac:dyDescent="0.25">
      <c r="A21" s="193" t="s">
        <v>43</v>
      </c>
      <c r="B21" s="195" t="s">
        <v>480</v>
      </c>
      <c r="C21" s="195"/>
      <c r="D21" s="195"/>
      <c r="E21" s="195"/>
      <c r="F21" s="196"/>
    </row>
    <row r="22" spans="1:6" ht="20.25" customHeight="1" thickBot="1" x14ac:dyDescent="0.3">
      <c r="A22" s="197" t="s">
        <v>38</v>
      </c>
      <c r="B22" s="198"/>
      <c r="C22" s="198"/>
      <c r="D22" s="198"/>
      <c r="E22" s="198"/>
      <c r="F22" s="199"/>
    </row>
    <row r="23" spans="1:6" ht="20.25" customHeight="1" thickTop="1" x14ac:dyDescent="0.25">
      <c r="A23" s="175" t="s">
        <v>31</v>
      </c>
      <c r="B23" s="225" t="s">
        <v>332</v>
      </c>
      <c r="C23" s="225"/>
      <c r="D23" s="225"/>
      <c r="E23" s="225"/>
      <c r="F23" s="226"/>
    </row>
    <row r="24" spans="1:6" ht="20.25" customHeight="1" x14ac:dyDescent="0.25">
      <c r="A24" s="176" t="s">
        <v>39</v>
      </c>
      <c r="B24" s="177" t="s">
        <v>32</v>
      </c>
      <c r="C24" s="178" t="s">
        <v>85</v>
      </c>
      <c r="D24" s="179" t="s">
        <v>40</v>
      </c>
      <c r="E24" s="179" t="s">
        <v>33</v>
      </c>
      <c r="F24" s="180" t="s">
        <v>478</v>
      </c>
    </row>
    <row r="25" spans="1:6" ht="20.25" customHeight="1" x14ac:dyDescent="0.25">
      <c r="A25" s="176"/>
      <c r="B25" s="177"/>
      <c r="C25" s="181"/>
      <c r="D25" s="179" t="s">
        <v>41</v>
      </c>
      <c r="E25" s="179" t="s">
        <v>34</v>
      </c>
      <c r="F25" s="180" t="s">
        <v>42</v>
      </c>
    </row>
    <row r="26" spans="1:6" ht="20.25" customHeight="1" x14ac:dyDescent="0.25">
      <c r="A26" s="176"/>
      <c r="B26" s="182" t="s">
        <v>314</v>
      </c>
      <c r="C26" s="183" t="s">
        <v>333</v>
      </c>
      <c r="D26" s="184">
        <v>11868000</v>
      </c>
      <c r="E26" s="184">
        <v>9918900</v>
      </c>
      <c r="F26" s="227">
        <v>0.83576845298281088</v>
      </c>
    </row>
    <row r="27" spans="1:6" ht="20.25" customHeight="1" x14ac:dyDescent="0.25">
      <c r="A27" s="176"/>
      <c r="B27" s="182"/>
      <c r="C27" s="185"/>
      <c r="D27" s="186"/>
      <c r="E27" s="186"/>
      <c r="F27" s="227"/>
    </row>
    <row r="28" spans="1:6" ht="20.25" customHeight="1" x14ac:dyDescent="0.25">
      <c r="A28" s="176" t="s">
        <v>35</v>
      </c>
      <c r="B28" s="187" t="s">
        <v>36</v>
      </c>
      <c r="C28" s="187" t="s">
        <v>45</v>
      </c>
      <c r="D28" s="177" t="s">
        <v>37</v>
      </c>
      <c r="E28" s="177"/>
      <c r="F28" s="188"/>
    </row>
    <row r="29" spans="1:6" ht="20.25" customHeight="1" x14ac:dyDescent="0.25">
      <c r="A29" s="189"/>
      <c r="B29" s="13" t="s">
        <v>335</v>
      </c>
      <c r="C29" s="13" t="s">
        <v>482</v>
      </c>
      <c r="D29" s="190" t="s">
        <v>336</v>
      </c>
      <c r="E29" s="191"/>
      <c r="F29" s="192"/>
    </row>
    <row r="30" spans="1:6" ht="20.25" customHeight="1" x14ac:dyDescent="0.25">
      <c r="A30" s="193" t="s">
        <v>44</v>
      </c>
      <c r="B30" s="194" t="s">
        <v>93</v>
      </c>
      <c r="C30" s="194"/>
      <c r="D30" s="195"/>
      <c r="E30" s="195"/>
      <c r="F30" s="196"/>
    </row>
    <row r="31" spans="1:6" ht="20.25" customHeight="1" x14ac:dyDescent="0.25">
      <c r="A31" s="193" t="s">
        <v>43</v>
      </c>
      <c r="B31" s="195" t="s">
        <v>480</v>
      </c>
      <c r="C31" s="195"/>
      <c r="D31" s="195"/>
      <c r="E31" s="195"/>
      <c r="F31" s="196"/>
    </row>
    <row r="32" spans="1:6" ht="20.25" customHeight="1" thickBot="1" x14ac:dyDescent="0.3">
      <c r="A32" s="197" t="s">
        <v>38</v>
      </c>
      <c r="B32" s="198"/>
      <c r="C32" s="198"/>
      <c r="D32" s="198"/>
      <c r="E32" s="198"/>
      <c r="F32" s="199"/>
    </row>
    <row r="33" spans="1:6" ht="20.25" customHeight="1" thickTop="1" x14ac:dyDescent="0.25">
      <c r="A33" s="175" t="s">
        <v>31</v>
      </c>
      <c r="B33" s="225" t="s">
        <v>337</v>
      </c>
      <c r="C33" s="225"/>
      <c r="D33" s="225"/>
      <c r="E33" s="225"/>
      <c r="F33" s="226"/>
    </row>
    <row r="34" spans="1:6" ht="20.25" customHeight="1" x14ac:dyDescent="0.25">
      <c r="A34" s="176" t="s">
        <v>39</v>
      </c>
      <c r="B34" s="177" t="s">
        <v>32</v>
      </c>
      <c r="C34" s="178" t="s">
        <v>85</v>
      </c>
      <c r="D34" s="179" t="s">
        <v>40</v>
      </c>
      <c r="E34" s="179" t="s">
        <v>33</v>
      </c>
      <c r="F34" s="180" t="s">
        <v>478</v>
      </c>
    </row>
    <row r="35" spans="1:6" ht="20.25" customHeight="1" x14ac:dyDescent="0.25">
      <c r="A35" s="176"/>
      <c r="B35" s="177"/>
      <c r="C35" s="181"/>
      <c r="D35" s="179" t="s">
        <v>41</v>
      </c>
      <c r="E35" s="179" t="s">
        <v>34</v>
      </c>
      <c r="F35" s="180" t="s">
        <v>42</v>
      </c>
    </row>
    <row r="36" spans="1:6" ht="20.25" customHeight="1" x14ac:dyDescent="0.25">
      <c r="A36" s="176"/>
      <c r="B36" s="182" t="s">
        <v>314</v>
      </c>
      <c r="C36" s="183" t="s">
        <v>339</v>
      </c>
      <c r="D36" s="184">
        <v>1300000</v>
      </c>
      <c r="E36" s="184">
        <v>1240800</v>
      </c>
      <c r="F36" s="227">
        <v>0.95446153846153847</v>
      </c>
    </row>
    <row r="37" spans="1:6" ht="20.25" customHeight="1" x14ac:dyDescent="0.25">
      <c r="A37" s="176"/>
      <c r="B37" s="182"/>
      <c r="C37" s="185"/>
      <c r="D37" s="186"/>
      <c r="E37" s="186"/>
      <c r="F37" s="227"/>
    </row>
    <row r="38" spans="1:6" ht="20.25" customHeight="1" x14ac:dyDescent="0.25">
      <c r="A38" s="176" t="s">
        <v>35</v>
      </c>
      <c r="B38" s="187" t="s">
        <v>36</v>
      </c>
      <c r="C38" s="187" t="s">
        <v>45</v>
      </c>
      <c r="D38" s="177" t="s">
        <v>37</v>
      </c>
      <c r="E38" s="177"/>
      <c r="F38" s="188"/>
    </row>
    <row r="39" spans="1:6" ht="20.25" customHeight="1" x14ac:dyDescent="0.25">
      <c r="A39" s="189"/>
      <c r="B39" s="13" t="s">
        <v>341</v>
      </c>
      <c r="C39" s="13" t="s">
        <v>483</v>
      </c>
      <c r="D39" s="190" t="s">
        <v>342</v>
      </c>
      <c r="E39" s="191"/>
      <c r="F39" s="192"/>
    </row>
    <row r="40" spans="1:6" ht="20.25" customHeight="1" x14ac:dyDescent="0.25">
      <c r="A40" s="193" t="s">
        <v>44</v>
      </c>
      <c r="B40" s="194" t="s">
        <v>93</v>
      </c>
      <c r="C40" s="194"/>
      <c r="D40" s="195"/>
      <c r="E40" s="195"/>
      <c r="F40" s="196"/>
    </row>
    <row r="41" spans="1:6" ht="20.25" customHeight="1" x14ac:dyDescent="0.25">
      <c r="A41" s="193" t="s">
        <v>43</v>
      </c>
      <c r="B41" s="195" t="s">
        <v>480</v>
      </c>
      <c r="C41" s="195"/>
      <c r="D41" s="195"/>
      <c r="E41" s="195"/>
      <c r="F41" s="196"/>
    </row>
    <row r="42" spans="1:6" ht="20.25" customHeight="1" thickBot="1" x14ac:dyDescent="0.3">
      <c r="A42" s="197" t="s">
        <v>38</v>
      </c>
      <c r="B42" s="198"/>
      <c r="C42" s="198"/>
      <c r="D42" s="198"/>
      <c r="E42" s="198"/>
      <c r="F42" s="199"/>
    </row>
    <row r="43" spans="1:6" ht="20.25" customHeight="1" thickTop="1" x14ac:dyDescent="0.25">
      <c r="A43" s="175" t="s">
        <v>31</v>
      </c>
      <c r="B43" s="225" t="s">
        <v>343</v>
      </c>
      <c r="C43" s="225"/>
      <c r="D43" s="225"/>
      <c r="E43" s="225"/>
      <c r="F43" s="226"/>
    </row>
    <row r="44" spans="1:6" ht="20.25" customHeight="1" x14ac:dyDescent="0.25">
      <c r="A44" s="176" t="s">
        <v>39</v>
      </c>
      <c r="B44" s="177" t="s">
        <v>32</v>
      </c>
      <c r="C44" s="178" t="s">
        <v>85</v>
      </c>
      <c r="D44" s="179" t="s">
        <v>40</v>
      </c>
      <c r="E44" s="179" t="s">
        <v>33</v>
      </c>
      <c r="F44" s="180" t="s">
        <v>478</v>
      </c>
    </row>
    <row r="45" spans="1:6" ht="20.25" customHeight="1" x14ac:dyDescent="0.25">
      <c r="A45" s="176"/>
      <c r="B45" s="177"/>
      <c r="C45" s="181"/>
      <c r="D45" s="179" t="s">
        <v>41</v>
      </c>
      <c r="E45" s="179" t="s">
        <v>34</v>
      </c>
      <c r="F45" s="180" t="s">
        <v>42</v>
      </c>
    </row>
    <row r="46" spans="1:6" ht="20.25" customHeight="1" x14ac:dyDescent="0.25">
      <c r="A46" s="176"/>
      <c r="B46" s="182" t="s">
        <v>314</v>
      </c>
      <c r="C46" s="183" t="s">
        <v>345</v>
      </c>
      <c r="D46" s="184">
        <v>4400000</v>
      </c>
      <c r="E46" s="184">
        <v>4310000</v>
      </c>
      <c r="F46" s="227">
        <v>0.9795454545454545</v>
      </c>
    </row>
    <row r="47" spans="1:6" ht="20.25" customHeight="1" x14ac:dyDescent="0.25">
      <c r="A47" s="176"/>
      <c r="B47" s="182"/>
      <c r="C47" s="185"/>
      <c r="D47" s="186"/>
      <c r="E47" s="186"/>
      <c r="F47" s="227"/>
    </row>
    <row r="48" spans="1:6" ht="20.25" customHeight="1" x14ac:dyDescent="0.25">
      <c r="A48" s="176" t="s">
        <v>35</v>
      </c>
      <c r="B48" s="187" t="s">
        <v>36</v>
      </c>
      <c r="C48" s="187" t="s">
        <v>45</v>
      </c>
      <c r="D48" s="177" t="s">
        <v>37</v>
      </c>
      <c r="E48" s="177"/>
      <c r="F48" s="188"/>
    </row>
    <row r="49" spans="1:6" ht="20.25" customHeight="1" x14ac:dyDescent="0.25">
      <c r="A49" s="189"/>
      <c r="B49" s="13" t="s">
        <v>149</v>
      </c>
      <c r="C49" s="13" t="s">
        <v>484</v>
      </c>
      <c r="D49" s="190" t="s">
        <v>347</v>
      </c>
      <c r="E49" s="191"/>
      <c r="F49" s="192"/>
    </row>
    <row r="50" spans="1:6" ht="20.25" customHeight="1" x14ac:dyDescent="0.25">
      <c r="A50" s="193" t="s">
        <v>44</v>
      </c>
      <c r="B50" s="194" t="s">
        <v>93</v>
      </c>
      <c r="C50" s="194"/>
      <c r="D50" s="195"/>
      <c r="E50" s="195"/>
      <c r="F50" s="196"/>
    </row>
    <row r="51" spans="1:6" ht="20.25" customHeight="1" x14ac:dyDescent="0.25">
      <c r="A51" s="193" t="s">
        <v>43</v>
      </c>
      <c r="B51" s="195" t="s">
        <v>480</v>
      </c>
      <c r="C51" s="195"/>
      <c r="D51" s="195"/>
      <c r="E51" s="195"/>
      <c r="F51" s="196"/>
    </row>
    <row r="52" spans="1:6" ht="20.25" customHeight="1" thickBot="1" x14ac:dyDescent="0.3">
      <c r="A52" s="197" t="s">
        <v>38</v>
      </c>
      <c r="B52" s="198"/>
      <c r="C52" s="198"/>
      <c r="D52" s="198"/>
      <c r="E52" s="198"/>
      <c r="F52" s="199"/>
    </row>
    <row r="53" spans="1:6" ht="20.25" customHeight="1" thickTop="1" x14ac:dyDescent="0.25">
      <c r="A53" s="175" t="s">
        <v>31</v>
      </c>
      <c r="B53" s="225" t="s">
        <v>348</v>
      </c>
      <c r="C53" s="225"/>
      <c r="D53" s="225"/>
      <c r="E53" s="225"/>
      <c r="F53" s="226"/>
    </row>
    <row r="54" spans="1:6" ht="20.25" customHeight="1" x14ac:dyDescent="0.25">
      <c r="A54" s="176" t="s">
        <v>39</v>
      </c>
      <c r="B54" s="177" t="s">
        <v>32</v>
      </c>
      <c r="C54" s="178" t="s">
        <v>85</v>
      </c>
      <c r="D54" s="179" t="s">
        <v>40</v>
      </c>
      <c r="E54" s="179" t="s">
        <v>33</v>
      </c>
      <c r="F54" s="180" t="s">
        <v>478</v>
      </c>
    </row>
    <row r="55" spans="1:6" ht="20.25" customHeight="1" x14ac:dyDescent="0.25">
      <c r="A55" s="176"/>
      <c r="B55" s="177"/>
      <c r="C55" s="181"/>
      <c r="D55" s="179" t="s">
        <v>41</v>
      </c>
      <c r="E55" s="179" t="s">
        <v>34</v>
      </c>
      <c r="F55" s="180" t="s">
        <v>42</v>
      </c>
    </row>
    <row r="56" spans="1:6" ht="20.25" customHeight="1" x14ac:dyDescent="0.25">
      <c r="A56" s="176"/>
      <c r="B56" s="182" t="s">
        <v>350</v>
      </c>
      <c r="C56" s="183" t="s">
        <v>351</v>
      </c>
      <c r="D56" s="184">
        <v>1800000</v>
      </c>
      <c r="E56" s="184">
        <v>1705000</v>
      </c>
      <c r="F56" s="227">
        <v>0.94722222222222219</v>
      </c>
    </row>
    <row r="57" spans="1:6" ht="20.25" customHeight="1" x14ac:dyDescent="0.25">
      <c r="A57" s="176"/>
      <c r="B57" s="182"/>
      <c r="C57" s="185"/>
      <c r="D57" s="186"/>
      <c r="E57" s="186"/>
      <c r="F57" s="227"/>
    </row>
    <row r="58" spans="1:6" ht="20.25" customHeight="1" x14ac:dyDescent="0.25">
      <c r="A58" s="176" t="s">
        <v>35</v>
      </c>
      <c r="B58" s="187" t="s">
        <v>36</v>
      </c>
      <c r="C58" s="187" t="s">
        <v>45</v>
      </c>
      <c r="D58" s="177" t="s">
        <v>37</v>
      </c>
      <c r="E58" s="177"/>
      <c r="F58" s="188"/>
    </row>
    <row r="59" spans="1:6" ht="20.25" customHeight="1" x14ac:dyDescent="0.25">
      <c r="A59" s="189"/>
      <c r="B59" s="13" t="s">
        <v>353</v>
      </c>
      <c r="C59" s="13" t="s">
        <v>485</v>
      </c>
      <c r="D59" s="190" t="s">
        <v>354</v>
      </c>
      <c r="E59" s="191"/>
      <c r="F59" s="192"/>
    </row>
    <row r="60" spans="1:6" ht="20.25" customHeight="1" x14ac:dyDescent="0.25">
      <c r="A60" s="193" t="s">
        <v>44</v>
      </c>
      <c r="B60" s="194" t="s">
        <v>93</v>
      </c>
      <c r="C60" s="194"/>
      <c r="D60" s="195"/>
      <c r="E60" s="195"/>
      <c r="F60" s="196"/>
    </row>
    <row r="61" spans="1:6" ht="20.25" customHeight="1" x14ac:dyDescent="0.25">
      <c r="A61" s="193" t="s">
        <v>43</v>
      </c>
      <c r="B61" s="195" t="s">
        <v>480</v>
      </c>
      <c r="C61" s="195"/>
      <c r="D61" s="195"/>
      <c r="E61" s="195"/>
      <c r="F61" s="196"/>
    </row>
    <row r="62" spans="1:6" ht="20.25" customHeight="1" thickBot="1" x14ac:dyDescent="0.3">
      <c r="A62" s="197" t="s">
        <v>38</v>
      </c>
      <c r="B62" s="198"/>
      <c r="C62" s="198"/>
      <c r="D62" s="198"/>
      <c r="E62" s="198"/>
      <c r="F62" s="199"/>
    </row>
    <row r="63" spans="1:6" ht="20.25" customHeight="1" thickTop="1" x14ac:dyDescent="0.25">
      <c r="A63" s="175" t="s">
        <v>31</v>
      </c>
      <c r="B63" s="225" t="s">
        <v>355</v>
      </c>
      <c r="C63" s="225"/>
      <c r="D63" s="225"/>
      <c r="E63" s="225"/>
      <c r="F63" s="226"/>
    </row>
    <row r="64" spans="1:6" ht="20.25" customHeight="1" x14ac:dyDescent="0.25">
      <c r="A64" s="176" t="s">
        <v>39</v>
      </c>
      <c r="B64" s="177" t="s">
        <v>32</v>
      </c>
      <c r="C64" s="178" t="s">
        <v>85</v>
      </c>
      <c r="D64" s="179" t="s">
        <v>40</v>
      </c>
      <c r="E64" s="179" t="s">
        <v>33</v>
      </c>
      <c r="F64" s="180" t="s">
        <v>478</v>
      </c>
    </row>
    <row r="65" spans="1:6" ht="20.25" customHeight="1" x14ac:dyDescent="0.25">
      <c r="A65" s="176"/>
      <c r="B65" s="177"/>
      <c r="C65" s="181"/>
      <c r="D65" s="179" t="s">
        <v>41</v>
      </c>
      <c r="E65" s="179" t="s">
        <v>34</v>
      </c>
      <c r="F65" s="180" t="s">
        <v>42</v>
      </c>
    </row>
    <row r="66" spans="1:6" ht="20.25" customHeight="1" x14ac:dyDescent="0.25">
      <c r="A66" s="176"/>
      <c r="B66" s="182" t="s">
        <v>350</v>
      </c>
      <c r="C66" s="183" t="s">
        <v>357</v>
      </c>
      <c r="D66" s="184">
        <v>4200000</v>
      </c>
      <c r="E66" s="184">
        <v>3294400</v>
      </c>
      <c r="F66" s="227">
        <v>0.7843809523809524</v>
      </c>
    </row>
    <row r="67" spans="1:6" ht="20.25" customHeight="1" x14ac:dyDescent="0.25">
      <c r="A67" s="176"/>
      <c r="B67" s="182"/>
      <c r="C67" s="185"/>
      <c r="D67" s="186"/>
      <c r="E67" s="186"/>
      <c r="F67" s="227"/>
    </row>
    <row r="68" spans="1:6" ht="20.25" customHeight="1" x14ac:dyDescent="0.25">
      <c r="A68" s="176" t="s">
        <v>35</v>
      </c>
      <c r="B68" s="187" t="s">
        <v>36</v>
      </c>
      <c r="C68" s="187" t="s">
        <v>45</v>
      </c>
      <c r="D68" s="177" t="s">
        <v>37</v>
      </c>
      <c r="E68" s="177"/>
      <c r="F68" s="188"/>
    </row>
    <row r="69" spans="1:6" ht="20.25" customHeight="1" x14ac:dyDescent="0.25">
      <c r="A69" s="189"/>
      <c r="B69" s="13" t="s">
        <v>359</v>
      </c>
      <c r="C69" s="13" t="s">
        <v>486</v>
      </c>
      <c r="D69" s="190" t="s">
        <v>360</v>
      </c>
      <c r="E69" s="191"/>
      <c r="F69" s="192"/>
    </row>
    <row r="70" spans="1:6" ht="20.25" customHeight="1" x14ac:dyDescent="0.25">
      <c r="A70" s="193" t="s">
        <v>44</v>
      </c>
      <c r="B70" s="194" t="s">
        <v>93</v>
      </c>
      <c r="C70" s="194"/>
      <c r="D70" s="195"/>
      <c r="E70" s="195"/>
      <c r="F70" s="196"/>
    </row>
    <row r="71" spans="1:6" ht="20.25" customHeight="1" x14ac:dyDescent="0.25">
      <c r="A71" s="193" t="s">
        <v>43</v>
      </c>
      <c r="B71" s="195" t="s">
        <v>487</v>
      </c>
      <c r="C71" s="195"/>
      <c r="D71" s="195"/>
      <c r="E71" s="195"/>
      <c r="F71" s="196"/>
    </row>
    <row r="72" spans="1:6" ht="20.25" customHeight="1" thickBot="1" x14ac:dyDescent="0.3">
      <c r="A72" s="197" t="s">
        <v>38</v>
      </c>
      <c r="B72" s="198"/>
      <c r="C72" s="198"/>
      <c r="D72" s="198"/>
      <c r="E72" s="198"/>
      <c r="F72" s="199"/>
    </row>
    <row r="73" spans="1:6" ht="20.25" customHeight="1" thickTop="1" x14ac:dyDescent="0.25">
      <c r="A73" s="175" t="s">
        <v>31</v>
      </c>
      <c r="B73" s="225" t="s">
        <v>361</v>
      </c>
      <c r="C73" s="225"/>
      <c r="D73" s="225"/>
      <c r="E73" s="225"/>
      <c r="F73" s="226"/>
    </row>
    <row r="74" spans="1:6" ht="20.25" customHeight="1" x14ac:dyDescent="0.25">
      <c r="A74" s="176" t="s">
        <v>39</v>
      </c>
      <c r="B74" s="177" t="s">
        <v>32</v>
      </c>
      <c r="C74" s="178" t="s">
        <v>85</v>
      </c>
      <c r="D74" s="179" t="s">
        <v>40</v>
      </c>
      <c r="E74" s="179" t="s">
        <v>33</v>
      </c>
      <c r="F74" s="180" t="s">
        <v>478</v>
      </c>
    </row>
    <row r="75" spans="1:6" ht="20.25" customHeight="1" x14ac:dyDescent="0.25">
      <c r="A75" s="176"/>
      <c r="B75" s="177"/>
      <c r="C75" s="181"/>
      <c r="D75" s="179" t="s">
        <v>41</v>
      </c>
      <c r="E75" s="179" t="s">
        <v>34</v>
      </c>
      <c r="F75" s="180" t="s">
        <v>42</v>
      </c>
    </row>
    <row r="76" spans="1:6" ht="20.25" customHeight="1" x14ac:dyDescent="0.25">
      <c r="A76" s="176"/>
      <c r="B76" s="182" t="s">
        <v>363</v>
      </c>
      <c r="C76" s="183" t="s">
        <v>364</v>
      </c>
      <c r="D76" s="184">
        <v>20000000</v>
      </c>
      <c r="E76" s="184">
        <v>17960000</v>
      </c>
      <c r="F76" s="227">
        <v>0.89800000000000002</v>
      </c>
    </row>
    <row r="77" spans="1:6" ht="20.25" customHeight="1" x14ac:dyDescent="0.25">
      <c r="A77" s="176"/>
      <c r="B77" s="182"/>
      <c r="C77" s="185"/>
      <c r="D77" s="186"/>
      <c r="E77" s="186"/>
      <c r="F77" s="227"/>
    </row>
    <row r="78" spans="1:6" ht="20.25" customHeight="1" x14ac:dyDescent="0.25">
      <c r="A78" s="176" t="s">
        <v>35</v>
      </c>
      <c r="B78" s="187" t="s">
        <v>36</v>
      </c>
      <c r="C78" s="187" t="s">
        <v>45</v>
      </c>
      <c r="D78" s="177" t="s">
        <v>37</v>
      </c>
      <c r="E78" s="177"/>
      <c r="F78" s="188"/>
    </row>
    <row r="79" spans="1:6" ht="20.25" customHeight="1" x14ac:dyDescent="0.25">
      <c r="A79" s="189"/>
      <c r="B79" s="13" t="s">
        <v>366</v>
      </c>
      <c r="C79" s="13" t="s">
        <v>488</v>
      </c>
      <c r="D79" s="190" t="s">
        <v>367</v>
      </c>
      <c r="E79" s="191"/>
      <c r="F79" s="192"/>
    </row>
    <row r="80" spans="1:6" ht="20.25" customHeight="1" x14ac:dyDescent="0.25">
      <c r="A80" s="193" t="s">
        <v>44</v>
      </c>
      <c r="B80" s="194" t="s">
        <v>93</v>
      </c>
      <c r="C80" s="194"/>
      <c r="D80" s="195"/>
      <c r="E80" s="195"/>
      <c r="F80" s="196"/>
    </row>
    <row r="81" spans="1:6" ht="20.25" customHeight="1" x14ac:dyDescent="0.25">
      <c r="A81" s="193" t="s">
        <v>43</v>
      </c>
      <c r="B81" s="195" t="s">
        <v>480</v>
      </c>
      <c r="C81" s="195"/>
      <c r="D81" s="195"/>
      <c r="E81" s="195"/>
      <c r="F81" s="196"/>
    </row>
    <row r="82" spans="1:6" ht="20.25" customHeight="1" thickBot="1" x14ac:dyDescent="0.3">
      <c r="A82" s="197" t="s">
        <v>38</v>
      </c>
      <c r="B82" s="198"/>
      <c r="C82" s="198"/>
      <c r="D82" s="198"/>
      <c r="E82" s="198"/>
      <c r="F82" s="199"/>
    </row>
    <row r="83" spans="1:6" ht="20.25" customHeight="1" thickTop="1" x14ac:dyDescent="0.25">
      <c r="A83" s="175" t="s">
        <v>31</v>
      </c>
      <c r="B83" s="225" t="s">
        <v>368</v>
      </c>
      <c r="C83" s="225"/>
      <c r="D83" s="225"/>
      <c r="E83" s="225"/>
      <c r="F83" s="226"/>
    </row>
    <row r="84" spans="1:6" ht="20.25" customHeight="1" x14ac:dyDescent="0.25">
      <c r="A84" s="176" t="s">
        <v>39</v>
      </c>
      <c r="B84" s="177" t="s">
        <v>32</v>
      </c>
      <c r="C84" s="178" t="s">
        <v>85</v>
      </c>
      <c r="D84" s="179" t="s">
        <v>40</v>
      </c>
      <c r="E84" s="179" t="s">
        <v>33</v>
      </c>
      <c r="F84" s="180" t="s">
        <v>478</v>
      </c>
    </row>
    <row r="85" spans="1:6" ht="20.25" customHeight="1" x14ac:dyDescent="0.25">
      <c r="A85" s="176"/>
      <c r="B85" s="177"/>
      <c r="C85" s="181"/>
      <c r="D85" s="179" t="s">
        <v>41</v>
      </c>
      <c r="E85" s="179" t="s">
        <v>34</v>
      </c>
      <c r="F85" s="180" t="s">
        <v>42</v>
      </c>
    </row>
    <row r="86" spans="1:6" ht="20.25" customHeight="1" x14ac:dyDescent="0.25">
      <c r="A86" s="176"/>
      <c r="B86" s="182" t="s">
        <v>363</v>
      </c>
      <c r="C86" s="183" t="s">
        <v>370</v>
      </c>
      <c r="D86" s="184">
        <v>2500000</v>
      </c>
      <c r="E86" s="184">
        <v>2375000</v>
      </c>
      <c r="F86" s="227">
        <v>0.95</v>
      </c>
    </row>
    <row r="87" spans="1:6" ht="20.25" customHeight="1" x14ac:dyDescent="0.25">
      <c r="A87" s="176"/>
      <c r="B87" s="182"/>
      <c r="C87" s="185"/>
      <c r="D87" s="186"/>
      <c r="E87" s="186"/>
      <c r="F87" s="227"/>
    </row>
    <row r="88" spans="1:6" ht="20.25" customHeight="1" x14ac:dyDescent="0.25">
      <c r="A88" s="176" t="s">
        <v>35</v>
      </c>
      <c r="B88" s="187" t="s">
        <v>36</v>
      </c>
      <c r="C88" s="187" t="s">
        <v>45</v>
      </c>
      <c r="D88" s="177" t="s">
        <v>37</v>
      </c>
      <c r="E88" s="177"/>
      <c r="F88" s="188"/>
    </row>
    <row r="89" spans="1:6" ht="20.25" customHeight="1" x14ac:dyDescent="0.25">
      <c r="A89" s="189"/>
      <c r="B89" s="13" t="s">
        <v>371</v>
      </c>
      <c r="C89" s="13" t="s">
        <v>489</v>
      </c>
      <c r="D89" s="190" t="s">
        <v>372</v>
      </c>
      <c r="E89" s="191"/>
      <c r="F89" s="192"/>
    </row>
    <row r="90" spans="1:6" ht="20.25" customHeight="1" x14ac:dyDescent="0.25">
      <c r="A90" s="193" t="s">
        <v>44</v>
      </c>
      <c r="B90" s="194" t="s">
        <v>93</v>
      </c>
      <c r="C90" s="194"/>
      <c r="D90" s="195"/>
      <c r="E90" s="195"/>
      <c r="F90" s="196"/>
    </row>
    <row r="91" spans="1:6" ht="20.25" customHeight="1" x14ac:dyDescent="0.25">
      <c r="A91" s="193" t="s">
        <v>43</v>
      </c>
      <c r="B91" s="195" t="s">
        <v>480</v>
      </c>
      <c r="C91" s="195"/>
      <c r="D91" s="195"/>
      <c r="E91" s="195"/>
      <c r="F91" s="196"/>
    </row>
    <row r="92" spans="1:6" ht="20.25" customHeight="1" thickBot="1" x14ac:dyDescent="0.3">
      <c r="A92" s="197" t="s">
        <v>38</v>
      </c>
      <c r="B92" s="198"/>
      <c r="C92" s="198"/>
      <c r="D92" s="198"/>
      <c r="E92" s="198"/>
      <c r="F92" s="199"/>
    </row>
    <row r="93" spans="1:6" ht="20.25" customHeight="1" thickTop="1" x14ac:dyDescent="0.25">
      <c r="A93" s="175" t="s">
        <v>31</v>
      </c>
      <c r="B93" s="225" t="s">
        <v>373</v>
      </c>
      <c r="C93" s="225"/>
      <c r="D93" s="225"/>
      <c r="E93" s="225"/>
      <c r="F93" s="226"/>
    </row>
    <row r="94" spans="1:6" ht="20.25" customHeight="1" x14ac:dyDescent="0.25">
      <c r="A94" s="176" t="s">
        <v>39</v>
      </c>
      <c r="B94" s="177" t="s">
        <v>32</v>
      </c>
      <c r="C94" s="178" t="s">
        <v>85</v>
      </c>
      <c r="D94" s="179" t="s">
        <v>40</v>
      </c>
      <c r="E94" s="179" t="s">
        <v>33</v>
      </c>
      <c r="F94" s="180" t="s">
        <v>478</v>
      </c>
    </row>
    <row r="95" spans="1:6" ht="20.25" customHeight="1" x14ac:dyDescent="0.25">
      <c r="A95" s="176"/>
      <c r="B95" s="177"/>
      <c r="C95" s="181"/>
      <c r="D95" s="179" t="s">
        <v>41</v>
      </c>
      <c r="E95" s="179" t="s">
        <v>34</v>
      </c>
      <c r="F95" s="180" t="s">
        <v>42</v>
      </c>
    </row>
    <row r="96" spans="1:6" ht="20.25" customHeight="1" x14ac:dyDescent="0.25">
      <c r="A96" s="176"/>
      <c r="B96" s="182" t="s">
        <v>358</v>
      </c>
      <c r="C96" s="183" t="s">
        <v>375</v>
      </c>
      <c r="D96" s="184">
        <v>14268000</v>
      </c>
      <c r="E96" s="184">
        <v>13920000</v>
      </c>
      <c r="F96" s="227">
        <v>0.97560975609756095</v>
      </c>
    </row>
    <row r="97" spans="1:6" ht="20.25" customHeight="1" x14ac:dyDescent="0.25">
      <c r="A97" s="176"/>
      <c r="B97" s="182"/>
      <c r="C97" s="185"/>
      <c r="D97" s="186"/>
      <c r="E97" s="186"/>
      <c r="F97" s="227"/>
    </row>
    <row r="98" spans="1:6" ht="20.25" customHeight="1" x14ac:dyDescent="0.25">
      <c r="A98" s="176" t="s">
        <v>35</v>
      </c>
      <c r="B98" s="187" t="s">
        <v>36</v>
      </c>
      <c r="C98" s="187" t="s">
        <v>45</v>
      </c>
      <c r="D98" s="177" t="s">
        <v>37</v>
      </c>
      <c r="E98" s="177"/>
      <c r="F98" s="188"/>
    </row>
    <row r="99" spans="1:6" ht="20.25" customHeight="1" x14ac:dyDescent="0.25">
      <c r="A99" s="189"/>
      <c r="B99" s="13" t="s">
        <v>377</v>
      </c>
      <c r="C99" s="13" t="s">
        <v>490</v>
      </c>
      <c r="D99" s="190" t="s">
        <v>378</v>
      </c>
      <c r="E99" s="191"/>
      <c r="F99" s="192"/>
    </row>
    <row r="100" spans="1:6" ht="20.25" customHeight="1" x14ac:dyDescent="0.25">
      <c r="A100" s="193" t="s">
        <v>44</v>
      </c>
      <c r="B100" s="194" t="s">
        <v>93</v>
      </c>
      <c r="C100" s="194"/>
      <c r="D100" s="195"/>
      <c r="E100" s="195"/>
      <c r="F100" s="196"/>
    </row>
    <row r="101" spans="1:6" ht="20.25" customHeight="1" x14ac:dyDescent="0.25">
      <c r="A101" s="193" t="s">
        <v>43</v>
      </c>
      <c r="B101" s="195" t="s">
        <v>491</v>
      </c>
      <c r="C101" s="195"/>
      <c r="D101" s="195"/>
      <c r="E101" s="195"/>
      <c r="F101" s="196"/>
    </row>
    <row r="102" spans="1:6" ht="20.25" customHeight="1" thickBot="1" x14ac:dyDescent="0.3">
      <c r="A102" s="197" t="s">
        <v>38</v>
      </c>
      <c r="B102" s="198"/>
      <c r="C102" s="198"/>
      <c r="D102" s="198"/>
      <c r="E102" s="198"/>
      <c r="F102" s="199"/>
    </row>
    <row r="103" spans="1:6" ht="20.25" customHeight="1" thickTop="1" x14ac:dyDescent="0.25">
      <c r="A103" s="175" t="s">
        <v>31</v>
      </c>
      <c r="B103" s="225" t="s">
        <v>379</v>
      </c>
      <c r="C103" s="225"/>
      <c r="D103" s="225"/>
      <c r="E103" s="225"/>
      <c r="F103" s="226"/>
    </row>
    <row r="104" spans="1:6" ht="20.25" customHeight="1" x14ac:dyDescent="0.25">
      <c r="A104" s="176" t="s">
        <v>39</v>
      </c>
      <c r="B104" s="177" t="s">
        <v>32</v>
      </c>
      <c r="C104" s="178" t="s">
        <v>85</v>
      </c>
      <c r="D104" s="179" t="s">
        <v>40</v>
      </c>
      <c r="E104" s="179" t="s">
        <v>33</v>
      </c>
      <c r="F104" s="180" t="s">
        <v>478</v>
      </c>
    </row>
    <row r="105" spans="1:6" ht="20.25" customHeight="1" x14ac:dyDescent="0.25">
      <c r="A105" s="176"/>
      <c r="B105" s="177"/>
      <c r="C105" s="181"/>
      <c r="D105" s="179" t="s">
        <v>41</v>
      </c>
      <c r="E105" s="179" t="s">
        <v>34</v>
      </c>
      <c r="F105" s="180" t="s">
        <v>42</v>
      </c>
    </row>
    <row r="106" spans="1:6" ht="20.25" customHeight="1" x14ac:dyDescent="0.25">
      <c r="A106" s="176"/>
      <c r="B106" s="182" t="s">
        <v>334</v>
      </c>
      <c r="C106" s="183" t="s">
        <v>380</v>
      </c>
      <c r="D106" s="184">
        <v>4200000</v>
      </c>
      <c r="E106" s="184">
        <v>3990000</v>
      </c>
      <c r="F106" s="227">
        <v>0.95</v>
      </c>
    </row>
    <row r="107" spans="1:6" ht="20.25" customHeight="1" x14ac:dyDescent="0.25">
      <c r="A107" s="176"/>
      <c r="B107" s="182"/>
      <c r="C107" s="185"/>
      <c r="D107" s="186"/>
      <c r="E107" s="186"/>
      <c r="F107" s="227"/>
    </row>
    <row r="108" spans="1:6" ht="20.25" customHeight="1" x14ac:dyDescent="0.25">
      <c r="A108" s="176" t="s">
        <v>35</v>
      </c>
      <c r="B108" s="187" t="s">
        <v>36</v>
      </c>
      <c r="C108" s="187" t="s">
        <v>45</v>
      </c>
      <c r="D108" s="177" t="s">
        <v>37</v>
      </c>
      <c r="E108" s="177"/>
      <c r="F108" s="188"/>
    </row>
    <row r="109" spans="1:6" ht="20.25" customHeight="1" x14ac:dyDescent="0.25">
      <c r="A109" s="189"/>
      <c r="B109" s="13" t="s">
        <v>124</v>
      </c>
      <c r="C109" s="13" t="s">
        <v>492</v>
      </c>
      <c r="D109" s="190" t="s">
        <v>382</v>
      </c>
      <c r="E109" s="191"/>
      <c r="F109" s="192"/>
    </row>
    <row r="110" spans="1:6" ht="20.25" customHeight="1" x14ac:dyDescent="0.25">
      <c r="A110" s="193" t="s">
        <v>44</v>
      </c>
      <c r="B110" s="194" t="s">
        <v>93</v>
      </c>
      <c r="C110" s="194"/>
      <c r="D110" s="195"/>
      <c r="E110" s="195"/>
      <c r="F110" s="196"/>
    </row>
    <row r="111" spans="1:6" ht="20.25" customHeight="1" x14ac:dyDescent="0.25">
      <c r="A111" s="193" t="s">
        <v>43</v>
      </c>
      <c r="B111" s="195" t="s">
        <v>480</v>
      </c>
      <c r="C111" s="195"/>
      <c r="D111" s="195"/>
      <c r="E111" s="195"/>
      <c r="F111" s="196"/>
    </row>
    <row r="112" spans="1:6" ht="20.25" customHeight="1" thickBot="1" x14ac:dyDescent="0.3">
      <c r="A112" s="197" t="s">
        <v>38</v>
      </c>
      <c r="B112" s="198"/>
      <c r="C112" s="198"/>
      <c r="D112" s="198"/>
      <c r="E112" s="198"/>
      <c r="F112" s="199"/>
    </row>
    <row r="113" spans="1:6" ht="20.25" customHeight="1" thickTop="1" x14ac:dyDescent="0.25">
      <c r="A113" s="175" t="s">
        <v>31</v>
      </c>
      <c r="B113" s="225" t="s">
        <v>383</v>
      </c>
      <c r="C113" s="225"/>
      <c r="D113" s="225"/>
      <c r="E113" s="225"/>
      <c r="F113" s="226"/>
    </row>
    <row r="114" spans="1:6" ht="20.25" customHeight="1" x14ac:dyDescent="0.25">
      <c r="A114" s="176" t="s">
        <v>39</v>
      </c>
      <c r="B114" s="177" t="s">
        <v>32</v>
      </c>
      <c r="C114" s="178" t="s">
        <v>85</v>
      </c>
      <c r="D114" s="179" t="s">
        <v>40</v>
      </c>
      <c r="E114" s="179" t="s">
        <v>33</v>
      </c>
      <c r="F114" s="180" t="s">
        <v>478</v>
      </c>
    </row>
    <row r="115" spans="1:6" ht="20.25" customHeight="1" x14ac:dyDescent="0.25">
      <c r="A115" s="176"/>
      <c r="B115" s="177"/>
      <c r="C115" s="181"/>
      <c r="D115" s="179" t="s">
        <v>41</v>
      </c>
      <c r="E115" s="179" t="s">
        <v>34</v>
      </c>
      <c r="F115" s="180" t="s">
        <v>42</v>
      </c>
    </row>
    <row r="116" spans="1:6" ht="20.25" customHeight="1" x14ac:dyDescent="0.25">
      <c r="A116" s="176"/>
      <c r="B116" s="182" t="s">
        <v>340</v>
      </c>
      <c r="C116" s="183" t="s">
        <v>375</v>
      </c>
      <c r="D116" s="184">
        <v>5040000</v>
      </c>
      <c r="E116" s="184">
        <v>4860000</v>
      </c>
      <c r="F116" s="227">
        <v>0.9642857142857143</v>
      </c>
    </row>
    <row r="117" spans="1:6" ht="20.25" customHeight="1" x14ac:dyDescent="0.25">
      <c r="A117" s="176"/>
      <c r="B117" s="182"/>
      <c r="C117" s="185"/>
      <c r="D117" s="186"/>
      <c r="E117" s="186"/>
      <c r="F117" s="227"/>
    </row>
    <row r="118" spans="1:6" ht="20.25" customHeight="1" x14ac:dyDescent="0.25">
      <c r="A118" s="176" t="s">
        <v>35</v>
      </c>
      <c r="B118" s="187" t="s">
        <v>36</v>
      </c>
      <c r="C118" s="187" t="s">
        <v>45</v>
      </c>
      <c r="D118" s="177" t="s">
        <v>37</v>
      </c>
      <c r="E118" s="177"/>
      <c r="F118" s="188"/>
    </row>
    <row r="119" spans="1:6" ht="20.25" customHeight="1" x14ac:dyDescent="0.25">
      <c r="A119" s="189"/>
      <c r="B119" s="13" t="s">
        <v>385</v>
      </c>
      <c r="C119" s="13" t="s">
        <v>493</v>
      </c>
      <c r="D119" s="190" t="s">
        <v>386</v>
      </c>
      <c r="E119" s="191"/>
      <c r="F119" s="192"/>
    </row>
    <row r="120" spans="1:6" ht="20.25" customHeight="1" x14ac:dyDescent="0.25">
      <c r="A120" s="193" t="s">
        <v>44</v>
      </c>
      <c r="B120" s="194" t="s">
        <v>93</v>
      </c>
      <c r="C120" s="194"/>
      <c r="D120" s="195"/>
      <c r="E120" s="195"/>
      <c r="F120" s="196"/>
    </row>
    <row r="121" spans="1:6" ht="20.25" customHeight="1" x14ac:dyDescent="0.25">
      <c r="A121" s="193" t="s">
        <v>43</v>
      </c>
      <c r="B121" s="195" t="s">
        <v>480</v>
      </c>
      <c r="C121" s="195"/>
      <c r="D121" s="195"/>
      <c r="E121" s="195"/>
      <c r="F121" s="196"/>
    </row>
    <row r="122" spans="1:6" ht="20.25" customHeight="1" thickBot="1" x14ac:dyDescent="0.3">
      <c r="A122" s="197" t="s">
        <v>38</v>
      </c>
      <c r="B122" s="198"/>
      <c r="C122" s="198"/>
      <c r="D122" s="198"/>
      <c r="E122" s="198"/>
      <c r="F122" s="199"/>
    </row>
    <row r="123" spans="1:6" ht="20.25" customHeight="1" thickTop="1" x14ac:dyDescent="0.25">
      <c r="A123" s="175" t="s">
        <v>31</v>
      </c>
      <c r="B123" s="225" t="s">
        <v>387</v>
      </c>
      <c r="C123" s="225"/>
      <c r="D123" s="225"/>
      <c r="E123" s="225"/>
      <c r="F123" s="226"/>
    </row>
    <row r="124" spans="1:6" ht="20.25" customHeight="1" x14ac:dyDescent="0.25">
      <c r="A124" s="176" t="s">
        <v>39</v>
      </c>
      <c r="B124" s="177" t="s">
        <v>32</v>
      </c>
      <c r="C124" s="178" t="s">
        <v>85</v>
      </c>
      <c r="D124" s="179" t="s">
        <v>40</v>
      </c>
      <c r="E124" s="179" t="s">
        <v>33</v>
      </c>
      <c r="F124" s="180" t="s">
        <v>478</v>
      </c>
    </row>
    <row r="125" spans="1:6" ht="20.25" customHeight="1" x14ac:dyDescent="0.25">
      <c r="A125" s="176"/>
      <c r="B125" s="177"/>
      <c r="C125" s="181"/>
      <c r="D125" s="179" t="s">
        <v>41</v>
      </c>
      <c r="E125" s="179" t="s">
        <v>34</v>
      </c>
      <c r="F125" s="180" t="s">
        <v>42</v>
      </c>
    </row>
    <row r="126" spans="1:6" ht="20.25" customHeight="1" x14ac:dyDescent="0.25">
      <c r="A126" s="176"/>
      <c r="B126" s="182" t="s">
        <v>346</v>
      </c>
      <c r="C126" s="183" t="s">
        <v>375</v>
      </c>
      <c r="D126" s="184">
        <v>7260000</v>
      </c>
      <c r="E126" s="184">
        <v>6895680</v>
      </c>
      <c r="F126" s="227">
        <v>0.94981818181818178</v>
      </c>
    </row>
    <row r="127" spans="1:6" ht="20.25" customHeight="1" x14ac:dyDescent="0.25">
      <c r="A127" s="176"/>
      <c r="B127" s="182"/>
      <c r="C127" s="185"/>
      <c r="D127" s="186"/>
      <c r="E127" s="186"/>
      <c r="F127" s="227"/>
    </row>
    <row r="128" spans="1:6" ht="20.25" customHeight="1" x14ac:dyDescent="0.25">
      <c r="A128" s="176" t="s">
        <v>35</v>
      </c>
      <c r="B128" s="187" t="s">
        <v>36</v>
      </c>
      <c r="C128" s="187" t="s">
        <v>45</v>
      </c>
      <c r="D128" s="177" t="s">
        <v>37</v>
      </c>
      <c r="E128" s="177"/>
      <c r="F128" s="188"/>
    </row>
    <row r="129" spans="1:6" ht="20.25" customHeight="1" x14ac:dyDescent="0.25">
      <c r="A129" s="189"/>
      <c r="B129" s="13" t="s">
        <v>388</v>
      </c>
      <c r="C129" s="13" t="s">
        <v>494</v>
      </c>
      <c r="D129" s="190" t="s">
        <v>389</v>
      </c>
      <c r="E129" s="191"/>
      <c r="F129" s="192"/>
    </row>
    <row r="130" spans="1:6" ht="20.25" customHeight="1" x14ac:dyDescent="0.25">
      <c r="A130" s="193" t="s">
        <v>44</v>
      </c>
      <c r="B130" s="194" t="s">
        <v>93</v>
      </c>
      <c r="C130" s="194"/>
      <c r="D130" s="195"/>
      <c r="E130" s="195"/>
      <c r="F130" s="196"/>
    </row>
    <row r="131" spans="1:6" ht="20.25" customHeight="1" x14ac:dyDescent="0.25">
      <c r="A131" s="193" t="s">
        <v>43</v>
      </c>
      <c r="B131" s="195" t="s">
        <v>480</v>
      </c>
      <c r="C131" s="195"/>
      <c r="D131" s="195"/>
      <c r="E131" s="195"/>
      <c r="F131" s="196"/>
    </row>
    <row r="132" spans="1:6" ht="20.25" customHeight="1" thickBot="1" x14ac:dyDescent="0.3">
      <c r="A132" s="197" t="s">
        <v>38</v>
      </c>
      <c r="B132" s="198"/>
      <c r="C132" s="198"/>
      <c r="D132" s="198"/>
      <c r="E132" s="198"/>
      <c r="F132" s="199"/>
    </row>
    <row r="133" spans="1:6" ht="20.25" customHeight="1" thickTop="1" x14ac:dyDescent="0.25">
      <c r="A133" s="175" t="s">
        <v>31</v>
      </c>
      <c r="B133" s="225" t="s">
        <v>390</v>
      </c>
      <c r="C133" s="225"/>
      <c r="D133" s="225"/>
      <c r="E133" s="225"/>
      <c r="F133" s="226"/>
    </row>
    <row r="134" spans="1:6" ht="20.25" customHeight="1" x14ac:dyDescent="0.25">
      <c r="A134" s="176" t="s">
        <v>39</v>
      </c>
      <c r="B134" s="177" t="s">
        <v>32</v>
      </c>
      <c r="C134" s="178" t="s">
        <v>85</v>
      </c>
      <c r="D134" s="179" t="s">
        <v>40</v>
      </c>
      <c r="E134" s="179" t="s">
        <v>33</v>
      </c>
      <c r="F134" s="180" t="s">
        <v>478</v>
      </c>
    </row>
    <row r="135" spans="1:6" ht="20.25" customHeight="1" x14ac:dyDescent="0.25">
      <c r="A135" s="176"/>
      <c r="B135" s="177"/>
      <c r="C135" s="181"/>
      <c r="D135" s="179" t="s">
        <v>41</v>
      </c>
      <c r="E135" s="179" t="s">
        <v>34</v>
      </c>
      <c r="F135" s="180" t="s">
        <v>42</v>
      </c>
    </row>
    <row r="136" spans="1:6" ht="20.25" customHeight="1" x14ac:dyDescent="0.25">
      <c r="A136" s="176"/>
      <c r="B136" s="182" t="s">
        <v>346</v>
      </c>
      <c r="C136" s="183" t="s">
        <v>375</v>
      </c>
      <c r="D136" s="184">
        <v>7320000</v>
      </c>
      <c r="E136" s="184">
        <v>6953880</v>
      </c>
      <c r="F136" s="227">
        <v>0.94998360655737701</v>
      </c>
    </row>
    <row r="137" spans="1:6" ht="20.25" customHeight="1" x14ac:dyDescent="0.25">
      <c r="A137" s="176"/>
      <c r="B137" s="182"/>
      <c r="C137" s="185"/>
      <c r="D137" s="186"/>
      <c r="E137" s="186"/>
      <c r="F137" s="227"/>
    </row>
    <row r="138" spans="1:6" ht="20.25" customHeight="1" x14ac:dyDescent="0.25">
      <c r="A138" s="176" t="s">
        <v>35</v>
      </c>
      <c r="B138" s="187" t="s">
        <v>36</v>
      </c>
      <c r="C138" s="187" t="s">
        <v>45</v>
      </c>
      <c r="D138" s="177" t="s">
        <v>37</v>
      </c>
      <c r="E138" s="177"/>
      <c r="F138" s="188"/>
    </row>
    <row r="139" spans="1:6" ht="20.25" customHeight="1" x14ac:dyDescent="0.25">
      <c r="A139" s="189"/>
      <c r="B139" s="13" t="s">
        <v>388</v>
      </c>
      <c r="C139" s="13" t="s">
        <v>494</v>
      </c>
      <c r="D139" s="190" t="s">
        <v>389</v>
      </c>
      <c r="E139" s="191"/>
      <c r="F139" s="192"/>
    </row>
    <row r="140" spans="1:6" ht="20.25" customHeight="1" x14ac:dyDescent="0.25">
      <c r="A140" s="193" t="s">
        <v>44</v>
      </c>
      <c r="B140" s="194" t="s">
        <v>93</v>
      </c>
      <c r="C140" s="194"/>
      <c r="D140" s="195"/>
      <c r="E140" s="195"/>
      <c r="F140" s="196"/>
    </row>
    <row r="141" spans="1:6" ht="20.25" customHeight="1" x14ac:dyDescent="0.25">
      <c r="A141" s="193" t="s">
        <v>43</v>
      </c>
      <c r="B141" s="195" t="s">
        <v>480</v>
      </c>
      <c r="C141" s="195"/>
      <c r="D141" s="195"/>
      <c r="E141" s="195"/>
      <c r="F141" s="196"/>
    </row>
    <row r="142" spans="1:6" ht="20.25" customHeight="1" thickBot="1" x14ac:dyDescent="0.3">
      <c r="A142" s="197" t="s">
        <v>38</v>
      </c>
      <c r="B142" s="198"/>
      <c r="C142" s="198"/>
      <c r="D142" s="198"/>
      <c r="E142" s="198"/>
      <c r="F142" s="199"/>
    </row>
    <row r="143" spans="1:6" ht="20.25" customHeight="1" thickTop="1" x14ac:dyDescent="0.25">
      <c r="A143" s="175" t="s">
        <v>31</v>
      </c>
      <c r="B143" s="225" t="s">
        <v>391</v>
      </c>
      <c r="C143" s="225"/>
      <c r="D143" s="225"/>
      <c r="E143" s="225"/>
      <c r="F143" s="226"/>
    </row>
    <row r="144" spans="1:6" ht="20.25" customHeight="1" x14ac:dyDescent="0.25">
      <c r="A144" s="176" t="s">
        <v>39</v>
      </c>
      <c r="B144" s="177" t="s">
        <v>32</v>
      </c>
      <c r="C144" s="178" t="s">
        <v>85</v>
      </c>
      <c r="D144" s="179" t="s">
        <v>40</v>
      </c>
      <c r="E144" s="179" t="s">
        <v>33</v>
      </c>
      <c r="F144" s="180" t="s">
        <v>478</v>
      </c>
    </row>
    <row r="145" spans="1:6" ht="20.25" customHeight="1" x14ac:dyDescent="0.25">
      <c r="A145" s="176"/>
      <c r="B145" s="177"/>
      <c r="C145" s="181"/>
      <c r="D145" s="179" t="s">
        <v>41</v>
      </c>
      <c r="E145" s="179" t="s">
        <v>34</v>
      </c>
      <c r="F145" s="180" t="s">
        <v>42</v>
      </c>
    </row>
    <row r="146" spans="1:6" ht="20.25" customHeight="1" x14ac:dyDescent="0.25">
      <c r="A146" s="176"/>
      <c r="B146" s="182" t="s">
        <v>346</v>
      </c>
      <c r="C146" s="183" t="s">
        <v>375</v>
      </c>
      <c r="D146" s="184">
        <v>3000000</v>
      </c>
      <c r="E146" s="184">
        <v>3000000</v>
      </c>
      <c r="F146" s="227">
        <v>1</v>
      </c>
    </row>
    <row r="147" spans="1:6" ht="20.25" customHeight="1" x14ac:dyDescent="0.25">
      <c r="A147" s="176"/>
      <c r="B147" s="182"/>
      <c r="C147" s="185"/>
      <c r="D147" s="186"/>
      <c r="E147" s="186"/>
      <c r="F147" s="227"/>
    </row>
    <row r="148" spans="1:6" ht="20.25" customHeight="1" x14ac:dyDescent="0.25">
      <c r="A148" s="176" t="s">
        <v>35</v>
      </c>
      <c r="B148" s="187" t="s">
        <v>36</v>
      </c>
      <c r="C148" s="187" t="s">
        <v>45</v>
      </c>
      <c r="D148" s="177" t="s">
        <v>37</v>
      </c>
      <c r="E148" s="177"/>
      <c r="F148" s="188"/>
    </row>
    <row r="149" spans="1:6" ht="20.25" customHeight="1" x14ac:dyDescent="0.25">
      <c r="A149" s="189"/>
      <c r="B149" s="13" t="s">
        <v>388</v>
      </c>
      <c r="C149" s="13" t="s">
        <v>494</v>
      </c>
      <c r="D149" s="190" t="s">
        <v>389</v>
      </c>
      <c r="E149" s="191"/>
      <c r="F149" s="192"/>
    </row>
    <row r="150" spans="1:6" ht="20.25" customHeight="1" x14ac:dyDescent="0.25">
      <c r="A150" s="193" t="s">
        <v>44</v>
      </c>
      <c r="B150" s="194" t="s">
        <v>93</v>
      </c>
      <c r="C150" s="194"/>
      <c r="D150" s="195"/>
      <c r="E150" s="195"/>
      <c r="F150" s="196"/>
    </row>
    <row r="151" spans="1:6" ht="20.25" customHeight="1" x14ac:dyDescent="0.25">
      <c r="A151" s="193" t="s">
        <v>43</v>
      </c>
      <c r="B151" s="195" t="s">
        <v>480</v>
      </c>
      <c r="C151" s="195"/>
      <c r="D151" s="195"/>
      <c r="E151" s="195"/>
      <c r="F151" s="196"/>
    </row>
    <row r="152" spans="1:6" ht="20.25" customHeight="1" thickBot="1" x14ac:dyDescent="0.3">
      <c r="A152" s="197" t="s">
        <v>38</v>
      </c>
      <c r="B152" s="198"/>
      <c r="C152" s="198"/>
      <c r="D152" s="198"/>
      <c r="E152" s="198"/>
      <c r="F152" s="199"/>
    </row>
    <row r="153" spans="1:6" ht="20.25" customHeight="1" thickTop="1" x14ac:dyDescent="0.25">
      <c r="A153" s="175" t="s">
        <v>31</v>
      </c>
      <c r="B153" s="225" t="s">
        <v>392</v>
      </c>
      <c r="C153" s="225"/>
      <c r="D153" s="225"/>
      <c r="E153" s="225"/>
      <c r="F153" s="226"/>
    </row>
    <row r="154" spans="1:6" ht="20.25" customHeight="1" x14ac:dyDescent="0.25">
      <c r="A154" s="176" t="s">
        <v>39</v>
      </c>
      <c r="B154" s="177" t="s">
        <v>32</v>
      </c>
      <c r="C154" s="178" t="s">
        <v>85</v>
      </c>
      <c r="D154" s="179" t="s">
        <v>40</v>
      </c>
      <c r="E154" s="179" t="s">
        <v>33</v>
      </c>
      <c r="F154" s="180" t="s">
        <v>478</v>
      </c>
    </row>
    <row r="155" spans="1:6" ht="20.25" customHeight="1" x14ac:dyDescent="0.25">
      <c r="A155" s="176"/>
      <c r="B155" s="177"/>
      <c r="C155" s="181"/>
      <c r="D155" s="179" t="s">
        <v>41</v>
      </c>
      <c r="E155" s="179" t="s">
        <v>34</v>
      </c>
      <c r="F155" s="180" t="s">
        <v>42</v>
      </c>
    </row>
    <row r="156" spans="1:6" ht="20.25" customHeight="1" x14ac:dyDescent="0.25">
      <c r="A156" s="176"/>
      <c r="B156" s="182" t="s">
        <v>346</v>
      </c>
      <c r="C156" s="183" t="s">
        <v>375</v>
      </c>
      <c r="D156" s="184">
        <v>3600000</v>
      </c>
      <c r="E156" s="184">
        <v>3600000</v>
      </c>
      <c r="F156" s="227">
        <v>1</v>
      </c>
    </row>
    <row r="157" spans="1:6" ht="20.25" customHeight="1" x14ac:dyDescent="0.25">
      <c r="A157" s="176"/>
      <c r="B157" s="182"/>
      <c r="C157" s="185"/>
      <c r="D157" s="186"/>
      <c r="E157" s="186"/>
      <c r="F157" s="227"/>
    </row>
    <row r="158" spans="1:6" ht="20.25" customHeight="1" x14ac:dyDescent="0.25">
      <c r="A158" s="176" t="s">
        <v>35</v>
      </c>
      <c r="B158" s="187" t="s">
        <v>36</v>
      </c>
      <c r="C158" s="187" t="s">
        <v>45</v>
      </c>
      <c r="D158" s="177" t="s">
        <v>37</v>
      </c>
      <c r="E158" s="177"/>
      <c r="F158" s="188"/>
    </row>
    <row r="159" spans="1:6" ht="20.25" customHeight="1" x14ac:dyDescent="0.25">
      <c r="A159" s="189"/>
      <c r="B159" s="13" t="s">
        <v>394</v>
      </c>
      <c r="C159" s="13" t="s">
        <v>495</v>
      </c>
      <c r="D159" s="190" t="s">
        <v>395</v>
      </c>
      <c r="E159" s="191"/>
      <c r="F159" s="192"/>
    </row>
    <row r="160" spans="1:6" ht="20.25" customHeight="1" x14ac:dyDescent="0.25">
      <c r="A160" s="193" t="s">
        <v>44</v>
      </c>
      <c r="B160" s="194" t="s">
        <v>93</v>
      </c>
      <c r="C160" s="194"/>
      <c r="D160" s="195"/>
      <c r="E160" s="195"/>
      <c r="F160" s="196"/>
    </row>
    <row r="161" spans="1:6" ht="20.25" customHeight="1" x14ac:dyDescent="0.25">
      <c r="A161" s="193" t="s">
        <v>43</v>
      </c>
      <c r="B161" s="195" t="s">
        <v>480</v>
      </c>
      <c r="C161" s="195"/>
      <c r="D161" s="195"/>
      <c r="E161" s="195"/>
      <c r="F161" s="196"/>
    </row>
    <row r="162" spans="1:6" ht="20.25" customHeight="1" thickBot="1" x14ac:dyDescent="0.3">
      <c r="A162" s="197" t="s">
        <v>38</v>
      </c>
      <c r="B162" s="198"/>
      <c r="C162" s="198"/>
      <c r="D162" s="198"/>
      <c r="E162" s="198"/>
      <c r="F162" s="199"/>
    </row>
    <row r="163" spans="1:6" ht="20.25" customHeight="1" thickTop="1" x14ac:dyDescent="0.25">
      <c r="A163" s="175" t="s">
        <v>31</v>
      </c>
      <c r="B163" s="225" t="s">
        <v>396</v>
      </c>
      <c r="C163" s="225"/>
      <c r="D163" s="225"/>
      <c r="E163" s="225"/>
      <c r="F163" s="226"/>
    </row>
    <row r="164" spans="1:6" ht="20.25" customHeight="1" x14ac:dyDescent="0.25">
      <c r="A164" s="176" t="s">
        <v>39</v>
      </c>
      <c r="B164" s="177" t="s">
        <v>32</v>
      </c>
      <c r="C164" s="178" t="s">
        <v>85</v>
      </c>
      <c r="D164" s="179" t="s">
        <v>40</v>
      </c>
      <c r="E164" s="179" t="s">
        <v>33</v>
      </c>
      <c r="F164" s="180" t="s">
        <v>478</v>
      </c>
    </row>
    <row r="165" spans="1:6" ht="20.25" customHeight="1" x14ac:dyDescent="0.25">
      <c r="A165" s="176"/>
      <c r="B165" s="177"/>
      <c r="C165" s="181"/>
      <c r="D165" s="179" t="s">
        <v>41</v>
      </c>
      <c r="E165" s="179" t="s">
        <v>34</v>
      </c>
      <c r="F165" s="180" t="s">
        <v>42</v>
      </c>
    </row>
    <row r="166" spans="1:6" ht="20.25" customHeight="1" x14ac:dyDescent="0.25">
      <c r="A166" s="176"/>
      <c r="B166" s="182" t="s">
        <v>346</v>
      </c>
      <c r="C166" s="183" t="s">
        <v>397</v>
      </c>
      <c r="D166" s="184">
        <v>1915000</v>
      </c>
      <c r="E166" s="184">
        <v>1815000</v>
      </c>
      <c r="F166" s="227">
        <v>0.9477806788511749</v>
      </c>
    </row>
    <row r="167" spans="1:6" ht="20.25" customHeight="1" x14ac:dyDescent="0.25">
      <c r="A167" s="176"/>
      <c r="B167" s="182"/>
      <c r="C167" s="185"/>
      <c r="D167" s="186"/>
      <c r="E167" s="186"/>
      <c r="F167" s="227"/>
    </row>
    <row r="168" spans="1:6" ht="20.25" customHeight="1" x14ac:dyDescent="0.25">
      <c r="A168" s="176" t="s">
        <v>35</v>
      </c>
      <c r="B168" s="187" t="s">
        <v>36</v>
      </c>
      <c r="C168" s="187" t="s">
        <v>45</v>
      </c>
      <c r="D168" s="177" t="s">
        <v>37</v>
      </c>
      <c r="E168" s="177"/>
      <c r="F168" s="188"/>
    </row>
    <row r="169" spans="1:6" ht="20.25" customHeight="1" x14ac:dyDescent="0.25">
      <c r="A169" s="189"/>
      <c r="B169" s="13" t="s">
        <v>398</v>
      </c>
      <c r="C169" s="13" t="s">
        <v>496</v>
      </c>
      <c r="D169" s="190" t="s">
        <v>399</v>
      </c>
      <c r="E169" s="191"/>
      <c r="F169" s="192"/>
    </row>
    <row r="170" spans="1:6" ht="20.25" customHeight="1" x14ac:dyDescent="0.25">
      <c r="A170" s="193" t="s">
        <v>44</v>
      </c>
      <c r="B170" s="194" t="s">
        <v>93</v>
      </c>
      <c r="C170" s="194"/>
      <c r="D170" s="195"/>
      <c r="E170" s="195"/>
      <c r="F170" s="196"/>
    </row>
    <row r="171" spans="1:6" ht="20.25" customHeight="1" x14ac:dyDescent="0.25">
      <c r="A171" s="193" t="s">
        <v>43</v>
      </c>
      <c r="B171" s="195" t="s">
        <v>480</v>
      </c>
      <c r="C171" s="195"/>
      <c r="D171" s="195"/>
      <c r="E171" s="195"/>
      <c r="F171" s="196"/>
    </row>
    <row r="172" spans="1:6" ht="20.25" customHeight="1" thickBot="1" x14ac:dyDescent="0.3">
      <c r="A172" s="197" t="s">
        <v>38</v>
      </c>
      <c r="B172" s="198"/>
      <c r="C172" s="198"/>
      <c r="D172" s="198"/>
      <c r="E172" s="198"/>
      <c r="F172" s="199"/>
    </row>
    <row r="173" spans="1:6" ht="20.25" customHeight="1" thickTop="1" x14ac:dyDescent="0.25">
      <c r="A173" s="175" t="s">
        <v>31</v>
      </c>
      <c r="B173" s="225" t="s">
        <v>400</v>
      </c>
      <c r="C173" s="225"/>
      <c r="D173" s="225"/>
      <c r="E173" s="225"/>
      <c r="F173" s="226"/>
    </row>
    <row r="174" spans="1:6" ht="20.25" customHeight="1" x14ac:dyDescent="0.25">
      <c r="A174" s="176" t="s">
        <v>39</v>
      </c>
      <c r="B174" s="177" t="s">
        <v>32</v>
      </c>
      <c r="C174" s="178" t="s">
        <v>85</v>
      </c>
      <c r="D174" s="179" t="s">
        <v>40</v>
      </c>
      <c r="E174" s="179" t="s">
        <v>33</v>
      </c>
      <c r="F174" s="180" t="s">
        <v>478</v>
      </c>
    </row>
    <row r="175" spans="1:6" ht="20.25" customHeight="1" x14ac:dyDescent="0.25">
      <c r="A175" s="176"/>
      <c r="B175" s="177"/>
      <c r="C175" s="181"/>
      <c r="D175" s="179" t="s">
        <v>41</v>
      </c>
      <c r="E175" s="179" t="s">
        <v>34</v>
      </c>
      <c r="F175" s="180" t="s">
        <v>42</v>
      </c>
    </row>
    <row r="176" spans="1:6" ht="20.25" customHeight="1" x14ac:dyDescent="0.25">
      <c r="A176" s="176"/>
      <c r="B176" s="182" t="s">
        <v>346</v>
      </c>
      <c r="C176" s="183" t="s">
        <v>375</v>
      </c>
      <c r="D176" s="184">
        <v>3540480</v>
      </c>
      <c r="E176" s="184">
        <v>3540480</v>
      </c>
      <c r="F176" s="227">
        <v>1</v>
      </c>
    </row>
    <row r="177" spans="1:6" ht="20.25" customHeight="1" x14ac:dyDescent="0.25">
      <c r="A177" s="176"/>
      <c r="B177" s="182"/>
      <c r="C177" s="185"/>
      <c r="D177" s="186"/>
      <c r="E177" s="186"/>
      <c r="F177" s="227"/>
    </row>
    <row r="178" spans="1:6" ht="20.25" customHeight="1" x14ac:dyDescent="0.25">
      <c r="A178" s="176" t="s">
        <v>35</v>
      </c>
      <c r="B178" s="187" t="s">
        <v>36</v>
      </c>
      <c r="C178" s="187" t="s">
        <v>45</v>
      </c>
      <c r="D178" s="177" t="s">
        <v>37</v>
      </c>
      <c r="E178" s="177"/>
      <c r="F178" s="188"/>
    </row>
    <row r="179" spans="1:6" ht="20.25" customHeight="1" x14ac:dyDescent="0.25">
      <c r="A179" s="189"/>
      <c r="B179" s="13" t="s">
        <v>401</v>
      </c>
      <c r="C179" s="13" t="s">
        <v>497</v>
      </c>
      <c r="D179" s="190" t="s">
        <v>402</v>
      </c>
      <c r="E179" s="191"/>
      <c r="F179" s="192"/>
    </row>
    <row r="180" spans="1:6" ht="20.25" customHeight="1" x14ac:dyDescent="0.25">
      <c r="A180" s="193" t="s">
        <v>44</v>
      </c>
      <c r="B180" s="194" t="s">
        <v>93</v>
      </c>
      <c r="C180" s="194"/>
      <c r="D180" s="195"/>
      <c r="E180" s="195"/>
      <c r="F180" s="196"/>
    </row>
    <row r="181" spans="1:6" ht="20.25" customHeight="1" x14ac:dyDescent="0.25">
      <c r="A181" s="193" t="s">
        <v>43</v>
      </c>
      <c r="B181" s="195" t="s">
        <v>480</v>
      </c>
      <c r="C181" s="195"/>
      <c r="D181" s="195"/>
      <c r="E181" s="195"/>
      <c r="F181" s="196"/>
    </row>
    <row r="182" spans="1:6" ht="20.25" customHeight="1" thickBot="1" x14ac:dyDescent="0.3">
      <c r="A182" s="197" t="s">
        <v>38</v>
      </c>
      <c r="B182" s="198"/>
      <c r="C182" s="198"/>
      <c r="D182" s="198"/>
      <c r="E182" s="198"/>
      <c r="F182" s="199"/>
    </row>
    <row r="183" spans="1:6" ht="20.25" customHeight="1" thickTop="1" x14ac:dyDescent="0.25">
      <c r="A183" s="175" t="s">
        <v>31</v>
      </c>
      <c r="B183" s="225" t="s">
        <v>403</v>
      </c>
      <c r="C183" s="225"/>
      <c r="D183" s="225"/>
      <c r="E183" s="225"/>
      <c r="F183" s="226"/>
    </row>
    <row r="184" spans="1:6" ht="20.25" customHeight="1" x14ac:dyDescent="0.25">
      <c r="A184" s="176" t="s">
        <v>39</v>
      </c>
      <c r="B184" s="177" t="s">
        <v>32</v>
      </c>
      <c r="C184" s="178" t="s">
        <v>85</v>
      </c>
      <c r="D184" s="179" t="s">
        <v>40</v>
      </c>
      <c r="E184" s="179" t="s">
        <v>33</v>
      </c>
      <c r="F184" s="180" t="s">
        <v>478</v>
      </c>
    </row>
    <row r="185" spans="1:6" ht="20.25" customHeight="1" x14ac:dyDescent="0.25">
      <c r="A185" s="176"/>
      <c r="B185" s="177"/>
      <c r="C185" s="181"/>
      <c r="D185" s="179" t="s">
        <v>41</v>
      </c>
      <c r="E185" s="179" t="s">
        <v>34</v>
      </c>
      <c r="F185" s="180" t="s">
        <v>42</v>
      </c>
    </row>
    <row r="186" spans="1:6" ht="20.25" customHeight="1" x14ac:dyDescent="0.25">
      <c r="A186" s="176"/>
      <c r="B186" s="182" t="s">
        <v>346</v>
      </c>
      <c r="C186" s="183" t="s">
        <v>404</v>
      </c>
      <c r="D186" s="184">
        <v>2520000</v>
      </c>
      <c r="E186" s="184">
        <v>2510000</v>
      </c>
      <c r="F186" s="227">
        <v>0.99603174603174605</v>
      </c>
    </row>
    <row r="187" spans="1:6" ht="20.25" customHeight="1" x14ac:dyDescent="0.25">
      <c r="A187" s="176"/>
      <c r="B187" s="182"/>
      <c r="C187" s="185"/>
      <c r="D187" s="186"/>
      <c r="E187" s="186"/>
      <c r="F187" s="227"/>
    </row>
    <row r="188" spans="1:6" ht="20.25" customHeight="1" x14ac:dyDescent="0.25">
      <c r="A188" s="176" t="s">
        <v>35</v>
      </c>
      <c r="B188" s="187" t="s">
        <v>36</v>
      </c>
      <c r="C188" s="187" t="s">
        <v>45</v>
      </c>
      <c r="D188" s="177" t="s">
        <v>37</v>
      </c>
      <c r="E188" s="177"/>
      <c r="F188" s="188"/>
    </row>
    <row r="189" spans="1:6" ht="20.25" customHeight="1" x14ac:dyDescent="0.25">
      <c r="A189" s="189"/>
      <c r="B189" s="13" t="s">
        <v>406</v>
      </c>
      <c r="C189" s="13" t="s">
        <v>498</v>
      </c>
      <c r="D189" s="190" t="s">
        <v>407</v>
      </c>
      <c r="E189" s="191"/>
      <c r="F189" s="192"/>
    </row>
    <row r="190" spans="1:6" ht="20.25" customHeight="1" x14ac:dyDescent="0.25">
      <c r="A190" s="193" t="s">
        <v>44</v>
      </c>
      <c r="B190" s="194" t="s">
        <v>93</v>
      </c>
      <c r="C190" s="194"/>
      <c r="D190" s="195"/>
      <c r="E190" s="195"/>
      <c r="F190" s="196"/>
    </row>
    <row r="191" spans="1:6" ht="20.25" customHeight="1" x14ac:dyDescent="0.25">
      <c r="A191" s="193" t="s">
        <v>43</v>
      </c>
      <c r="B191" s="195" t="s">
        <v>480</v>
      </c>
      <c r="C191" s="195"/>
      <c r="D191" s="195"/>
      <c r="E191" s="195"/>
      <c r="F191" s="196"/>
    </row>
    <row r="192" spans="1:6" ht="20.25" customHeight="1" thickBot="1" x14ac:dyDescent="0.3">
      <c r="A192" s="197" t="s">
        <v>38</v>
      </c>
      <c r="B192" s="198"/>
      <c r="C192" s="198"/>
      <c r="D192" s="198"/>
      <c r="E192" s="198"/>
      <c r="F192" s="199"/>
    </row>
    <row r="193" spans="1:6" ht="20.25" customHeight="1" thickTop="1" x14ac:dyDescent="0.25">
      <c r="A193" s="175" t="s">
        <v>31</v>
      </c>
      <c r="B193" s="225" t="s">
        <v>408</v>
      </c>
      <c r="C193" s="225"/>
      <c r="D193" s="225"/>
      <c r="E193" s="225"/>
      <c r="F193" s="226"/>
    </row>
    <row r="194" spans="1:6" ht="20.25" customHeight="1" x14ac:dyDescent="0.25">
      <c r="A194" s="176" t="s">
        <v>39</v>
      </c>
      <c r="B194" s="177" t="s">
        <v>32</v>
      </c>
      <c r="C194" s="178" t="s">
        <v>85</v>
      </c>
      <c r="D194" s="179" t="s">
        <v>40</v>
      </c>
      <c r="E194" s="179" t="s">
        <v>33</v>
      </c>
      <c r="F194" s="180" t="s">
        <v>478</v>
      </c>
    </row>
    <row r="195" spans="1:6" ht="20.25" customHeight="1" x14ac:dyDescent="0.25">
      <c r="A195" s="176"/>
      <c r="B195" s="177"/>
      <c r="C195" s="181"/>
      <c r="D195" s="179" t="s">
        <v>41</v>
      </c>
      <c r="E195" s="179" t="s">
        <v>34</v>
      </c>
      <c r="F195" s="180" t="s">
        <v>42</v>
      </c>
    </row>
    <row r="196" spans="1:6" ht="20.25" customHeight="1" x14ac:dyDescent="0.25">
      <c r="A196" s="176"/>
      <c r="B196" s="182" t="s">
        <v>410</v>
      </c>
      <c r="C196" s="183" t="s">
        <v>411</v>
      </c>
      <c r="D196" s="184">
        <v>5500000</v>
      </c>
      <c r="E196" s="184">
        <v>4800000</v>
      </c>
      <c r="F196" s="227">
        <v>0.87272727272727268</v>
      </c>
    </row>
    <row r="197" spans="1:6" ht="20.25" customHeight="1" x14ac:dyDescent="0.25">
      <c r="A197" s="176"/>
      <c r="B197" s="182"/>
      <c r="C197" s="185"/>
      <c r="D197" s="186"/>
      <c r="E197" s="186"/>
      <c r="F197" s="227"/>
    </row>
    <row r="198" spans="1:6" ht="20.25" customHeight="1" x14ac:dyDescent="0.25">
      <c r="A198" s="176" t="s">
        <v>35</v>
      </c>
      <c r="B198" s="187" t="s">
        <v>36</v>
      </c>
      <c r="C198" s="187" t="s">
        <v>45</v>
      </c>
      <c r="D198" s="177" t="s">
        <v>37</v>
      </c>
      <c r="E198" s="177"/>
      <c r="F198" s="188"/>
    </row>
    <row r="199" spans="1:6" ht="20.25" customHeight="1" x14ac:dyDescent="0.25">
      <c r="A199" s="189"/>
      <c r="B199" s="13" t="s">
        <v>412</v>
      </c>
      <c r="C199" s="13" t="s">
        <v>499</v>
      </c>
      <c r="D199" s="190" t="s">
        <v>413</v>
      </c>
      <c r="E199" s="191"/>
      <c r="F199" s="192"/>
    </row>
    <row r="200" spans="1:6" ht="20.25" customHeight="1" x14ac:dyDescent="0.25">
      <c r="A200" s="193" t="s">
        <v>44</v>
      </c>
      <c r="B200" s="194" t="s">
        <v>93</v>
      </c>
      <c r="C200" s="194"/>
      <c r="D200" s="195"/>
      <c r="E200" s="195"/>
      <c r="F200" s="196"/>
    </row>
    <row r="201" spans="1:6" ht="20.25" customHeight="1" x14ac:dyDescent="0.25">
      <c r="A201" s="193" t="s">
        <v>43</v>
      </c>
      <c r="B201" s="195" t="s">
        <v>480</v>
      </c>
      <c r="C201" s="195"/>
      <c r="D201" s="195"/>
      <c r="E201" s="195"/>
      <c r="F201" s="196"/>
    </row>
    <row r="202" spans="1:6" ht="20.25" customHeight="1" thickBot="1" x14ac:dyDescent="0.3">
      <c r="A202" s="197" t="s">
        <v>38</v>
      </c>
      <c r="B202" s="198"/>
      <c r="C202" s="198"/>
      <c r="D202" s="198"/>
      <c r="E202" s="198"/>
      <c r="F202" s="199"/>
    </row>
    <row r="203" spans="1:6" ht="20.25" customHeight="1" thickTop="1" x14ac:dyDescent="0.25">
      <c r="A203" s="175" t="s">
        <v>31</v>
      </c>
      <c r="B203" s="225" t="s">
        <v>414</v>
      </c>
      <c r="C203" s="225"/>
      <c r="D203" s="225"/>
      <c r="E203" s="225"/>
      <c r="F203" s="226"/>
    </row>
    <row r="204" spans="1:6" ht="20.25" customHeight="1" x14ac:dyDescent="0.25">
      <c r="A204" s="176" t="s">
        <v>39</v>
      </c>
      <c r="B204" s="177" t="s">
        <v>32</v>
      </c>
      <c r="C204" s="178" t="s">
        <v>85</v>
      </c>
      <c r="D204" s="179" t="s">
        <v>40</v>
      </c>
      <c r="E204" s="179" t="s">
        <v>33</v>
      </c>
      <c r="F204" s="180" t="s">
        <v>478</v>
      </c>
    </row>
    <row r="205" spans="1:6" ht="20.25" customHeight="1" x14ac:dyDescent="0.25">
      <c r="A205" s="176"/>
      <c r="B205" s="177"/>
      <c r="C205" s="181"/>
      <c r="D205" s="179" t="s">
        <v>41</v>
      </c>
      <c r="E205" s="179" t="s">
        <v>34</v>
      </c>
      <c r="F205" s="180" t="s">
        <v>42</v>
      </c>
    </row>
    <row r="206" spans="1:6" ht="20.25" customHeight="1" x14ac:dyDescent="0.25">
      <c r="A206" s="176"/>
      <c r="B206" s="182" t="s">
        <v>381</v>
      </c>
      <c r="C206" s="183" t="s">
        <v>375</v>
      </c>
      <c r="D206" s="184">
        <v>3600000</v>
      </c>
      <c r="E206" s="184">
        <v>3600000</v>
      </c>
      <c r="F206" s="227">
        <v>1</v>
      </c>
    </row>
    <row r="207" spans="1:6" ht="20.25" customHeight="1" x14ac:dyDescent="0.25">
      <c r="A207" s="176"/>
      <c r="B207" s="182"/>
      <c r="C207" s="185"/>
      <c r="D207" s="186"/>
      <c r="E207" s="186"/>
      <c r="F207" s="227"/>
    </row>
    <row r="208" spans="1:6" ht="20.25" customHeight="1" x14ac:dyDescent="0.25">
      <c r="A208" s="176" t="s">
        <v>35</v>
      </c>
      <c r="B208" s="187" t="s">
        <v>36</v>
      </c>
      <c r="C208" s="187" t="s">
        <v>45</v>
      </c>
      <c r="D208" s="177" t="s">
        <v>37</v>
      </c>
      <c r="E208" s="177"/>
      <c r="F208" s="188"/>
    </row>
    <row r="209" spans="1:6" ht="20.25" customHeight="1" x14ac:dyDescent="0.25">
      <c r="A209" s="189"/>
      <c r="B209" s="13" t="s">
        <v>416</v>
      </c>
      <c r="C209" s="13" t="s">
        <v>500</v>
      </c>
      <c r="D209" s="190" t="s">
        <v>417</v>
      </c>
      <c r="E209" s="191"/>
      <c r="F209" s="192"/>
    </row>
    <row r="210" spans="1:6" ht="20.25" customHeight="1" x14ac:dyDescent="0.25">
      <c r="A210" s="193" t="s">
        <v>44</v>
      </c>
      <c r="B210" s="194" t="s">
        <v>93</v>
      </c>
      <c r="C210" s="194"/>
      <c r="D210" s="195"/>
      <c r="E210" s="195"/>
      <c r="F210" s="196"/>
    </row>
    <row r="211" spans="1:6" ht="20.25" customHeight="1" x14ac:dyDescent="0.25">
      <c r="A211" s="193" t="s">
        <v>43</v>
      </c>
      <c r="B211" s="195" t="s">
        <v>480</v>
      </c>
      <c r="C211" s="195"/>
      <c r="D211" s="195"/>
      <c r="E211" s="195"/>
      <c r="F211" s="196"/>
    </row>
    <row r="212" spans="1:6" ht="20.25" customHeight="1" thickBot="1" x14ac:dyDescent="0.3">
      <c r="A212" s="197" t="s">
        <v>38</v>
      </c>
      <c r="B212" s="198"/>
      <c r="C212" s="198"/>
      <c r="D212" s="198"/>
      <c r="E212" s="198"/>
      <c r="F212" s="199"/>
    </row>
    <row r="213" spans="1:6" ht="20.25" customHeight="1" thickTop="1" x14ac:dyDescent="0.25">
      <c r="A213" s="175" t="s">
        <v>31</v>
      </c>
      <c r="B213" s="225" t="s">
        <v>418</v>
      </c>
      <c r="C213" s="225"/>
      <c r="D213" s="225"/>
      <c r="E213" s="225"/>
      <c r="F213" s="226"/>
    </row>
    <row r="214" spans="1:6" ht="20.25" customHeight="1" x14ac:dyDescent="0.25">
      <c r="A214" s="176" t="s">
        <v>39</v>
      </c>
      <c r="B214" s="177" t="s">
        <v>32</v>
      </c>
      <c r="C214" s="178" t="s">
        <v>85</v>
      </c>
      <c r="D214" s="179" t="s">
        <v>40</v>
      </c>
      <c r="E214" s="179" t="s">
        <v>33</v>
      </c>
      <c r="F214" s="180" t="s">
        <v>478</v>
      </c>
    </row>
    <row r="215" spans="1:6" ht="20.25" customHeight="1" x14ac:dyDescent="0.25">
      <c r="A215" s="176"/>
      <c r="B215" s="177"/>
      <c r="C215" s="181"/>
      <c r="D215" s="179" t="s">
        <v>41</v>
      </c>
      <c r="E215" s="179" t="s">
        <v>34</v>
      </c>
      <c r="F215" s="180" t="s">
        <v>42</v>
      </c>
    </row>
    <row r="216" spans="1:6" ht="20.25" customHeight="1" x14ac:dyDescent="0.25">
      <c r="A216" s="176"/>
      <c r="B216" s="182" t="s">
        <v>381</v>
      </c>
      <c r="C216" s="183" t="s">
        <v>419</v>
      </c>
      <c r="D216" s="184">
        <v>2552000</v>
      </c>
      <c r="E216" s="184">
        <v>2320000</v>
      </c>
      <c r="F216" s="227">
        <v>0.90909090909090906</v>
      </c>
    </row>
    <row r="217" spans="1:6" ht="20.25" customHeight="1" x14ac:dyDescent="0.25">
      <c r="A217" s="176"/>
      <c r="B217" s="182"/>
      <c r="C217" s="185"/>
      <c r="D217" s="186"/>
      <c r="E217" s="186"/>
      <c r="F217" s="227"/>
    </row>
    <row r="218" spans="1:6" ht="20.25" customHeight="1" x14ac:dyDescent="0.25">
      <c r="A218" s="176" t="s">
        <v>35</v>
      </c>
      <c r="B218" s="187" t="s">
        <v>36</v>
      </c>
      <c r="C218" s="187" t="s">
        <v>45</v>
      </c>
      <c r="D218" s="177" t="s">
        <v>37</v>
      </c>
      <c r="E218" s="177"/>
      <c r="F218" s="188"/>
    </row>
    <row r="219" spans="1:6" ht="20.25" customHeight="1" x14ac:dyDescent="0.25">
      <c r="A219" s="189"/>
      <c r="B219" s="13" t="s">
        <v>421</v>
      </c>
      <c r="C219" s="13" t="s">
        <v>501</v>
      </c>
      <c r="D219" s="190" t="s">
        <v>422</v>
      </c>
      <c r="E219" s="191"/>
      <c r="F219" s="192"/>
    </row>
    <row r="220" spans="1:6" ht="20.25" customHeight="1" x14ac:dyDescent="0.25">
      <c r="A220" s="193" t="s">
        <v>44</v>
      </c>
      <c r="B220" s="194" t="s">
        <v>93</v>
      </c>
      <c r="C220" s="194"/>
      <c r="D220" s="195"/>
      <c r="E220" s="195"/>
      <c r="F220" s="196"/>
    </row>
    <row r="221" spans="1:6" ht="20.25" customHeight="1" x14ac:dyDescent="0.25">
      <c r="A221" s="193" t="s">
        <v>43</v>
      </c>
      <c r="B221" s="195" t="s">
        <v>480</v>
      </c>
      <c r="C221" s="195"/>
      <c r="D221" s="195"/>
      <c r="E221" s="195"/>
      <c r="F221" s="196"/>
    </row>
    <row r="222" spans="1:6" ht="20.25" customHeight="1" thickBot="1" x14ac:dyDescent="0.3">
      <c r="A222" s="197" t="s">
        <v>38</v>
      </c>
      <c r="B222" s="198"/>
      <c r="C222" s="198"/>
      <c r="D222" s="198"/>
      <c r="E222" s="198"/>
      <c r="F222" s="199"/>
    </row>
    <row r="223" spans="1:6" ht="20.25" customHeight="1" thickTop="1" x14ac:dyDescent="0.25">
      <c r="A223" s="175" t="s">
        <v>31</v>
      </c>
      <c r="B223" s="225" t="s">
        <v>423</v>
      </c>
      <c r="C223" s="225"/>
      <c r="D223" s="225"/>
      <c r="E223" s="225"/>
      <c r="F223" s="226"/>
    </row>
    <row r="224" spans="1:6" ht="20.25" customHeight="1" x14ac:dyDescent="0.25">
      <c r="A224" s="176" t="s">
        <v>39</v>
      </c>
      <c r="B224" s="177" t="s">
        <v>32</v>
      </c>
      <c r="C224" s="178" t="s">
        <v>85</v>
      </c>
      <c r="D224" s="179" t="s">
        <v>40</v>
      </c>
      <c r="E224" s="179" t="s">
        <v>33</v>
      </c>
      <c r="F224" s="180" t="s">
        <v>478</v>
      </c>
    </row>
    <row r="225" spans="1:6" ht="20.25" customHeight="1" x14ac:dyDescent="0.25">
      <c r="A225" s="176"/>
      <c r="B225" s="177"/>
      <c r="C225" s="181"/>
      <c r="D225" s="179" t="s">
        <v>41</v>
      </c>
      <c r="E225" s="179" t="s">
        <v>34</v>
      </c>
      <c r="F225" s="180" t="s">
        <v>42</v>
      </c>
    </row>
    <row r="226" spans="1:6" ht="20.25" customHeight="1" x14ac:dyDescent="0.25">
      <c r="A226" s="176"/>
      <c r="B226" s="182" t="s">
        <v>381</v>
      </c>
      <c r="C226" s="183" t="s">
        <v>425</v>
      </c>
      <c r="D226" s="184">
        <v>85008000</v>
      </c>
      <c r="E226" s="184">
        <v>83714400</v>
      </c>
      <c r="F226" s="227">
        <v>0.98478260869565215</v>
      </c>
    </row>
    <row r="227" spans="1:6" ht="20.25" customHeight="1" x14ac:dyDescent="0.25">
      <c r="A227" s="176"/>
      <c r="B227" s="182"/>
      <c r="C227" s="185"/>
      <c r="D227" s="186"/>
      <c r="E227" s="186"/>
      <c r="F227" s="227"/>
    </row>
    <row r="228" spans="1:6" ht="20.25" customHeight="1" x14ac:dyDescent="0.25">
      <c r="A228" s="176" t="s">
        <v>35</v>
      </c>
      <c r="B228" s="187" t="s">
        <v>36</v>
      </c>
      <c r="C228" s="187" t="s">
        <v>45</v>
      </c>
      <c r="D228" s="177" t="s">
        <v>37</v>
      </c>
      <c r="E228" s="177"/>
      <c r="F228" s="188"/>
    </row>
    <row r="229" spans="1:6" ht="20.25" customHeight="1" x14ac:dyDescent="0.25">
      <c r="A229" s="189"/>
      <c r="B229" s="13" t="s">
        <v>426</v>
      </c>
      <c r="C229" s="13" t="s">
        <v>502</v>
      </c>
      <c r="D229" s="190" t="s">
        <v>428</v>
      </c>
      <c r="E229" s="191"/>
      <c r="F229" s="192"/>
    </row>
    <row r="230" spans="1:6" ht="20.25" customHeight="1" x14ac:dyDescent="0.25">
      <c r="A230" s="193" t="s">
        <v>44</v>
      </c>
      <c r="B230" s="194" t="s">
        <v>503</v>
      </c>
      <c r="C230" s="194"/>
      <c r="D230" s="195"/>
      <c r="E230" s="195"/>
      <c r="F230" s="196"/>
    </row>
    <row r="231" spans="1:6" ht="20.25" customHeight="1" x14ac:dyDescent="0.25">
      <c r="A231" s="193" t="s">
        <v>43</v>
      </c>
      <c r="B231" s="195" t="s">
        <v>504</v>
      </c>
      <c r="C231" s="195"/>
      <c r="D231" s="195"/>
      <c r="E231" s="195"/>
      <c r="F231" s="196"/>
    </row>
    <row r="232" spans="1:6" ht="20.25" customHeight="1" thickBot="1" x14ac:dyDescent="0.3">
      <c r="A232" s="197" t="s">
        <v>38</v>
      </c>
      <c r="B232" s="198"/>
      <c r="C232" s="198"/>
      <c r="D232" s="198"/>
      <c r="E232" s="198"/>
      <c r="F232" s="199"/>
    </row>
    <row r="233" spans="1:6" ht="20.25" customHeight="1" thickTop="1" x14ac:dyDescent="0.25">
      <c r="A233" s="175" t="s">
        <v>31</v>
      </c>
      <c r="B233" s="225" t="s">
        <v>433</v>
      </c>
      <c r="C233" s="225"/>
      <c r="D233" s="225"/>
      <c r="E233" s="225"/>
      <c r="F233" s="226"/>
    </row>
    <row r="234" spans="1:6" ht="20.25" customHeight="1" x14ac:dyDescent="0.25">
      <c r="A234" s="176" t="s">
        <v>39</v>
      </c>
      <c r="B234" s="177" t="s">
        <v>32</v>
      </c>
      <c r="C234" s="178" t="s">
        <v>85</v>
      </c>
      <c r="D234" s="179" t="s">
        <v>40</v>
      </c>
      <c r="E234" s="179" t="s">
        <v>33</v>
      </c>
      <c r="F234" s="180" t="s">
        <v>478</v>
      </c>
    </row>
    <row r="235" spans="1:6" ht="20.25" customHeight="1" x14ac:dyDescent="0.25">
      <c r="A235" s="176"/>
      <c r="B235" s="177"/>
      <c r="C235" s="181"/>
      <c r="D235" s="179" t="s">
        <v>41</v>
      </c>
      <c r="E235" s="179" t="s">
        <v>34</v>
      </c>
      <c r="F235" s="180" t="s">
        <v>42</v>
      </c>
    </row>
    <row r="236" spans="1:6" ht="20.25" customHeight="1" x14ac:dyDescent="0.25">
      <c r="A236" s="176"/>
      <c r="B236" s="182" t="s">
        <v>381</v>
      </c>
      <c r="C236" s="183" t="s">
        <v>425</v>
      </c>
      <c r="D236" s="184">
        <v>31878000</v>
      </c>
      <c r="E236" s="184">
        <v>31115700</v>
      </c>
      <c r="F236" s="227">
        <v>0.97608695652173916</v>
      </c>
    </row>
    <row r="237" spans="1:6" ht="20.25" customHeight="1" x14ac:dyDescent="0.25">
      <c r="A237" s="176"/>
      <c r="B237" s="182"/>
      <c r="C237" s="185"/>
      <c r="D237" s="186"/>
      <c r="E237" s="186"/>
      <c r="F237" s="227"/>
    </row>
    <row r="238" spans="1:6" ht="20.25" customHeight="1" x14ac:dyDescent="0.25">
      <c r="A238" s="176" t="s">
        <v>35</v>
      </c>
      <c r="B238" s="187" t="s">
        <v>36</v>
      </c>
      <c r="C238" s="187" t="s">
        <v>45</v>
      </c>
      <c r="D238" s="177" t="s">
        <v>37</v>
      </c>
      <c r="E238" s="177"/>
      <c r="F238" s="188"/>
    </row>
    <row r="239" spans="1:6" ht="20.25" customHeight="1" x14ac:dyDescent="0.25">
      <c r="A239" s="189"/>
      <c r="B239" s="13" t="s">
        <v>435</v>
      </c>
      <c r="C239" s="13" t="s">
        <v>505</v>
      </c>
      <c r="D239" s="190" t="s">
        <v>436</v>
      </c>
      <c r="E239" s="191"/>
      <c r="F239" s="192"/>
    </row>
    <row r="240" spans="1:6" ht="20.25" customHeight="1" x14ac:dyDescent="0.25">
      <c r="A240" s="193" t="s">
        <v>44</v>
      </c>
      <c r="B240" s="194" t="s">
        <v>503</v>
      </c>
      <c r="C240" s="194"/>
      <c r="D240" s="195"/>
      <c r="E240" s="195"/>
      <c r="F240" s="196"/>
    </row>
    <row r="241" spans="1:6" ht="20.25" customHeight="1" x14ac:dyDescent="0.25">
      <c r="A241" s="193" t="s">
        <v>43</v>
      </c>
      <c r="B241" s="195" t="s">
        <v>506</v>
      </c>
      <c r="C241" s="195"/>
      <c r="D241" s="195"/>
      <c r="E241" s="195"/>
      <c r="F241" s="196"/>
    </row>
    <row r="242" spans="1:6" ht="20.25" customHeight="1" thickBot="1" x14ac:dyDescent="0.3">
      <c r="A242" s="197" t="s">
        <v>38</v>
      </c>
      <c r="B242" s="198"/>
      <c r="C242" s="198"/>
      <c r="D242" s="198"/>
      <c r="E242" s="198"/>
      <c r="F242" s="199"/>
    </row>
    <row r="243" spans="1:6" ht="20.25" customHeight="1" thickTop="1" x14ac:dyDescent="0.25">
      <c r="A243" s="175" t="s">
        <v>31</v>
      </c>
      <c r="B243" s="225" t="s">
        <v>437</v>
      </c>
      <c r="C243" s="225"/>
      <c r="D243" s="225"/>
      <c r="E243" s="225"/>
      <c r="F243" s="226"/>
    </row>
    <row r="244" spans="1:6" ht="20.25" customHeight="1" x14ac:dyDescent="0.25">
      <c r="A244" s="176" t="s">
        <v>39</v>
      </c>
      <c r="B244" s="177" t="s">
        <v>32</v>
      </c>
      <c r="C244" s="178" t="s">
        <v>85</v>
      </c>
      <c r="D244" s="179" t="s">
        <v>40</v>
      </c>
      <c r="E244" s="179" t="s">
        <v>33</v>
      </c>
      <c r="F244" s="180" t="s">
        <v>478</v>
      </c>
    </row>
    <row r="245" spans="1:6" ht="20.25" customHeight="1" x14ac:dyDescent="0.25">
      <c r="A245" s="176"/>
      <c r="B245" s="177"/>
      <c r="C245" s="181"/>
      <c r="D245" s="179" t="s">
        <v>41</v>
      </c>
      <c r="E245" s="179" t="s">
        <v>34</v>
      </c>
      <c r="F245" s="180" t="s">
        <v>42</v>
      </c>
    </row>
    <row r="246" spans="1:6" ht="20.25" customHeight="1" x14ac:dyDescent="0.25">
      <c r="A246" s="176"/>
      <c r="B246" s="182" t="s">
        <v>381</v>
      </c>
      <c r="C246" s="183" t="s">
        <v>375</v>
      </c>
      <c r="D246" s="184">
        <v>42504000</v>
      </c>
      <c r="E246" s="184">
        <v>41210400</v>
      </c>
      <c r="F246" s="227">
        <v>0.9695652173913043</v>
      </c>
    </row>
    <row r="247" spans="1:6" ht="20.25" customHeight="1" x14ac:dyDescent="0.25">
      <c r="A247" s="176"/>
      <c r="B247" s="182"/>
      <c r="C247" s="185"/>
      <c r="D247" s="186"/>
      <c r="E247" s="186"/>
      <c r="F247" s="227"/>
    </row>
    <row r="248" spans="1:6" ht="20.25" customHeight="1" x14ac:dyDescent="0.25">
      <c r="A248" s="176" t="s">
        <v>35</v>
      </c>
      <c r="B248" s="187" t="s">
        <v>36</v>
      </c>
      <c r="C248" s="187" t="s">
        <v>45</v>
      </c>
      <c r="D248" s="177" t="s">
        <v>37</v>
      </c>
      <c r="E248" s="177"/>
      <c r="F248" s="188"/>
    </row>
    <row r="249" spans="1:6" ht="20.25" customHeight="1" x14ac:dyDescent="0.25">
      <c r="A249" s="189"/>
      <c r="B249" s="13" t="s">
        <v>439</v>
      </c>
      <c r="C249" s="13" t="s">
        <v>507</v>
      </c>
      <c r="D249" s="190" t="s">
        <v>440</v>
      </c>
      <c r="E249" s="191"/>
      <c r="F249" s="192"/>
    </row>
    <row r="250" spans="1:6" ht="20.25" customHeight="1" x14ac:dyDescent="0.25">
      <c r="A250" s="193" t="s">
        <v>44</v>
      </c>
      <c r="B250" s="194" t="s">
        <v>503</v>
      </c>
      <c r="C250" s="194"/>
      <c r="D250" s="195"/>
      <c r="E250" s="195"/>
      <c r="F250" s="196"/>
    </row>
    <row r="251" spans="1:6" ht="20.25" customHeight="1" x14ac:dyDescent="0.25">
      <c r="A251" s="193" t="s">
        <v>43</v>
      </c>
      <c r="B251" s="195" t="s">
        <v>508</v>
      </c>
      <c r="C251" s="195"/>
      <c r="D251" s="195"/>
      <c r="E251" s="195"/>
      <c r="F251" s="196"/>
    </row>
    <row r="252" spans="1:6" ht="20.25" customHeight="1" thickBot="1" x14ac:dyDescent="0.3">
      <c r="A252" s="197" t="s">
        <v>38</v>
      </c>
      <c r="B252" s="198"/>
      <c r="C252" s="198"/>
      <c r="D252" s="198"/>
      <c r="E252" s="198"/>
      <c r="F252" s="199"/>
    </row>
    <row r="253" spans="1:6" ht="20.25" customHeight="1" thickTop="1" x14ac:dyDescent="0.25">
      <c r="A253" s="175" t="s">
        <v>31</v>
      </c>
      <c r="B253" s="225" t="s">
        <v>441</v>
      </c>
      <c r="C253" s="225"/>
      <c r="D253" s="225"/>
      <c r="E253" s="225"/>
      <c r="F253" s="226"/>
    </row>
    <row r="254" spans="1:6" ht="20.25" customHeight="1" x14ac:dyDescent="0.25">
      <c r="A254" s="176" t="s">
        <v>39</v>
      </c>
      <c r="B254" s="177" t="s">
        <v>32</v>
      </c>
      <c r="C254" s="178" t="s">
        <v>85</v>
      </c>
      <c r="D254" s="179" t="s">
        <v>40</v>
      </c>
      <c r="E254" s="179" t="s">
        <v>33</v>
      </c>
      <c r="F254" s="180" t="s">
        <v>478</v>
      </c>
    </row>
    <row r="255" spans="1:6" ht="20.25" customHeight="1" x14ac:dyDescent="0.25">
      <c r="A255" s="176"/>
      <c r="B255" s="177"/>
      <c r="C255" s="181"/>
      <c r="D255" s="179" t="s">
        <v>41</v>
      </c>
      <c r="E255" s="179" t="s">
        <v>34</v>
      </c>
      <c r="F255" s="180" t="s">
        <v>42</v>
      </c>
    </row>
    <row r="256" spans="1:6" ht="20.25" customHeight="1" x14ac:dyDescent="0.25">
      <c r="A256" s="176"/>
      <c r="B256" s="182" t="s">
        <v>381</v>
      </c>
      <c r="C256" s="183" t="s">
        <v>425</v>
      </c>
      <c r="D256" s="184">
        <v>63756000</v>
      </c>
      <c r="E256" s="184">
        <v>61677000</v>
      </c>
      <c r="F256" s="227">
        <v>0.96739130434782605</v>
      </c>
    </row>
    <row r="257" spans="1:6" ht="20.25" customHeight="1" x14ac:dyDescent="0.25">
      <c r="A257" s="176"/>
      <c r="B257" s="182"/>
      <c r="C257" s="185"/>
      <c r="D257" s="186"/>
      <c r="E257" s="186"/>
      <c r="F257" s="227"/>
    </row>
    <row r="258" spans="1:6" ht="20.25" customHeight="1" x14ac:dyDescent="0.25">
      <c r="A258" s="176" t="s">
        <v>35</v>
      </c>
      <c r="B258" s="187" t="s">
        <v>36</v>
      </c>
      <c r="C258" s="187" t="s">
        <v>45</v>
      </c>
      <c r="D258" s="177" t="s">
        <v>37</v>
      </c>
      <c r="E258" s="177"/>
      <c r="F258" s="188"/>
    </row>
    <row r="259" spans="1:6" ht="20.25" customHeight="1" x14ac:dyDescent="0.25">
      <c r="A259" s="189"/>
      <c r="B259" s="13" t="s">
        <v>426</v>
      </c>
      <c r="C259" s="13" t="s">
        <v>502</v>
      </c>
      <c r="D259" s="190" t="s">
        <v>428</v>
      </c>
      <c r="E259" s="191"/>
      <c r="F259" s="192"/>
    </row>
    <row r="260" spans="1:6" ht="20.25" customHeight="1" x14ac:dyDescent="0.25">
      <c r="A260" s="193" t="s">
        <v>44</v>
      </c>
      <c r="B260" s="194" t="s">
        <v>503</v>
      </c>
      <c r="C260" s="194"/>
      <c r="D260" s="195"/>
      <c r="E260" s="195"/>
      <c r="F260" s="196"/>
    </row>
    <row r="261" spans="1:6" ht="20.25" customHeight="1" x14ac:dyDescent="0.25">
      <c r="A261" s="193" t="s">
        <v>43</v>
      </c>
      <c r="B261" s="195" t="s">
        <v>509</v>
      </c>
      <c r="C261" s="195"/>
      <c r="D261" s="195"/>
      <c r="E261" s="195"/>
      <c r="F261" s="196"/>
    </row>
    <row r="262" spans="1:6" ht="20.25" customHeight="1" thickBot="1" x14ac:dyDescent="0.3">
      <c r="A262" s="197" t="s">
        <v>38</v>
      </c>
      <c r="B262" s="198"/>
      <c r="C262" s="198"/>
      <c r="D262" s="198"/>
      <c r="E262" s="198"/>
      <c r="F262" s="199"/>
    </row>
    <row r="263" spans="1:6" ht="20.25" customHeight="1" thickTop="1" x14ac:dyDescent="0.25">
      <c r="A263" s="175" t="s">
        <v>31</v>
      </c>
      <c r="B263" s="225" t="s">
        <v>443</v>
      </c>
      <c r="C263" s="225"/>
      <c r="D263" s="225"/>
      <c r="E263" s="225"/>
      <c r="F263" s="226"/>
    </row>
    <row r="264" spans="1:6" ht="20.25" customHeight="1" x14ac:dyDescent="0.25">
      <c r="A264" s="176" t="s">
        <v>39</v>
      </c>
      <c r="B264" s="177" t="s">
        <v>32</v>
      </c>
      <c r="C264" s="178" t="s">
        <v>85</v>
      </c>
      <c r="D264" s="179" t="s">
        <v>40</v>
      </c>
      <c r="E264" s="179" t="s">
        <v>33</v>
      </c>
      <c r="F264" s="180" t="s">
        <v>478</v>
      </c>
    </row>
    <row r="265" spans="1:6" ht="20.25" customHeight="1" x14ac:dyDescent="0.25">
      <c r="A265" s="176"/>
      <c r="B265" s="177"/>
      <c r="C265" s="181"/>
      <c r="D265" s="179" t="s">
        <v>41</v>
      </c>
      <c r="E265" s="179" t="s">
        <v>34</v>
      </c>
      <c r="F265" s="180" t="s">
        <v>42</v>
      </c>
    </row>
    <row r="266" spans="1:6" ht="20.25" customHeight="1" x14ac:dyDescent="0.25">
      <c r="A266" s="176"/>
      <c r="B266" s="182" t="s">
        <v>445</v>
      </c>
      <c r="C266" s="183" t="s">
        <v>425</v>
      </c>
      <c r="D266" s="184">
        <v>42504000</v>
      </c>
      <c r="E266" s="184">
        <v>41580000</v>
      </c>
      <c r="F266" s="227">
        <v>0.97826086956521741</v>
      </c>
    </row>
    <row r="267" spans="1:6" ht="20.25" customHeight="1" x14ac:dyDescent="0.25">
      <c r="A267" s="176"/>
      <c r="B267" s="182"/>
      <c r="C267" s="185"/>
      <c r="D267" s="186"/>
      <c r="E267" s="186"/>
      <c r="F267" s="227"/>
    </row>
    <row r="268" spans="1:6" ht="20.25" customHeight="1" x14ac:dyDescent="0.25">
      <c r="A268" s="176" t="s">
        <v>35</v>
      </c>
      <c r="B268" s="187" t="s">
        <v>36</v>
      </c>
      <c r="C268" s="187" t="s">
        <v>45</v>
      </c>
      <c r="D268" s="177" t="s">
        <v>37</v>
      </c>
      <c r="E268" s="177"/>
      <c r="F268" s="188"/>
    </row>
    <row r="269" spans="1:6" ht="20.25" customHeight="1" x14ac:dyDescent="0.25">
      <c r="A269" s="189"/>
      <c r="B269" s="13" t="s">
        <v>435</v>
      </c>
      <c r="C269" s="13" t="s">
        <v>505</v>
      </c>
      <c r="D269" s="190" t="s">
        <v>436</v>
      </c>
      <c r="E269" s="191"/>
      <c r="F269" s="192"/>
    </row>
    <row r="270" spans="1:6" ht="20.25" customHeight="1" x14ac:dyDescent="0.25">
      <c r="A270" s="193" t="s">
        <v>44</v>
      </c>
      <c r="B270" s="194" t="s">
        <v>503</v>
      </c>
      <c r="C270" s="194"/>
      <c r="D270" s="195"/>
      <c r="E270" s="195"/>
      <c r="F270" s="196"/>
    </row>
    <row r="271" spans="1:6" ht="20.25" customHeight="1" x14ac:dyDescent="0.25">
      <c r="A271" s="193" t="s">
        <v>43</v>
      </c>
      <c r="B271" s="195" t="s">
        <v>510</v>
      </c>
      <c r="C271" s="195"/>
      <c r="D271" s="195"/>
      <c r="E271" s="195"/>
      <c r="F271" s="196"/>
    </row>
    <row r="272" spans="1:6" ht="20.25" customHeight="1" thickBot="1" x14ac:dyDescent="0.3">
      <c r="A272" s="197" t="s">
        <v>38</v>
      </c>
      <c r="B272" s="198"/>
      <c r="C272" s="198"/>
      <c r="D272" s="198"/>
      <c r="E272" s="198"/>
      <c r="F272" s="199"/>
    </row>
    <row r="273" spans="1:6" ht="20.25" customHeight="1" thickTop="1" x14ac:dyDescent="0.25">
      <c r="A273" s="175" t="s">
        <v>31</v>
      </c>
      <c r="B273" s="225" t="s">
        <v>446</v>
      </c>
      <c r="C273" s="225"/>
      <c r="D273" s="225"/>
      <c r="E273" s="225"/>
      <c r="F273" s="226"/>
    </row>
    <row r="274" spans="1:6" ht="20.25" customHeight="1" x14ac:dyDescent="0.25">
      <c r="A274" s="176" t="s">
        <v>39</v>
      </c>
      <c r="B274" s="177" t="s">
        <v>32</v>
      </c>
      <c r="C274" s="178" t="s">
        <v>85</v>
      </c>
      <c r="D274" s="179" t="s">
        <v>40</v>
      </c>
      <c r="E274" s="179" t="s">
        <v>33</v>
      </c>
      <c r="F274" s="180" t="s">
        <v>478</v>
      </c>
    </row>
    <row r="275" spans="1:6" ht="20.25" customHeight="1" x14ac:dyDescent="0.25">
      <c r="A275" s="176"/>
      <c r="B275" s="177"/>
      <c r="C275" s="181"/>
      <c r="D275" s="179" t="s">
        <v>41</v>
      </c>
      <c r="E275" s="179" t="s">
        <v>34</v>
      </c>
      <c r="F275" s="180" t="s">
        <v>42</v>
      </c>
    </row>
    <row r="276" spans="1:6" ht="20.25" customHeight="1" x14ac:dyDescent="0.25">
      <c r="A276" s="176"/>
      <c r="B276" s="182" t="s">
        <v>445</v>
      </c>
      <c r="C276" s="183" t="s">
        <v>375</v>
      </c>
      <c r="D276" s="184">
        <v>131228000</v>
      </c>
      <c r="E276" s="184">
        <v>131000000</v>
      </c>
      <c r="F276" s="227">
        <v>0.99826256591581064</v>
      </c>
    </row>
    <row r="277" spans="1:6" ht="20.25" customHeight="1" x14ac:dyDescent="0.25">
      <c r="A277" s="176"/>
      <c r="B277" s="182"/>
      <c r="C277" s="185"/>
      <c r="D277" s="186"/>
      <c r="E277" s="186"/>
      <c r="F277" s="227"/>
    </row>
    <row r="278" spans="1:6" ht="20.25" customHeight="1" x14ac:dyDescent="0.25">
      <c r="A278" s="176" t="s">
        <v>35</v>
      </c>
      <c r="B278" s="187" t="s">
        <v>36</v>
      </c>
      <c r="C278" s="187" t="s">
        <v>45</v>
      </c>
      <c r="D278" s="177" t="s">
        <v>37</v>
      </c>
      <c r="E278" s="177"/>
      <c r="F278" s="188"/>
    </row>
    <row r="279" spans="1:6" ht="20.25" customHeight="1" x14ac:dyDescent="0.25">
      <c r="A279" s="189"/>
      <c r="B279" s="13" t="s">
        <v>448</v>
      </c>
      <c r="C279" s="13" t="s">
        <v>511</v>
      </c>
      <c r="D279" s="190" t="s">
        <v>449</v>
      </c>
      <c r="E279" s="191"/>
      <c r="F279" s="192"/>
    </row>
    <row r="280" spans="1:6" ht="20.25" customHeight="1" x14ac:dyDescent="0.25">
      <c r="A280" s="193" t="s">
        <v>44</v>
      </c>
      <c r="B280" s="194" t="s">
        <v>503</v>
      </c>
      <c r="C280" s="194"/>
      <c r="D280" s="195"/>
      <c r="E280" s="195"/>
      <c r="F280" s="196"/>
    </row>
    <row r="281" spans="1:6" ht="20.25" customHeight="1" x14ac:dyDescent="0.25">
      <c r="A281" s="193" t="s">
        <v>43</v>
      </c>
      <c r="B281" s="195" t="s">
        <v>491</v>
      </c>
      <c r="C281" s="195"/>
      <c r="D281" s="195"/>
      <c r="E281" s="195"/>
      <c r="F281" s="196"/>
    </row>
    <row r="282" spans="1:6" ht="20.25" customHeight="1" thickBot="1" x14ac:dyDescent="0.3">
      <c r="A282" s="197" t="s">
        <v>38</v>
      </c>
      <c r="B282" s="198"/>
      <c r="C282" s="198"/>
      <c r="D282" s="198"/>
      <c r="E282" s="198"/>
      <c r="F282" s="199"/>
    </row>
    <row r="283" spans="1:6" ht="20.25" customHeight="1" thickTop="1" x14ac:dyDescent="0.25">
      <c r="A283" s="175" t="s">
        <v>31</v>
      </c>
      <c r="B283" s="225" t="s">
        <v>452</v>
      </c>
      <c r="C283" s="225"/>
      <c r="D283" s="225"/>
      <c r="E283" s="225"/>
      <c r="F283" s="226"/>
    </row>
    <row r="284" spans="1:6" ht="20.25" customHeight="1" x14ac:dyDescent="0.25">
      <c r="A284" s="176" t="s">
        <v>39</v>
      </c>
      <c r="B284" s="177" t="s">
        <v>32</v>
      </c>
      <c r="C284" s="178" t="s">
        <v>85</v>
      </c>
      <c r="D284" s="179" t="s">
        <v>40</v>
      </c>
      <c r="E284" s="179" t="s">
        <v>33</v>
      </c>
      <c r="F284" s="180" t="s">
        <v>478</v>
      </c>
    </row>
    <row r="285" spans="1:6" ht="20.25" customHeight="1" x14ac:dyDescent="0.25">
      <c r="A285" s="176"/>
      <c r="B285" s="177"/>
      <c r="C285" s="181"/>
      <c r="D285" s="179" t="s">
        <v>41</v>
      </c>
      <c r="E285" s="179" t="s">
        <v>34</v>
      </c>
      <c r="F285" s="180" t="s">
        <v>42</v>
      </c>
    </row>
    <row r="286" spans="1:6" ht="20.25" customHeight="1" x14ac:dyDescent="0.25">
      <c r="A286" s="176"/>
      <c r="B286" s="182" t="s">
        <v>454</v>
      </c>
      <c r="C286" s="183" t="s">
        <v>375</v>
      </c>
      <c r="D286" s="184">
        <v>4200000</v>
      </c>
      <c r="E286" s="184">
        <v>3960000</v>
      </c>
      <c r="F286" s="227">
        <v>0.94285714285714284</v>
      </c>
    </row>
    <row r="287" spans="1:6" ht="20.25" customHeight="1" x14ac:dyDescent="0.25">
      <c r="A287" s="176"/>
      <c r="B287" s="182"/>
      <c r="C287" s="185"/>
      <c r="D287" s="186"/>
      <c r="E287" s="186"/>
      <c r="F287" s="227"/>
    </row>
    <row r="288" spans="1:6" ht="20.25" customHeight="1" x14ac:dyDescent="0.25">
      <c r="A288" s="176" t="s">
        <v>35</v>
      </c>
      <c r="B288" s="187" t="s">
        <v>36</v>
      </c>
      <c r="C288" s="187" t="s">
        <v>45</v>
      </c>
      <c r="D288" s="177" t="s">
        <v>37</v>
      </c>
      <c r="E288" s="177"/>
      <c r="F288" s="188"/>
    </row>
    <row r="289" spans="1:6" ht="20.25" customHeight="1" x14ac:dyDescent="0.25">
      <c r="A289" s="189"/>
      <c r="B289" s="13" t="s">
        <v>455</v>
      </c>
      <c r="C289" s="13" t="s">
        <v>512</v>
      </c>
      <c r="D289" s="190" t="s">
        <v>456</v>
      </c>
      <c r="E289" s="191"/>
      <c r="F289" s="192"/>
    </row>
    <row r="290" spans="1:6" ht="20.25" customHeight="1" x14ac:dyDescent="0.25">
      <c r="A290" s="193" t="s">
        <v>44</v>
      </c>
      <c r="B290" s="194" t="s">
        <v>93</v>
      </c>
      <c r="C290" s="194"/>
      <c r="D290" s="195"/>
      <c r="E290" s="195"/>
      <c r="F290" s="196"/>
    </row>
    <row r="291" spans="1:6" ht="20.25" customHeight="1" x14ac:dyDescent="0.25">
      <c r="A291" s="193" t="s">
        <v>43</v>
      </c>
      <c r="B291" s="195" t="s">
        <v>480</v>
      </c>
      <c r="C291" s="195"/>
      <c r="D291" s="195"/>
      <c r="E291" s="195"/>
      <c r="F291" s="196"/>
    </row>
    <row r="292" spans="1:6" ht="20.25" customHeight="1" thickBot="1" x14ac:dyDescent="0.3">
      <c r="A292" s="197" t="s">
        <v>38</v>
      </c>
      <c r="B292" s="198"/>
      <c r="C292" s="198"/>
      <c r="D292" s="198"/>
      <c r="E292" s="198"/>
      <c r="F292" s="199"/>
    </row>
    <row r="293" spans="1:6" ht="20.25" customHeight="1" thickTop="1" x14ac:dyDescent="0.25">
      <c r="A293" s="175" t="s">
        <v>31</v>
      </c>
      <c r="B293" s="225" t="s">
        <v>461</v>
      </c>
      <c r="C293" s="225"/>
      <c r="D293" s="225"/>
      <c r="E293" s="225"/>
      <c r="F293" s="226"/>
    </row>
    <row r="294" spans="1:6" ht="20.25" customHeight="1" x14ac:dyDescent="0.25">
      <c r="A294" s="176" t="s">
        <v>39</v>
      </c>
      <c r="B294" s="177" t="s">
        <v>32</v>
      </c>
      <c r="C294" s="178" t="s">
        <v>85</v>
      </c>
      <c r="D294" s="179" t="s">
        <v>40</v>
      </c>
      <c r="E294" s="179" t="s">
        <v>33</v>
      </c>
      <c r="F294" s="180" t="s">
        <v>478</v>
      </c>
    </row>
    <row r="295" spans="1:6" ht="20.25" customHeight="1" x14ac:dyDescent="0.25">
      <c r="A295" s="176"/>
      <c r="B295" s="177"/>
      <c r="C295" s="181"/>
      <c r="D295" s="179" t="s">
        <v>41</v>
      </c>
      <c r="E295" s="179" t="s">
        <v>34</v>
      </c>
      <c r="F295" s="180" t="s">
        <v>42</v>
      </c>
    </row>
    <row r="296" spans="1:6" ht="20.25" customHeight="1" x14ac:dyDescent="0.25">
      <c r="A296" s="176"/>
      <c r="B296" s="182" t="s">
        <v>454</v>
      </c>
      <c r="C296" s="183" t="s">
        <v>375</v>
      </c>
      <c r="D296" s="184">
        <v>1044782000</v>
      </c>
      <c r="E296" s="184">
        <v>966400000</v>
      </c>
      <c r="F296" s="227">
        <v>0.92497765084007955</v>
      </c>
    </row>
    <row r="297" spans="1:6" ht="20.25" customHeight="1" x14ac:dyDescent="0.25">
      <c r="A297" s="176"/>
      <c r="B297" s="182"/>
      <c r="C297" s="185"/>
      <c r="D297" s="186"/>
      <c r="E297" s="186"/>
      <c r="F297" s="227"/>
    </row>
    <row r="298" spans="1:6" ht="20.25" customHeight="1" x14ac:dyDescent="0.25">
      <c r="A298" s="176" t="s">
        <v>35</v>
      </c>
      <c r="B298" s="187" t="s">
        <v>36</v>
      </c>
      <c r="C298" s="187" t="s">
        <v>45</v>
      </c>
      <c r="D298" s="177" t="s">
        <v>37</v>
      </c>
      <c r="E298" s="177"/>
      <c r="F298" s="188"/>
    </row>
    <row r="299" spans="1:6" ht="20.25" customHeight="1" x14ac:dyDescent="0.25">
      <c r="A299" s="189"/>
      <c r="B299" s="13" t="s">
        <v>463</v>
      </c>
      <c r="C299" s="13" t="s">
        <v>513</v>
      </c>
      <c r="D299" s="190" t="s">
        <v>464</v>
      </c>
      <c r="E299" s="191"/>
      <c r="F299" s="192"/>
    </row>
    <row r="300" spans="1:6" ht="20.25" customHeight="1" x14ac:dyDescent="0.25">
      <c r="A300" s="193" t="s">
        <v>44</v>
      </c>
      <c r="B300" s="194" t="s">
        <v>514</v>
      </c>
      <c r="C300" s="194"/>
      <c r="D300" s="195"/>
      <c r="E300" s="195"/>
      <c r="F300" s="196"/>
    </row>
    <row r="301" spans="1:6" ht="20.25" customHeight="1" x14ac:dyDescent="0.25">
      <c r="A301" s="193" t="s">
        <v>43</v>
      </c>
      <c r="B301" s="195" t="s">
        <v>491</v>
      </c>
      <c r="C301" s="195"/>
      <c r="D301" s="195"/>
      <c r="E301" s="195"/>
      <c r="F301" s="196"/>
    </row>
    <row r="302" spans="1:6" ht="20.25" customHeight="1" thickBot="1" x14ac:dyDescent="0.3">
      <c r="A302" s="197" t="s">
        <v>38</v>
      </c>
      <c r="B302" s="198"/>
      <c r="C302" s="198"/>
      <c r="D302" s="198"/>
      <c r="E302" s="198"/>
      <c r="F302" s="199"/>
    </row>
    <row r="303" spans="1:6" ht="20.25" customHeight="1" thickTop="1" x14ac:dyDescent="0.25">
      <c r="A303" s="175" t="s">
        <v>31</v>
      </c>
      <c r="B303" s="225" t="s">
        <v>465</v>
      </c>
      <c r="C303" s="225"/>
      <c r="D303" s="225"/>
      <c r="E303" s="225"/>
      <c r="F303" s="226"/>
    </row>
    <row r="304" spans="1:6" ht="20.25" customHeight="1" x14ac:dyDescent="0.25">
      <c r="A304" s="176" t="s">
        <v>39</v>
      </c>
      <c r="B304" s="177" t="s">
        <v>32</v>
      </c>
      <c r="C304" s="178" t="s">
        <v>85</v>
      </c>
      <c r="D304" s="179" t="s">
        <v>40</v>
      </c>
      <c r="E304" s="179" t="s">
        <v>33</v>
      </c>
      <c r="F304" s="180" t="s">
        <v>478</v>
      </c>
    </row>
    <row r="305" spans="1:6" ht="20.25" customHeight="1" x14ac:dyDescent="0.25">
      <c r="A305" s="176"/>
      <c r="B305" s="177"/>
      <c r="C305" s="181"/>
      <c r="D305" s="179" t="s">
        <v>41</v>
      </c>
      <c r="E305" s="179" t="s">
        <v>34</v>
      </c>
      <c r="F305" s="180" t="s">
        <v>42</v>
      </c>
    </row>
    <row r="306" spans="1:6" ht="20.25" customHeight="1" x14ac:dyDescent="0.25">
      <c r="A306" s="176"/>
      <c r="B306" s="182" t="s">
        <v>454</v>
      </c>
      <c r="C306" s="183" t="s">
        <v>375</v>
      </c>
      <c r="D306" s="184">
        <v>317538000</v>
      </c>
      <c r="E306" s="184">
        <v>295300000</v>
      </c>
      <c r="F306" s="227">
        <v>0.92996743696817386</v>
      </c>
    </row>
    <row r="307" spans="1:6" ht="20.25" customHeight="1" x14ac:dyDescent="0.25">
      <c r="A307" s="176"/>
      <c r="B307" s="182"/>
      <c r="C307" s="185"/>
      <c r="D307" s="186"/>
      <c r="E307" s="186"/>
      <c r="F307" s="227"/>
    </row>
    <row r="308" spans="1:6" ht="20.25" customHeight="1" x14ac:dyDescent="0.25">
      <c r="A308" s="176" t="s">
        <v>35</v>
      </c>
      <c r="B308" s="187" t="s">
        <v>36</v>
      </c>
      <c r="C308" s="187" t="s">
        <v>45</v>
      </c>
      <c r="D308" s="177" t="s">
        <v>37</v>
      </c>
      <c r="E308" s="177"/>
      <c r="F308" s="188"/>
    </row>
    <row r="309" spans="1:6" ht="20.25" customHeight="1" x14ac:dyDescent="0.25">
      <c r="A309" s="189"/>
      <c r="B309" s="13" t="s">
        <v>463</v>
      </c>
      <c r="C309" s="13" t="s">
        <v>513</v>
      </c>
      <c r="D309" s="190" t="s">
        <v>464</v>
      </c>
      <c r="E309" s="191"/>
      <c r="F309" s="192"/>
    </row>
    <row r="310" spans="1:6" ht="20.25" customHeight="1" x14ac:dyDescent="0.25">
      <c r="A310" s="193" t="s">
        <v>44</v>
      </c>
      <c r="B310" s="194" t="s">
        <v>514</v>
      </c>
      <c r="C310" s="194"/>
      <c r="D310" s="195"/>
      <c r="E310" s="195"/>
      <c r="F310" s="196"/>
    </row>
    <row r="311" spans="1:6" ht="20.25" customHeight="1" x14ac:dyDescent="0.25">
      <c r="A311" s="193" t="s">
        <v>43</v>
      </c>
      <c r="B311" s="195" t="s">
        <v>506</v>
      </c>
      <c r="C311" s="195"/>
      <c r="D311" s="195"/>
      <c r="E311" s="195"/>
      <c r="F311" s="196"/>
    </row>
    <row r="312" spans="1:6" ht="20.25" customHeight="1" thickBot="1" x14ac:dyDescent="0.3">
      <c r="A312" s="197" t="s">
        <v>38</v>
      </c>
      <c r="B312" s="198"/>
      <c r="C312" s="198"/>
      <c r="D312" s="198"/>
      <c r="E312" s="198"/>
      <c r="F312" s="199"/>
    </row>
    <row r="313" spans="1:6" ht="20.25" customHeight="1" thickTop="1" x14ac:dyDescent="0.25">
      <c r="A313" s="175" t="s">
        <v>31</v>
      </c>
      <c r="B313" s="225" t="s">
        <v>467</v>
      </c>
      <c r="C313" s="225"/>
      <c r="D313" s="225"/>
      <c r="E313" s="225"/>
      <c r="F313" s="226"/>
    </row>
    <row r="314" spans="1:6" ht="20.25" customHeight="1" x14ac:dyDescent="0.25">
      <c r="A314" s="176" t="s">
        <v>39</v>
      </c>
      <c r="B314" s="177" t="s">
        <v>32</v>
      </c>
      <c r="C314" s="178" t="s">
        <v>85</v>
      </c>
      <c r="D314" s="179" t="s">
        <v>40</v>
      </c>
      <c r="E314" s="179" t="s">
        <v>33</v>
      </c>
      <c r="F314" s="180" t="s">
        <v>478</v>
      </c>
    </row>
    <row r="315" spans="1:6" ht="20.25" customHeight="1" x14ac:dyDescent="0.25">
      <c r="A315" s="176"/>
      <c r="B315" s="177"/>
      <c r="C315" s="181"/>
      <c r="D315" s="179" t="s">
        <v>41</v>
      </c>
      <c r="E315" s="179" t="s">
        <v>34</v>
      </c>
      <c r="F315" s="180" t="s">
        <v>42</v>
      </c>
    </row>
    <row r="316" spans="1:6" ht="20.25" customHeight="1" x14ac:dyDescent="0.25">
      <c r="A316" s="176"/>
      <c r="B316" s="182" t="s">
        <v>454</v>
      </c>
      <c r="C316" s="183" t="s">
        <v>375</v>
      </c>
      <c r="D316" s="184">
        <v>366254000</v>
      </c>
      <c r="E316" s="184">
        <v>340616000</v>
      </c>
      <c r="F316" s="227">
        <v>0.92999939932396647</v>
      </c>
    </row>
    <row r="317" spans="1:6" ht="20.25" customHeight="1" x14ac:dyDescent="0.25">
      <c r="A317" s="176"/>
      <c r="B317" s="182"/>
      <c r="C317" s="185"/>
      <c r="D317" s="186"/>
      <c r="E317" s="186"/>
      <c r="F317" s="227"/>
    </row>
    <row r="318" spans="1:6" ht="20.25" customHeight="1" x14ac:dyDescent="0.25">
      <c r="A318" s="176" t="s">
        <v>35</v>
      </c>
      <c r="B318" s="187" t="s">
        <v>36</v>
      </c>
      <c r="C318" s="187" t="s">
        <v>45</v>
      </c>
      <c r="D318" s="177" t="s">
        <v>37</v>
      </c>
      <c r="E318" s="177"/>
      <c r="F318" s="188"/>
    </row>
    <row r="319" spans="1:6" ht="20.25" customHeight="1" x14ac:dyDescent="0.25">
      <c r="A319" s="189"/>
      <c r="B319" s="13" t="s">
        <v>469</v>
      </c>
      <c r="C319" s="13" t="s">
        <v>515</v>
      </c>
      <c r="D319" s="190" t="s">
        <v>470</v>
      </c>
      <c r="E319" s="191"/>
      <c r="F319" s="192"/>
    </row>
    <row r="320" spans="1:6" ht="20.25" customHeight="1" x14ac:dyDescent="0.25">
      <c r="A320" s="193" t="s">
        <v>44</v>
      </c>
      <c r="B320" s="194" t="s">
        <v>514</v>
      </c>
      <c r="C320" s="194"/>
      <c r="D320" s="195"/>
      <c r="E320" s="195"/>
      <c r="F320" s="196"/>
    </row>
    <row r="321" spans="1:6" ht="20.25" customHeight="1" x14ac:dyDescent="0.25">
      <c r="A321" s="193" t="s">
        <v>43</v>
      </c>
      <c r="B321" s="195" t="s">
        <v>510</v>
      </c>
      <c r="C321" s="195"/>
      <c r="D321" s="195"/>
      <c r="E321" s="195"/>
      <c r="F321" s="196"/>
    </row>
    <row r="322" spans="1:6" ht="20.25" customHeight="1" thickBot="1" x14ac:dyDescent="0.3">
      <c r="A322" s="197" t="s">
        <v>38</v>
      </c>
      <c r="B322" s="198"/>
      <c r="C322" s="198"/>
      <c r="D322" s="198"/>
      <c r="E322" s="198"/>
      <c r="F322" s="199"/>
    </row>
    <row r="323" spans="1:6" ht="20.25" customHeight="1" thickTop="1" x14ac:dyDescent="0.25">
      <c r="A323" s="175" t="s">
        <v>31</v>
      </c>
      <c r="B323" s="225" t="s">
        <v>471</v>
      </c>
      <c r="C323" s="225"/>
      <c r="D323" s="225"/>
      <c r="E323" s="225"/>
      <c r="F323" s="226"/>
    </row>
    <row r="324" spans="1:6" ht="20.25" customHeight="1" x14ac:dyDescent="0.25">
      <c r="A324" s="176" t="s">
        <v>39</v>
      </c>
      <c r="B324" s="177" t="s">
        <v>32</v>
      </c>
      <c r="C324" s="178" t="s">
        <v>85</v>
      </c>
      <c r="D324" s="179" t="s">
        <v>40</v>
      </c>
      <c r="E324" s="179" t="s">
        <v>33</v>
      </c>
      <c r="F324" s="180" t="s">
        <v>478</v>
      </c>
    </row>
    <row r="325" spans="1:6" ht="20.25" customHeight="1" x14ac:dyDescent="0.25">
      <c r="A325" s="176"/>
      <c r="B325" s="177"/>
      <c r="C325" s="181"/>
      <c r="D325" s="179" t="s">
        <v>41</v>
      </c>
      <c r="E325" s="179" t="s">
        <v>34</v>
      </c>
      <c r="F325" s="180" t="s">
        <v>42</v>
      </c>
    </row>
    <row r="326" spans="1:6" ht="20.25" customHeight="1" x14ac:dyDescent="0.25">
      <c r="A326" s="176"/>
      <c r="B326" s="182" t="s">
        <v>454</v>
      </c>
      <c r="C326" s="183" t="s">
        <v>375</v>
      </c>
      <c r="D326" s="184">
        <v>139856000</v>
      </c>
      <c r="E326" s="184">
        <v>130700000</v>
      </c>
      <c r="F326" s="227">
        <v>0.93453266216680009</v>
      </c>
    </row>
    <row r="327" spans="1:6" ht="20.25" customHeight="1" x14ac:dyDescent="0.25">
      <c r="A327" s="176"/>
      <c r="B327" s="182"/>
      <c r="C327" s="185"/>
      <c r="D327" s="186"/>
      <c r="E327" s="186"/>
      <c r="F327" s="227"/>
    </row>
    <row r="328" spans="1:6" ht="20.25" customHeight="1" x14ac:dyDescent="0.25">
      <c r="A328" s="176" t="s">
        <v>35</v>
      </c>
      <c r="B328" s="187" t="s">
        <v>36</v>
      </c>
      <c r="C328" s="187" t="s">
        <v>45</v>
      </c>
      <c r="D328" s="177" t="s">
        <v>37</v>
      </c>
      <c r="E328" s="177"/>
      <c r="F328" s="188"/>
    </row>
    <row r="329" spans="1:6" ht="20.25" customHeight="1" x14ac:dyDescent="0.25">
      <c r="A329" s="189"/>
      <c r="B329" s="13" t="s">
        <v>463</v>
      </c>
      <c r="C329" s="13" t="s">
        <v>513</v>
      </c>
      <c r="D329" s="190" t="s">
        <v>464</v>
      </c>
      <c r="E329" s="191"/>
      <c r="F329" s="192"/>
    </row>
    <row r="330" spans="1:6" ht="20.25" customHeight="1" x14ac:dyDescent="0.25">
      <c r="A330" s="193" t="s">
        <v>44</v>
      </c>
      <c r="B330" s="194" t="s">
        <v>514</v>
      </c>
      <c r="C330" s="194"/>
      <c r="D330" s="195"/>
      <c r="E330" s="195"/>
      <c r="F330" s="196"/>
    </row>
    <row r="331" spans="1:6" ht="20.25" customHeight="1" x14ac:dyDescent="0.25">
      <c r="A331" s="193" t="s">
        <v>43</v>
      </c>
      <c r="B331" s="195" t="s">
        <v>509</v>
      </c>
      <c r="C331" s="195"/>
      <c r="D331" s="195"/>
      <c r="E331" s="195"/>
      <c r="F331" s="196"/>
    </row>
    <row r="332" spans="1:6" ht="20.25" customHeight="1" thickBot="1" x14ac:dyDescent="0.3">
      <c r="A332" s="197" t="s">
        <v>38</v>
      </c>
      <c r="B332" s="198"/>
      <c r="C332" s="198"/>
      <c r="D332" s="198"/>
      <c r="E332" s="198"/>
      <c r="F332" s="199"/>
    </row>
    <row r="333" spans="1:6" ht="20.25" customHeight="1" thickTop="1" x14ac:dyDescent="0.25">
      <c r="A333" s="175" t="s">
        <v>31</v>
      </c>
      <c r="B333" s="225" t="s">
        <v>473</v>
      </c>
      <c r="C333" s="225"/>
      <c r="D333" s="225"/>
      <c r="E333" s="225"/>
      <c r="F333" s="226"/>
    </row>
    <row r="334" spans="1:6" ht="20.25" customHeight="1" x14ac:dyDescent="0.25">
      <c r="A334" s="176" t="s">
        <v>39</v>
      </c>
      <c r="B334" s="177" t="s">
        <v>32</v>
      </c>
      <c r="C334" s="178" t="s">
        <v>85</v>
      </c>
      <c r="D334" s="179" t="s">
        <v>40</v>
      </c>
      <c r="E334" s="179" t="s">
        <v>33</v>
      </c>
      <c r="F334" s="180" t="s">
        <v>478</v>
      </c>
    </row>
    <row r="335" spans="1:6" ht="20.25" customHeight="1" x14ac:dyDescent="0.25">
      <c r="A335" s="176"/>
      <c r="B335" s="177"/>
      <c r="C335" s="181"/>
      <c r="D335" s="179" t="s">
        <v>41</v>
      </c>
      <c r="E335" s="179" t="s">
        <v>34</v>
      </c>
      <c r="F335" s="180" t="s">
        <v>42</v>
      </c>
    </row>
    <row r="336" spans="1:6" ht="20.25" customHeight="1" x14ac:dyDescent="0.25">
      <c r="A336" s="176"/>
      <c r="B336" s="182" t="s">
        <v>237</v>
      </c>
      <c r="C336" s="183" t="s">
        <v>375</v>
      </c>
      <c r="D336" s="184">
        <v>704745000</v>
      </c>
      <c r="E336" s="184">
        <v>655412850</v>
      </c>
      <c r="F336" s="227">
        <v>0.93</v>
      </c>
    </row>
    <row r="337" spans="1:6" ht="20.25" customHeight="1" x14ac:dyDescent="0.25">
      <c r="A337" s="176"/>
      <c r="B337" s="182"/>
      <c r="C337" s="185"/>
      <c r="D337" s="186"/>
      <c r="E337" s="186"/>
      <c r="F337" s="227"/>
    </row>
    <row r="338" spans="1:6" ht="20.25" customHeight="1" x14ac:dyDescent="0.25">
      <c r="A338" s="176" t="s">
        <v>35</v>
      </c>
      <c r="B338" s="187" t="s">
        <v>36</v>
      </c>
      <c r="C338" s="187" t="s">
        <v>45</v>
      </c>
      <c r="D338" s="177" t="s">
        <v>37</v>
      </c>
      <c r="E338" s="177"/>
      <c r="F338" s="188"/>
    </row>
    <row r="339" spans="1:6" ht="20.25" customHeight="1" x14ac:dyDescent="0.25">
      <c r="A339" s="189"/>
      <c r="B339" s="13" t="s">
        <v>475</v>
      </c>
      <c r="C339" s="13" t="s">
        <v>516</v>
      </c>
      <c r="D339" s="190" t="s">
        <v>476</v>
      </c>
      <c r="E339" s="191"/>
      <c r="F339" s="192"/>
    </row>
    <row r="340" spans="1:6" ht="20.25" customHeight="1" x14ac:dyDescent="0.25">
      <c r="A340" s="193" t="s">
        <v>44</v>
      </c>
      <c r="B340" s="194" t="s">
        <v>514</v>
      </c>
      <c r="C340" s="194"/>
      <c r="D340" s="195"/>
      <c r="E340" s="195"/>
      <c r="F340" s="196"/>
    </row>
    <row r="341" spans="1:6" ht="20.25" customHeight="1" x14ac:dyDescent="0.25">
      <c r="A341" s="193" t="s">
        <v>43</v>
      </c>
      <c r="B341" s="195" t="s">
        <v>504</v>
      </c>
      <c r="C341" s="195"/>
      <c r="D341" s="195"/>
      <c r="E341" s="195"/>
      <c r="F341" s="196"/>
    </row>
    <row r="342" spans="1:6" ht="20.25" customHeight="1" thickBot="1" x14ac:dyDescent="0.3">
      <c r="A342" s="197" t="s">
        <v>38</v>
      </c>
      <c r="B342" s="198"/>
      <c r="C342" s="198"/>
      <c r="D342" s="198"/>
      <c r="E342" s="198"/>
      <c r="F342" s="199"/>
    </row>
    <row r="343" spans="1:6" ht="20.25" customHeight="1" thickTop="1" x14ac:dyDescent="0.25">
      <c r="A343" s="175" t="s">
        <v>31</v>
      </c>
      <c r="B343" s="225" t="s">
        <v>477</v>
      </c>
      <c r="C343" s="225"/>
      <c r="D343" s="225"/>
      <c r="E343" s="225"/>
      <c r="F343" s="226"/>
    </row>
    <row r="344" spans="1:6" ht="20.25" customHeight="1" x14ac:dyDescent="0.25">
      <c r="A344" s="176" t="s">
        <v>39</v>
      </c>
      <c r="B344" s="177" t="s">
        <v>32</v>
      </c>
      <c r="C344" s="178" t="s">
        <v>85</v>
      </c>
      <c r="D344" s="179" t="s">
        <v>40</v>
      </c>
      <c r="E344" s="179" t="s">
        <v>33</v>
      </c>
      <c r="F344" s="180" t="s">
        <v>478</v>
      </c>
    </row>
    <row r="345" spans="1:6" ht="20.25" customHeight="1" x14ac:dyDescent="0.25">
      <c r="A345" s="176"/>
      <c r="B345" s="177"/>
      <c r="C345" s="181"/>
      <c r="D345" s="179" t="s">
        <v>41</v>
      </c>
      <c r="E345" s="179" t="s">
        <v>34</v>
      </c>
      <c r="F345" s="180" t="s">
        <v>42</v>
      </c>
    </row>
    <row r="346" spans="1:6" ht="20.25" customHeight="1" x14ac:dyDescent="0.25">
      <c r="A346" s="176"/>
      <c r="B346" s="182" t="s">
        <v>237</v>
      </c>
      <c r="C346" s="183" t="s">
        <v>375</v>
      </c>
      <c r="D346" s="184">
        <v>852681000</v>
      </c>
      <c r="E346" s="184">
        <v>788730000</v>
      </c>
      <c r="F346" s="227">
        <v>0.9250000879578647</v>
      </c>
    </row>
    <row r="347" spans="1:6" ht="20.25" customHeight="1" x14ac:dyDescent="0.25">
      <c r="A347" s="176"/>
      <c r="B347" s="182"/>
      <c r="C347" s="185"/>
      <c r="D347" s="186"/>
      <c r="E347" s="186"/>
      <c r="F347" s="227"/>
    </row>
    <row r="348" spans="1:6" ht="20.25" customHeight="1" x14ac:dyDescent="0.25">
      <c r="A348" s="176" t="s">
        <v>35</v>
      </c>
      <c r="B348" s="187" t="s">
        <v>36</v>
      </c>
      <c r="C348" s="187" t="s">
        <v>45</v>
      </c>
      <c r="D348" s="177" t="s">
        <v>37</v>
      </c>
      <c r="E348" s="177"/>
      <c r="F348" s="188"/>
    </row>
    <row r="349" spans="1:6" ht="20.25" customHeight="1" x14ac:dyDescent="0.25">
      <c r="A349" s="189"/>
      <c r="B349" s="13" t="s">
        <v>475</v>
      </c>
      <c r="C349" s="13" t="s">
        <v>516</v>
      </c>
      <c r="D349" s="190" t="s">
        <v>476</v>
      </c>
      <c r="E349" s="191"/>
      <c r="F349" s="192"/>
    </row>
    <row r="350" spans="1:6" ht="20.25" customHeight="1" x14ac:dyDescent="0.25">
      <c r="A350" s="193" t="s">
        <v>44</v>
      </c>
      <c r="B350" s="194" t="s">
        <v>514</v>
      </c>
      <c r="C350" s="194"/>
      <c r="D350" s="195"/>
      <c r="E350" s="195"/>
      <c r="F350" s="196"/>
    </row>
    <row r="351" spans="1:6" ht="20.25" customHeight="1" x14ac:dyDescent="0.25">
      <c r="A351" s="193" t="s">
        <v>43</v>
      </c>
      <c r="B351" s="195" t="s">
        <v>508</v>
      </c>
      <c r="C351" s="195"/>
      <c r="D351" s="195"/>
      <c r="E351" s="195"/>
      <c r="F351" s="196"/>
    </row>
    <row r="352" spans="1:6" ht="20.25" customHeight="1" thickBot="1" x14ac:dyDescent="0.3">
      <c r="A352" s="197" t="s">
        <v>38</v>
      </c>
      <c r="B352" s="198"/>
      <c r="C352" s="198"/>
      <c r="D352" s="198"/>
      <c r="E352" s="198"/>
      <c r="F352" s="199"/>
    </row>
    <row r="353" ht="20.25" customHeight="1" thickTop="1" x14ac:dyDescent="0.25"/>
  </sheetData>
  <mergeCells count="525">
    <mergeCell ref="B351:F351"/>
    <mergeCell ref="B352:F352"/>
    <mergeCell ref="B343:F343"/>
    <mergeCell ref="A344:A347"/>
    <mergeCell ref="B344:B345"/>
    <mergeCell ref="C344:C345"/>
    <mergeCell ref="B346:B347"/>
    <mergeCell ref="C346:C347"/>
    <mergeCell ref="D346:D347"/>
    <mergeCell ref="E346:E347"/>
    <mergeCell ref="F346:F347"/>
    <mergeCell ref="A348:A349"/>
    <mergeCell ref="D348:F348"/>
    <mergeCell ref="D349:F349"/>
    <mergeCell ref="B350:F350"/>
    <mergeCell ref="D338:F338"/>
    <mergeCell ref="D339:F339"/>
    <mergeCell ref="B340:F340"/>
    <mergeCell ref="B341:F341"/>
    <mergeCell ref="B342:F342"/>
    <mergeCell ref="B331:F331"/>
    <mergeCell ref="B332:F332"/>
    <mergeCell ref="B333:F333"/>
    <mergeCell ref="A334:A337"/>
    <mergeCell ref="B334:B335"/>
    <mergeCell ref="C334:C335"/>
    <mergeCell ref="B336:B337"/>
    <mergeCell ref="C336:C337"/>
    <mergeCell ref="D336:D337"/>
    <mergeCell ref="E336:E337"/>
    <mergeCell ref="F336:F337"/>
    <mergeCell ref="A338:A339"/>
    <mergeCell ref="B323:F323"/>
    <mergeCell ref="A324:A327"/>
    <mergeCell ref="B324:B325"/>
    <mergeCell ref="C324:C325"/>
    <mergeCell ref="B326:B327"/>
    <mergeCell ref="C326:C327"/>
    <mergeCell ref="D326:D327"/>
    <mergeCell ref="E326:E327"/>
    <mergeCell ref="F326:F327"/>
    <mergeCell ref="A328:A329"/>
    <mergeCell ref="D328:F328"/>
    <mergeCell ref="D329:F329"/>
    <mergeCell ref="B330:F330"/>
    <mergeCell ref="D318:F318"/>
    <mergeCell ref="D319:F319"/>
    <mergeCell ref="B320:F320"/>
    <mergeCell ref="B321:F321"/>
    <mergeCell ref="B322:F322"/>
    <mergeCell ref="B311:F311"/>
    <mergeCell ref="B312:F312"/>
    <mergeCell ref="B313:F313"/>
    <mergeCell ref="A314:A317"/>
    <mergeCell ref="B314:B315"/>
    <mergeCell ref="C314:C315"/>
    <mergeCell ref="B316:B317"/>
    <mergeCell ref="C316:C317"/>
    <mergeCell ref="D316:D317"/>
    <mergeCell ref="E316:E317"/>
    <mergeCell ref="F316:F317"/>
    <mergeCell ref="A318:A319"/>
    <mergeCell ref="B303:F303"/>
    <mergeCell ref="A304:A307"/>
    <mergeCell ref="B304:B305"/>
    <mergeCell ref="C304:C305"/>
    <mergeCell ref="B306:B307"/>
    <mergeCell ref="C306:C307"/>
    <mergeCell ref="D306:D307"/>
    <mergeCell ref="E306:E307"/>
    <mergeCell ref="F306:F307"/>
    <mergeCell ref="A308:A309"/>
    <mergeCell ref="D308:F308"/>
    <mergeCell ref="D309:F309"/>
    <mergeCell ref="B310:F310"/>
    <mergeCell ref="D298:F298"/>
    <mergeCell ref="D299:F299"/>
    <mergeCell ref="B300:F300"/>
    <mergeCell ref="B301:F301"/>
    <mergeCell ref="B302:F302"/>
    <mergeCell ref="B291:F291"/>
    <mergeCell ref="B292:F292"/>
    <mergeCell ref="B293:F293"/>
    <mergeCell ref="A294:A297"/>
    <mergeCell ref="B294:B295"/>
    <mergeCell ref="C294:C295"/>
    <mergeCell ref="B296:B297"/>
    <mergeCell ref="C296:C297"/>
    <mergeCell ref="D296:D297"/>
    <mergeCell ref="E296:E297"/>
    <mergeCell ref="F296:F297"/>
    <mergeCell ref="A298:A299"/>
    <mergeCell ref="B283:F283"/>
    <mergeCell ref="A284:A287"/>
    <mergeCell ref="B284:B285"/>
    <mergeCell ref="C284:C285"/>
    <mergeCell ref="B286:B287"/>
    <mergeCell ref="C286:C287"/>
    <mergeCell ref="D286:D287"/>
    <mergeCell ref="E286:E287"/>
    <mergeCell ref="F286:F287"/>
    <mergeCell ref="A288:A289"/>
    <mergeCell ref="D288:F288"/>
    <mergeCell ref="D289:F289"/>
    <mergeCell ref="B290:F290"/>
    <mergeCell ref="D278:F278"/>
    <mergeCell ref="D279:F279"/>
    <mergeCell ref="B280:F280"/>
    <mergeCell ref="B281:F281"/>
    <mergeCell ref="B282:F282"/>
    <mergeCell ref="B271:F271"/>
    <mergeCell ref="B272:F272"/>
    <mergeCell ref="B273:F273"/>
    <mergeCell ref="A274:A277"/>
    <mergeCell ref="B274:B275"/>
    <mergeCell ref="C274:C275"/>
    <mergeCell ref="B276:B277"/>
    <mergeCell ref="C276:C277"/>
    <mergeCell ref="D276:D277"/>
    <mergeCell ref="E276:E277"/>
    <mergeCell ref="F276:F277"/>
    <mergeCell ref="A278:A279"/>
    <mergeCell ref="B263:F263"/>
    <mergeCell ref="A264:A267"/>
    <mergeCell ref="B264:B265"/>
    <mergeCell ref="C264:C265"/>
    <mergeCell ref="B266:B267"/>
    <mergeCell ref="C266:C267"/>
    <mergeCell ref="D266:D267"/>
    <mergeCell ref="E266:E267"/>
    <mergeCell ref="F266:F267"/>
    <mergeCell ref="A268:A269"/>
    <mergeCell ref="D268:F268"/>
    <mergeCell ref="D269:F269"/>
    <mergeCell ref="B270:F270"/>
    <mergeCell ref="D258:F258"/>
    <mergeCell ref="D259:F259"/>
    <mergeCell ref="B260:F260"/>
    <mergeCell ref="B261:F261"/>
    <mergeCell ref="B262:F262"/>
    <mergeCell ref="B251:F251"/>
    <mergeCell ref="B252:F252"/>
    <mergeCell ref="B253:F253"/>
    <mergeCell ref="A254:A257"/>
    <mergeCell ref="B254:B255"/>
    <mergeCell ref="C254:C255"/>
    <mergeCell ref="B256:B257"/>
    <mergeCell ref="C256:C257"/>
    <mergeCell ref="D256:D257"/>
    <mergeCell ref="E256:E257"/>
    <mergeCell ref="F256:F257"/>
    <mergeCell ref="A258:A259"/>
    <mergeCell ref="B243:F243"/>
    <mergeCell ref="A244:A247"/>
    <mergeCell ref="B244:B245"/>
    <mergeCell ref="C244:C245"/>
    <mergeCell ref="B246:B247"/>
    <mergeCell ref="C246:C247"/>
    <mergeCell ref="D246:D247"/>
    <mergeCell ref="E246:E247"/>
    <mergeCell ref="F246:F247"/>
    <mergeCell ref="A248:A249"/>
    <mergeCell ref="D248:F248"/>
    <mergeCell ref="D249:F249"/>
    <mergeCell ref="B250:F250"/>
    <mergeCell ref="D238:F238"/>
    <mergeCell ref="D239:F239"/>
    <mergeCell ref="B240:F240"/>
    <mergeCell ref="B241:F241"/>
    <mergeCell ref="B242:F242"/>
    <mergeCell ref="B231:F231"/>
    <mergeCell ref="B232:F232"/>
    <mergeCell ref="B233:F233"/>
    <mergeCell ref="A234:A237"/>
    <mergeCell ref="B234:B235"/>
    <mergeCell ref="C234:C235"/>
    <mergeCell ref="B236:B237"/>
    <mergeCell ref="C236:C237"/>
    <mergeCell ref="D236:D237"/>
    <mergeCell ref="E236:E237"/>
    <mergeCell ref="F236:F237"/>
    <mergeCell ref="A238:A239"/>
    <mergeCell ref="B223:F223"/>
    <mergeCell ref="A224:A227"/>
    <mergeCell ref="B224:B225"/>
    <mergeCell ref="C224:C225"/>
    <mergeCell ref="B226:B227"/>
    <mergeCell ref="C226:C227"/>
    <mergeCell ref="D226:D227"/>
    <mergeCell ref="E226:E227"/>
    <mergeCell ref="F226:F227"/>
    <mergeCell ref="A228:A229"/>
    <mergeCell ref="D228:F228"/>
    <mergeCell ref="D229:F229"/>
    <mergeCell ref="B230:F230"/>
    <mergeCell ref="D218:F218"/>
    <mergeCell ref="D219:F219"/>
    <mergeCell ref="B220:F220"/>
    <mergeCell ref="B221:F221"/>
    <mergeCell ref="B222:F222"/>
    <mergeCell ref="B211:F211"/>
    <mergeCell ref="B212:F212"/>
    <mergeCell ref="B213:F213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A218:A219"/>
    <mergeCell ref="B203:F203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208:A209"/>
    <mergeCell ref="D208:F208"/>
    <mergeCell ref="D209:F209"/>
    <mergeCell ref="B210:F210"/>
    <mergeCell ref="D198:F198"/>
    <mergeCell ref="D199:F199"/>
    <mergeCell ref="B200:F200"/>
    <mergeCell ref="B201:F201"/>
    <mergeCell ref="B202:F202"/>
    <mergeCell ref="B191:F191"/>
    <mergeCell ref="B192:F192"/>
    <mergeCell ref="B193:F193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198:A199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88:A189"/>
    <mergeCell ref="D188:F188"/>
    <mergeCell ref="D189:F189"/>
    <mergeCell ref="B190:F190"/>
    <mergeCell ref="D178:F178"/>
    <mergeCell ref="D179:F179"/>
    <mergeCell ref="B180:F180"/>
    <mergeCell ref="B181:F181"/>
    <mergeCell ref="B182:F182"/>
    <mergeCell ref="B171:F17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78:A179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68:A169"/>
    <mergeCell ref="D168:F168"/>
    <mergeCell ref="D169:F169"/>
    <mergeCell ref="B170:F170"/>
    <mergeCell ref="D158:F158"/>
    <mergeCell ref="D159:F159"/>
    <mergeCell ref="B160:F160"/>
    <mergeCell ref="B161:F161"/>
    <mergeCell ref="B162:F162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58:A159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48:A149"/>
    <mergeCell ref="D148:F148"/>
    <mergeCell ref="D149:F149"/>
    <mergeCell ref="B150:F150"/>
    <mergeCell ref="D138:F138"/>
    <mergeCell ref="D139:F139"/>
    <mergeCell ref="B140:F140"/>
    <mergeCell ref="B141:F141"/>
    <mergeCell ref="B142:F142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38:A139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28:A129"/>
    <mergeCell ref="D128:F128"/>
    <mergeCell ref="D129:F129"/>
    <mergeCell ref="B130:F130"/>
    <mergeCell ref="B122:F122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11:F11"/>
    <mergeCell ref="B12:F12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2:F32"/>
    <mergeCell ref="A28:A29"/>
    <mergeCell ref="D28:F28"/>
    <mergeCell ref="D29:F29"/>
    <mergeCell ref="B30:F30"/>
    <mergeCell ref="B31:F31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2020-01-14T06:10:47Z</cp:lastPrinted>
  <dcterms:created xsi:type="dcterms:W3CDTF">2014-01-20T06:24:27Z</dcterms:created>
  <dcterms:modified xsi:type="dcterms:W3CDTF">2020-01-14T07:03:43Z</dcterms:modified>
</cp:coreProperties>
</file>