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중원 계약 관련\2024년 계약 관련\계약현황 공개\"/>
    </mc:Choice>
  </mc:AlternateContent>
  <xr:revisionPtr revIDLastSave="0" documentId="13_ncr:1_{B4D8DA3B-3458-4402-BC0A-44F59F8ADB23}" xr6:coauthVersionLast="47" xr6:coauthVersionMax="47" xr10:uidLastSave="{00000000-0000-0000-0000-000000000000}"/>
  <bookViews>
    <workbookView xWindow="28680" yWindow="-120" windowWidth="28110" windowHeight="16440" tabRatio="747" firstSheet="1" activeTab="1" xr2:uid="{00000000-000D-0000-FFFF-FFFF00000000}"/>
  </bookViews>
  <sheets>
    <sheet name="물품발주계획" sheetId="24" r:id="rId1"/>
    <sheet name="용역발주계획" sheetId="25" r:id="rId2"/>
    <sheet name="공사발주계획" sheetId="26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계약내용의 변경에 관한 사항" sheetId="20" r:id="rId9"/>
    <sheet name="수의계약현황공개" sheetId="9" r:id="rId10"/>
  </sheets>
  <definedNames>
    <definedName name="_xlnm._FilterDatabase" localSheetId="1" hidden="1">용역발주계획!$A$3:$L$6</definedName>
    <definedName name="_xlnm.Print_Area" localSheetId="6">대금지급현황!$A$1:$H$20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6" l="1"/>
  <c r="G20" i="6"/>
  <c r="D29" i="9" l="1"/>
  <c r="B29" i="9"/>
  <c r="E26" i="9"/>
  <c r="D26" i="9"/>
  <c r="C26" i="9"/>
  <c r="B26" i="9"/>
  <c r="B23" i="9"/>
  <c r="D19" i="9"/>
  <c r="B19" i="9"/>
  <c r="B13" i="9"/>
  <c r="D16" i="9"/>
  <c r="C16" i="9"/>
  <c r="B16" i="9"/>
  <c r="F26" i="9" l="1"/>
  <c r="E12" i="23"/>
  <c r="E19" i="23"/>
  <c r="C19" i="23" s="1"/>
  <c r="C12" i="23" l="1"/>
  <c r="E16" i="9"/>
  <c r="F16" i="9" s="1"/>
  <c r="B9" i="9"/>
  <c r="E5" i="23"/>
  <c r="D9" i="9" l="1"/>
  <c r="C6" i="9" l="1"/>
  <c r="D6" i="9"/>
  <c r="C5" i="23" l="1"/>
  <c r="E6" i="9" l="1"/>
  <c r="B6" i="9"/>
  <c r="B3" i="9"/>
  <c r="F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B0D8F3B-75EB-4711-92EB-994B041425CC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CDC8B33-71A4-4D28-8173-EFF613A44CEA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828485E-7DE0-4482-9284-22EB94D84C19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<sst xmlns="http://schemas.openxmlformats.org/spreadsheetml/2006/main" count="470" uniqueCount="222">
  <si>
    <t>계약방법</t>
    <phoneticPr fontId="5" type="noConversion"/>
  </si>
  <si>
    <t>비고</t>
    <phoneticPr fontId="5" type="noConversion"/>
  </si>
  <si>
    <t>계약부서</t>
    <phoneticPr fontId="5" type="noConversion"/>
  </si>
  <si>
    <t>계약명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</si>
  <si>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</si>
  <si>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</si>
  <si>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</si>
  <si>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</si>
  <si>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</si>
  <si>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</si>
  <si>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계약현황공개</t>
    <phoneticPr fontId="5" type="noConversion"/>
  </si>
  <si>
    <t>수의계약현황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</si>
  <si>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</si>
  <si>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</si>
  <si>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</si>
  <si>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</si>
  <si>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</si>
  <si>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</si>
  <si>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</si>
  <si>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</si>
  <si>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</si>
  <si>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</si>
  <si>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</si>
  <si>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</si>
  <si>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</si>
  <si>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</si>
  <si>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</si>
  <si>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5" type="noConversion"/>
  </si>
  <si>
    <t>대표자</t>
    <phoneticPr fontId="5" type="noConversion"/>
  </si>
  <si>
    <t>-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</si>
  <si>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</si>
  <si>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</si>
  <si>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</si>
  <si>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</si>
  <si>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</si>
  <si>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계약현황</t>
    <phoneticPr fontId="5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</si>
  <si>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</si>
  <si>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</si>
  <si>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</si>
  <si>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</si>
  <si>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</si>
  <si>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</si>
  <si>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</si>
  <si>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</si>
  <si>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5" type="noConversion"/>
  </si>
  <si>
    <t>물품 발주계획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</si>
  <si>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</si>
  <si>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</si>
  <si>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</si>
  <si>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</si>
  <si>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</si>
  <si>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</si>
  <si>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</si>
  <si>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</si>
  <si>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</si>
  <si>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선금</t>
    <phoneticPr fontId="5" type="noConversion"/>
  </si>
  <si>
    <t>계약기간</t>
    <phoneticPr fontId="5" type="noConversion"/>
  </si>
  <si>
    <t>용역 발주계획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</si>
  <si>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</si>
  <si>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</si>
  <si>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</si>
  <si>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</si>
  <si>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</si>
  <si>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</si>
  <si>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</si>
  <si>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</si>
  <si>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</si>
  <si>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</si>
  <si>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</si>
  <si>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중원청소년수련관</t>
  </si>
  <si>
    <t>중원청소년수련관</t>
    <phoneticPr fontId="5" type="noConversion"/>
  </si>
  <si>
    <t>1인 수의 계약</t>
    <phoneticPr fontId="5" type="noConversion"/>
  </si>
  <si>
    <t>소액수의</t>
    <phoneticPr fontId="5" type="noConversion"/>
  </si>
  <si>
    <t>지방자치를 당사자로 하는 계약에 관한 법률 시행령 제25조1항5호에 의한 수의계약</t>
    <phoneticPr fontId="5" type="noConversion"/>
  </si>
  <si>
    <t>계약율(%)</t>
  </si>
  <si>
    <t>입찰현황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</si>
  <si>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</si>
  <si>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</si>
  <si>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</si>
  <si>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</si>
  <si>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</si>
  <si>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</si>
  <si>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</si>
  <si>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개찰현황</t>
    <phoneticPr fontId="5" type="noConversion"/>
  </si>
  <si>
    <t>계약부서</t>
    <phoneticPr fontId="5" type="noConversion"/>
  </si>
  <si>
    <t>계약명</t>
    <phoneticPr fontId="5" type="noConversion"/>
  </si>
  <si>
    <t>계약방법</t>
    <phoneticPr fontId="5" type="noConversion"/>
  </si>
  <si>
    <t>개찰일시</t>
    <phoneticPr fontId="5" type="noConversion"/>
  </si>
  <si>
    <t>입찰참여업체</t>
    <phoneticPr fontId="5" type="noConversion"/>
  </si>
  <si>
    <t>예정가격</t>
    <phoneticPr fontId="5" type="noConversion"/>
  </si>
  <si>
    <t>낙찰하한율</t>
    <phoneticPr fontId="5" type="noConversion"/>
  </si>
  <si>
    <t>낙찰예정자</t>
    <phoneticPr fontId="5" type="noConversion"/>
  </si>
  <si>
    <t>투찰율</t>
    <phoneticPr fontId="5" type="noConversion"/>
  </si>
  <si>
    <t>투찰금액</t>
    <phoneticPr fontId="5" type="noConversion"/>
  </si>
  <si>
    <t>비고</t>
    <phoneticPr fontId="5" type="noConversion"/>
  </si>
  <si>
    <t>-</t>
    <phoneticPr fontId="5" type="noConversion"/>
  </si>
  <si>
    <t>용역명</t>
    <phoneticPr fontId="5" type="noConversion"/>
  </si>
  <si>
    <t>일반</t>
    <phoneticPr fontId="5" type="noConversion"/>
  </si>
  <si>
    <t>최초계약금액</t>
    <phoneticPr fontId="5" type="noConversion"/>
  </si>
  <si>
    <t xml:space="preserve">     </t>
    <phoneticPr fontId="5" type="noConversion"/>
  </si>
  <si>
    <t>(단위 : 원)</t>
    <phoneticPr fontId="5" type="noConversion"/>
  </si>
  <si>
    <t>구매예정금액</t>
    <phoneticPr fontId="5" type="noConversion"/>
  </si>
  <si>
    <t>예산액</t>
    <phoneticPr fontId="5" type="noConversion"/>
  </si>
  <si>
    <t>도급액</t>
    <phoneticPr fontId="5" type="noConversion"/>
  </si>
  <si>
    <t>관급자재대</t>
    <phoneticPr fontId="5" type="noConversion"/>
  </si>
  <si>
    <t>기타</t>
    <phoneticPr fontId="5" type="noConversion"/>
  </si>
  <si>
    <t>계</t>
    <phoneticPr fontId="5" type="noConversion"/>
  </si>
  <si>
    <t>(단위: 원)</t>
    <phoneticPr fontId="5" type="noConversion"/>
  </si>
  <si>
    <t>해당사항 없음</t>
    <phoneticPr fontId="5" type="noConversion"/>
  </si>
  <si>
    <t xml:space="preserve"> </t>
    <phoneticPr fontId="5" type="noConversion"/>
  </si>
  <si>
    <t>대금지급현황</t>
  </si>
  <si>
    <t>해당사항 없음</t>
    <phoneticPr fontId="5" type="noConversion"/>
  </si>
  <si>
    <t>해당사항 없음</t>
    <phoneticPr fontId="5" type="noConversion"/>
  </si>
  <si>
    <t>2024년</t>
    <phoneticPr fontId="5" type="noConversion"/>
  </si>
  <si>
    <t>2023.12.06.</t>
    <phoneticPr fontId="5" type="noConversion"/>
  </si>
  <si>
    <t>㈜행복도시락 성남점</t>
    <phoneticPr fontId="12" type="noConversion"/>
  </si>
  <si>
    <t>2024.01.08.</t>
    <phoneticPr fontId="12" type="noConversion"/>
  </si>
  <si>
    <t>2024.12.31.</t>
  </si>
  <si>
    <t>2024.12.31.</t>
    <phoneticPr fontId="12" type="noConversion"/>
  </si>
  <si>
    <t>2023.12.15.</t>
    <phoneticPr fontId="5" type="noConversion"/>
  </si>
  <si>
    <t>2024.01.01.</t>
  </si>
  <si>
    <t>2024.01.01.</t>
    <phoneticPr fontId="5" type="noConversion"/>
  </si>
  <si>
    <t>2024.12.31.</t>
    <phoneticPr fontId="5" type="noConversion"/>
  </si>
  <si>
    <t>주식회사 하이클로(Hyclor)</t>
    <phoneticPr fontId="5" type="noConversion"/>
  </si>
  <si>
    <t>신도종합서비스</t>
  </si>
  <si>
    <t>신도종합서비스</t>
    <phoneticPr fontId="5" type="noConversion"/>
  </si>
  <si>
    <t>2023.12.20.</t>
  </si>
  <si>
    <t>2023.12.20.</t>
    <phoneticPr fontId="5" type="noConversion"/>
  </si>
  <si>
    <t>성남소방전기주식회사</t>
  </si>
  <si>
    <t>현대엘리베이터㈜ 강남지사</t>
  </si>
  <si>
    <t>주식회사 현대렌탈케어</t>
  </si>
  <si>
    <t>㈜에스원</t>
  </si>
  <si>
    <t>㈜도솔전기안전</t>
  </si>
  <si>
    <t>주식회사 케이티</t>
  </si>
  <si>
    <t>한국인프라관리 주식회사</t>
  </si>
  <si>
    <t>2023.12.27.</t>
  </si>
  <si>
    <t>2023.12.28.</t>
  </si>
  <si>
    <t>2023.12.29.</t>
  </si>
  <si>
    <t>-</t>
    <phoneticPr fontId="5" type="noConversion"/>
  </si>
  <si>
    <t>주식회사 한창</t>
  </si>
  <si>
    <t>주식회사 한창</t>
    <phoneticPr fontId="5" type="noConversion"/>
  </si>
  <si>
    <t>임춘재</t>
    <phoneticPr fontId="5" type="noConversion"/>
  </si>
  <si>
    <t>2024년</t>
  </si>
  <si>
    <t>수의총액 (수의계약 총액계약)</t>
  </si>
  <si>
    <t>2024.04.12.</t>
    <phoneticPr fontId="5" type="noConversion"/>
  </si>
  <si>
    <t>5월</t>
    <phoneticPr fontId="5" type="noConversion"/>
  </si>
  <si>
    <t>2024.04.30.</t>
    <phoneticPr fontId="5" type="noConversion"/>
  </si>
  <si>
    <t>2024.05.01.</t>
    <phoneticPr fontId="5" type="noConversion"/>
  </si>
  <si>
    <t>2024년 대학생진로멘토단 『꿈나르샤』 워크숍 숙박비 계약</t>
    <phoneticPr fontId="12" type="noConversion"/>
  </si>
  <si>
    <t>주식회사 클로버리조트</t>
    <phoneticPr fontId="12" type="noConversion"/>
  </si>
  <si>
    <t>『메타서바이벌』 영상 콘텐츠 제작</t>
    <phoneticPr fontId="12" type="noConversion"/>
  </si>
  <si>
    <t>엠템즈 미디어 스튜디오</t>
    <phoneticPr fontId="12" type="noConversion"/>
  </si>
  <si>
    <t>2024년 중원청소년수련관 청소년방과후아카데미 위탁급식 용역_연간</t>
    <phoneticPr fontId="5" type="noConversion"/>
  </si>
  <si>
    <t>2024년 차염발생장치(소금물 전기분해장치) 렌탈_연간</t>
    <phoneticPr fontId="5" type="noConversion"/>
  </si>
  <si>
    <t>2024년 사무용복합기 임차_연간</t>
    <phoneticPr fontId="5" type="noConversion"/>
  </si>
  <si>
    <t>2024년 소방시설 안전관리 위탁대행_연간</t>
    <phoneticPr fontId="5" type="noConversion"/>
  </si>
  <si>
    <t>2024년 승강기 위탁관리_연간</t>
    <phoneticPr fontId="5" type="noConversion"/>
  </si>
  <si>
    <t>2024년 환경위생(공기청정기) 위탁관리 렌탈_연간</t>
    <phoneticPr fontId="5" type="noConversion"/>
  </si>
  <si>
    <t>2024년 무인경비시스템 위탁관리_연간</t>
    <phoneticPr fontId="5" type="noConversion"/>
  </si>
  <si>
    <t>2024년 전기안전관리 위탁 대행_연간</t>
    <phoneticPr fontId="5" type="noConversion"/>
  </si>
  <si>
    <t>2024년 청소년방과후아카데미 사무용복합기 임차_연간</t>
    <phoneticPr fontId="5" type="noConversion"/>
  </si>
  <si>
    <t>2024년 청소년방과후아카데미 환경위생(공기청정기) 위탁관리 렌탈_연간</t>
    <phoneticPr fontId="5" type="noConversion"/>
  </si>
  <si>
    <t>2024년 환경위생 위탁관리 렌탈_연간</t>
    <phoneticPr fontId="5" type="noConversion"/>
  </si>
  <si>
    <t>2024년 인터넷망 사용 신청_연간</t>
    <phoneticPr fontId="5" type="noConversion"/>
  </si>
  <si>
    <t>2024년 인터넷전화 사용 신청_연간</t>
    <phoneticPr fontId="5" type="noConversion"/>
  </si>
  <si>
    <t>2024년 중원청소년수련관 시설관리용역_연간</t>
    <phoneticPr fontId="5" type="noConversion"/>
  </si>
  <si>
    <t>2024년 중원청소년수련관 방역, 소독 위탁_연간</t>
    <phoneticPr fontId="5" type="noConversion"/>
  </si>
  <si>
    <t>2024년 조경수 및 병해충방제관리</t>
    <phoneticPr fontId="5" type="noConversion"/>
  </si>
  <si>
    <t>2024.10.31.</t>
    <phoneticPr fontId="5" type="noConversion"/>
  </si>
  <si>
    <t>㈜라온누리</t>
    <phoneticPr fontId="5" type="noConversion"/>
  </si>
  <si>
    <t>성남시 분당구 내정로 173번길</t>
    <phoneticPr fontId="5" type="noConversion"/>
  </si>
  <si>
    <t>2024년 상반기 시설물 정기안전점검</t>
    <phoneticPr fontId="5" type="noConversion"/>
  </si>
  <si>
    <t>2024년 상반기 위험성 평가</t>
    <phoneticPr fontId="5" type="noConversion"/>
  </si>
  <si>
    <t>2024.04.11.</t>
    <phoneticPr fontId="5" type="noConversion"/>
  </si>
  <si>
    <t>2024.04.08.~2024.10.31.</t>
    <phoneticPr fontId="5" type="noConversion"/>
  </si>
  <si>
    <t>2024.04.15.~2024.05.13.</t>
    <phoneticPr fontId="5" type="noConversion"/>
  </si>
  <si>
    <t>2024.05.13.</t>
    <phoneticPr fontId="5" type="noConversion"/>
  </si>
  <si>
    <t>2024.04.16.~2024.05.14.</t>
    <phoneticPr fontId="5" type="noConversion"/>
  </si>
  <si>
    <t>2024.05.14.</t>
    <phoneticPr fontId="5" type="noConversion"/>
  </si>
  <si>
    <t>시설물안전연구원 주식회사</t>
    <phoneticPr fontId="5" type="noConversion"/>
  </si>
  <si>
    <t>(사)대한산업안전협회 성남지회</t>
    <phoneticPr fontId="5" type="noConversion"/>
  </si>
  <si>
    <t>성남시 중원구 광명로 115</t>
    <phoneticPr fontId="5" type="noConversion"/>
  </si>
  <si>
    <t>성남시 중원구 둔촌대로 484</t>
    <phoneticPr fontId="5" type="noConversion"/>
  </si>
  <si>
    <t>전용제</t>
    <phoneticPr fontId="5" type="noConversion"/>
  </si>
  <si>
    <t>최명란</t>
    <phoneticPr fontId="5" type="noConversion"/>
  </si>
  <si>
    <t>지능형 CCTV설치공사</t>
    <phoneticPr fontId="5" type="noConversion"/>
  </si>
  <si>
    <t>배영현</t>
    <phoneticPr fontId="5" type="noConversion"/>
  </si>
  <si>
    <t>031-729-9311</t>
    <phoneticPr fontId="5" type="noConversion"/>
  </si>
  <si>
    <t>냉온수기 세관 작업</t>
    <phoneticPr fontId="5" type="noConversion"/>
  </si>
  <si>
    <t>김예진</t>
    <phoneticPr fontId="5" type="noConversion"/>
  </si>
  <si>
    <t>031-729-9318</t>
    <phoneticPr fontId="5" type="noConversion"/>
  </si>
  <si>
    <t>통신</t>
    <phoneticPr fontId="5" type="noConversion"/>
  </si>
  <si>
    <t>2024.04.05.</t>
    <phoneticPr fontId="5" type="noConversion"/>
  </si>
  <si>
    <t>2024년 중원청소년수련관 청소년방과후아카데미 위탁급식 용역_연간</t>
    <phoneticPr fontId="12" type="noConversion"/>
  </si>
  <si>
    <t>2024년 차염발생장치(소금물 전기분해장치) 렌탈-연간</t>
    <phoneticPr fontId="5" type="noConversion"/>
  </si>
  <si>
    <t>2024년 사무용복합기 임차-연간</t>
    <phoneticPr fontId="5" type="noConversion"/>
  </si>
  <si>
    <t>2024년 소방시설 안전관리 위탁대행-연간</t>
    <phoneticPr fontId="5" type="noConversion"/>
  </si>
  <si>
    <t>2024년 승강기 위탁관리-연간분</t>
    <phoneticPr fontId="5" type="noConversion"/>
  </si>
  <si>
    <t>2024년 환경위생(공기청정기) 위탁관리 렌탈-연간</t>
    <phoneticPr fontId="5" type="noConversion"/>
  </si>
  <si>
    <t>2024년 무인경비시스템 위탁관리-연간</t>
    <phoneticPr fontId="5" type="noConversion"/>
  </si>
  <si>
    <t>2024년 전기안전관리 위탁 대행-연간</t>
    <phoneticPr fontId="5" type="noConversion"/>
  </si>
  <si>
    <t>2024년 청소년방과후아카데미 사무용복합기 임차-연간</t>
    <phoneticPr fontId="5" type="noConversion"/>
  </si>
  <si>
    <t>2024년 청소년방과후아카데미 환경위생(공기청정기) 위탁관리 렌탈-연간</t>
    <phoneticPr fontId="5" type="noConversion"/>
  </si>
  <si>
    <t>2024년 환경위생 위탁관리 렌탈-연간</t>
    <phoneticPr fontId="5" type="noConversion"/>
  </si>
  <si>
    <t>2024년 인터넷망 사용 신청-연간</t>
    <phoneticPr fontId="5" type="noConversion"/>
  </si>
  <si>
    <t>2024년 인터넷전화 사용 신청-연간</t>
    <phoneticPr fontId="5" type="noConversion"/>
  </si>
  <si>
    <t>2024년 중원청소년수련관 시설관리용역-연간</t>
    <phoneticPr fontId="5" type="noConversion"/>
  </si>
  <si>
    <t>2024.03.19.</t>
    <phoneticPr fontId="5" type="noConversion"/>
  </si>
  <si>
    <t>2024.03.20.</t>
    <phoneticPr fontId="5" type="noConversion"/>
  </si>
  <si>
    <t>엠템즈 미디어 스튜디오</t>
    <phoneticPr fontId="5" type="noConversion"/>
  </si>
  <si>
    <t>「메타서바이벌」프로그램</t>
    <phoneticPr fontId="5" type="noConversion"/>
  </si>
  <si>
    <t>서희선</t>
    <phoneticPr fontId="5" type="noConversion"/>
  </si>
  <si>
    <t>031-729-9353</t>
    <phoneticPr fontId="5" type="noConversion"/>
  </si>
  <si>
    <t>2024.05.02.</t>
    <phoneticPr fontId="5" type="noConversion"/>
  </si>
  <si>
    <t>2024년 중원청소년수련관 방역, 소독 위탁</t>
    <phoneticPr fontId="5" type="noConversion"/>
  </si>
  <si>
    <t>2024.04.26.</t>
    <phoneticPr fontId="5" type="noConversion"/>
  </si>
  <si>
    <t>성년의날 무대,음향 설치 및 공연계약</t>
    <phoneticPr fontId="5" type="noConversion"/>
  </si>
  <si>
    <t>현석대</t>
    <phoneticPr fontId="5" type="noConversion"/>
  </si>
  <si>
    <t>행사장 타프설치 및 나무매대 임차 계약</t>
    <phoneticPr fontId="5" type="noConversion"/>
  </si>
  <si>
    <t>031-729-9332</t>
    <phoneticPr fontId="5" type="noConversion"/>
  </si>
  <si>
    <t>2024.03.31.</t>
    <phoneticPr fontId="5" type="noConversion"/>
  </si>
  <si>
    <t>2024.04.01.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</si>
</sst>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General&quot;월&quot;"/>
    <numFmt numFmtId="180" formatCode="General&quot;년&quot;"/>
    <numFmt numFmtId="181" formatCode="0_);[Red]\(0\)"/>
    <numFmt numFmtId="182" formatCode="0.000_);[Red]\(0.000\)"/>
    <numFmt numFmtId="183" formatCode="#,##0_);[Red]\(#,##0\)"/>
  </numFmts>
  <fonts count="37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6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71">
    <xf numFmtId="0" fontId="0" fillId="0" borderId="0" xfId="0"/>
    <xf numFmtId="0" fontId="9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4" borderId="0" xfId="0" applyFill="1"/>
    <xf numFmtId="0" fontId="9" fillId="4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1" fontId="0" fillId="0" borderId="0" xfId="0" applyNumberFormat="1"/>
    <xf numFmtId="0" fontId="13" fillId="0" borderId="0" xfId="0" applyFont="1" applyAlignment="1">
      <alignment horizontal="centerContinuous"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 wrapText="1"/>
    </xf>
    <xf numFmtId="0" fontId="17" fillId="0" borderId="0" xfId="0" applyFont="1"/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1" fillId="4" borderId="0" xfId="0" applyFont="1" applyFill="1"/>
    <xf numFmtId="0" fontId="25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177" fontId="29" fillId="0" borderId="53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1" fontId="22" fillId="0" borderId="1" xfId="1" applyFont="1" applyFill="1" applyBorder="1" applyAlignment="1">
      <alignment vertical="center"/>
    </xf>
    <xf numFmtId="0" fontId="17" fillId="3" borderId="30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/>
    </xf>
    <xf numFmtId="182" fontId="17" fillId="3" borderId="31" xfId="0" applyNumberFormat="1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shrinkToFit="1"/>
    </xf>
    <xf numFmtId="0" fontId="22" fillId="0" borderId="54" xfId="0" applyFont="1" applyBorder="1" applyAlignment="1">
      <alignment horizontal="center" vertical="center"/>
    </xf>
    <xf numFmtId="0" fontId="22" fillId="0" borderId="52" xfId="0" applyFont="1" applyBorder="1" applyAlignment="1">
      <alignment horizontal="left" vertical="center" wrapText="1"/>
    </xf>
    <xf numFmtId="0" fontId="22" fillId="0" borderId="52" xfId="0" quotePrefix="1" applyFont="1" applyBorder="1" applyAlignment="1">
      <alignment horizontal="center" vertical="center" wrapText="1"/>
    </xf>
    <xf numFmtId="0" fontId="22" fillId="0" borderId="52" xfId="0" quotePrefix="1" applyFont="1" applyBorder="1" applyAlignment="1">
      <alignment horizontal="center" vertical="center"/>
    </xf>
    <xf numFmtId="176" fontId="24" fillId="0" borderId="52" xfId="0" applyNumberFormat="1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/>
    </xf>
    <xf numFmtId="0" fontId="23" fillId="2" borderId="30" xfId="0" applyFont="1" applyFill="1" applyBorder="1" applyAlignment="1">
      <alignment horizontal="center" vertical="center"/>
    </xf>
    <xf numFmtId="49" fontId="23" fillId="2" borderId="31" xfId="0" applyNumberFormat="1" applyFont="1" applyFill="1" applyBorder="1" applyAlignment="1">
      <alignment horizontal="center" vertical="center"/>
    </xf>
    <xf numFmtId="49" fontId="23" fillId="2" borderId="32" xfId="0" applyNumberFormat="1" applyFont="1" applyFill="1" applyBorder="1" applyAlignment="1">
      <alignment horizontal="center" vertical="center"/>
    </xf>
    <xf numFmtId="0" fontId="22" fillId="0" borderId="52" xfId="0" quotePrefix="1" applyFont="1" applyBorder="1" applyAlignment="1">
      <alignment horizontal="center" vertical="center" shrinkToFit="1"/>
    </xf>
    <xf numFmtId="0" fontId="22" fillId="0" borderId="55" xfId="0" applyFont="1" applyBorder="1" applyAlignment="1">
      <alignment horizontal="center" vertical="center" wrapText="1" shrinkToFit="1"/>
    </xf>
    <xf numFmtId="49" fontId="22" fillId="2" borderId="30" xfId="0" applyNumberFormat="1" applyFont="1" applyFill="1" applyBorder="1" applyAlignment="1">
      <alignment horizontal="center" vertical="center"/>
    </xf>
    <xf numFmtId="49" fontId="22" fillId="2" borderId="31" xfId="0" applyNumberFormat="1" applyFont="1" applyFill="1" applyBorder="1" applyAlignment="1">
      <alignment horizontal="center" vertical="center"/>
    </xf>
    <xf numFmtId="49" fontId="22" fillId="2" borderId="31" xfId="0" applyNumberFormat="1" applyFont="1" applyFill="1" applyBorder="1" applyAlignment="1">
      <alignment horizontal="center" vertical="center" wrapText="1"/>
    </xf>
    <xf numFmtId="49" fontId="22" fillId="2" borderId="32" xfId="0" applyNumberFormat="1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3" fontId="31" fillId="0" borderId="2" xfId="0" applyNumberFormat="1" applyFont="1" applyBorder="1" applyAlignment="1">
      <alignment horizontal="right" vertical="center" shrinkToFit="1"/>
    </xf>
    <xf numFmtId="0" fontId="30" fillId="2" borderId="2" xfId="0" applyFont="1" applyFill="1" applyBorder="1" applyAlignment="1">
      <alignment horizontal="center" vertical="center" shrinkToFit="1"/>
    </xf>
    <xf numFmtId="3" fontId="31" fillId="0" borderId="15" xfId="0" applyNumberFormat="1" applyFont="1" applyBorder="1" applyAlignment="1">
      <alignment horizontal="right" vertical="center" shrinkToFit="1"/>
    </xf>
    <xf numFmtId="9" fontId="31" fillId="0" borderId="2" xfId="0" applyNumberFormat="1" applyFont="1" applyBorder="1" applyAlignment="1">
      <alignment horizontal="center" vertical="center" shrinkToFit="1"/>
    </xf>
    <xf numFmtId="14" fontId="31" fillId="0" borderId="2" xfId="0" applyNumberFormat="1" applyFont="1" applyBorder="1" applyAlignment="1">
      <alignment horizontal="center" vertical="center" shrinkToFit="1"/>
    </xf>
    <xf numFmtId="0" fontId="32" fillId="2" borderId="2" xfId="0" applyFont="1" applyFill="1" applyBorder="1" applyAlignment="1">
      <alignment horizontal="center" vertical="center" shrinkToFit="1"/>
    </xf>
    <xf numFmtId="0" fontId="31" fillId="0" borderId="15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15" xfId="0" applyFont="1" applyBorder="1" applyAlignment="1">
      <alignment horizontal="center" vertical="center" shrinkToFit="1"/>
    </xf>
    <xf numFmtId="0" fontId="30" fillId="2" borderId="17" xfId="0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shrinkToFit="1"/>
    </xf>
    <xf numFmtId="0" fontId="32" fillId="2" borderId="17" xfId="0" applyFont="1" applyFill="1" applyBorder="1" applyAlignment="1">
      <alignment horizontal="center" vertical="center" shrinkToFit="1"/>
    </xf>
    <xf numFmtId="0" fontId="35" fillId="2" borderId="33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6" fillId="2" borderId="38" xfId="0" applyFont="1" applyFill="1" applyBorder="1" applyAlignment="1">
      <alignment horizontal="center" vertical="center" wrapText="1"/>
    </xf>
    <xf numFmtId="0" fontId="35" fillId="2" borderId="46" xfId="0" applyFont="1" applyFill="1" applyBorder="1" applyAlignment="1">
      <alignment horizontal="center" vertical="center" wrapText="1"/>
    </xf>
    <xf numFmtId="0" fontId="35" fillId="2" borderId="48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/>
    </xf>
    <xf numFmtId="0" fontId="33" fillId="0" borderId="18" xfId="0" applyFont="1" applyBorder="1" applyAlignment="1">
      <alignment horizontal="center" vertical="center" shrinkToFit="1"/>
    </xf>
    <xf numFmtId="178" fontId="22" fillId="2" borderId="58" xfId="0" applyNumberFormat="1" applyFont="1" applyFill="1" applyBorder="1" applyAlignment="1">
      <alignment horizontal="center" vertical="center"/>
    </xf>
    <xf numFmtId="177" fontId="23" fillId="0" borderId="52" xfId="0" applyNumberFormat="1" applyFont="1" applyBorder="1" applyAlignment="1">
      <alignment horizontal="center" vertical="center" shrinkToFit="1"/>
    </xf>
    <xf numFmtId="41" fontId="24" fillId="0" borderId="52" xfId="1" applyFont="1" applyBorder="1" applyAlignment="1" applyProtection="1">
      <alignment horizontal="center" vertical="center"/>
    </xf>
    <xf numFmtId="0" fontId="24" fillId="0" borderId="52" xfId="0" applyFont="1" applyBorder="1" applyAlignment="1">
      <alignment horizontal="center" vertical="center" wrapText="1"/>
    </xf>
    <xf numFmtId="177" fontId="23" fillId="0" borderId="55" xfId="0" applyNumberFormat="1" applyFont="1" applyBorder="1" applyAlignment="1">
      <alignment horizontal="center" vertical="center" wrapText="1"/>
    </xf>
    <xf numFmtId="0" fontId="18" fillId="0" borderId="0" xfId="0" applyFont="1"/>
    <xf numFmtId="0" fontId="20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22" fillId="0" borderId="6" xfId="0" applyFont="1" applyBorder="1" applyAlignment="1">
      <alignment horizontal="center" vertical="center" shrinkToFit="1"/>
    </xf>
    <xf numFmtId="41" fontId="22" fillId="0" borderId="6" xfId="1" applyFont="1" applyFill="1" applyBorder="1" applyAlignment="1">
      <alignment vertical="center"/>
    </xf>
    <xf numFmtId="0" fontId="22" fillId="0" borderId="6" xfId="0" applyFont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wrapText="1"/>
    </xf>
    <xf numFmtId="177" fontId="22" fillId="0" borderId="53" xfId="0" applyNumberFormat="1" applyFont="1" applyBorder="1" applyAlignment="1">
      <alignment horizontal="center" vertical="center" wrapText="1"/>
    </xf>
    <xf numFmtId="0" fontId="3" fillId="4" borderId="0" xfId="0" applyFont="1" applyFill="1"/>
    <xf numFmtId="177" fontId="22" fillId="0" borderId="6" xfId="0" applyNumberFormat="1" applyFont="1" applyBorder="1" applyAlignment="1">
      <alignment horizontal="center" vertical="center" wrapText="1"/>
    </xf>
    <xf numFmtId="177" fontId="22" fillId="0" borderId="19" xfId="0" applyNumberFormat="1" applyFont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 shrinkToFit="1"/>
    </xf>
    <xf numFmtId="179" fontId="18" fillId="4" borderId="61" xfId="0" applyNumberFormat="1" applyFont="1" applyFill="1" applyBorder="1" applyAlignment="1">
      <alignment horizontal="center" vertical="center" shrinkToFit="1"/>
    </xf>
    <xf numFmtId="0" fontId="18" fillId="4" borderId="60" xfId="0" applyFont="1" applyFill="1" applyBorder="1" applyAlignment="1">
      <alignment horizontal="center" vertical="center" shrinkToFit="1"/>
    </xf>
    <xf numFmtId="0" fontId="18" fillId="4" borderId="61" xfId="0" applyFont="1" applyFill="1" applyBorder="1" applyAlignment="1">
      <alignment horizontal="center" vertical="center" shrinkToFit="1"/>
    </xf>
    <xf numFmtId="38" fontId="18" fillId="4" borderId="61" xfId="256" applyNumberFormat="1" applyFont="1" applyFill="1" applyBorder="1" applyAlignment="1">
      <alignment horizontal="center" vertical="center" shrinkToFit="1"/>
    </xf>
    <xf numFmtId="0" fontId="18" fillId="4" borderId="61" xfId="0" quotePrefix="1" applyFont="1" applyFill="1" applyBorder="1" applyAlignment="1">
      <alignment horizontal="center" vertical="center" shrinkToFit="1"/>
    </xf>
    <xf numFmtId="41" fontId="18" fillId="4" borderId="61" xfId="257" applyFont="1" applyFill="1" applyBorder="1" applyAlignment="1">
      <alignment horizontal="center" vertical="center" shrinkToFit="1"/>
    </xf>
    <xf numFmtId="0" fontId="18" fillId="4" borderId="62" xfId="0" applyFont="1" applyFill="1" applyBorder="1" applyAlignment="1">
      <alignment horizontal="center" vertical="center" shrinkToFit="1"/>
    </xf>
    <xf numFmtId="0" fontId="18" fillId="0" borderId="61" xfId="0" applyFont="1" applyBorder="1" applyAlignment="1">
      <alignment horizontal="center" vertical="center" shrinkToFit="1"/>
    </xf>
    <xf numFmtId="0" fontId="22" fillId="0" borderId="26" xfId="0" applyFont="1" applyBorder="1" applyAlignment="1">
      <alignment vertical="center" shrinkToFit="1"/>
    </xf>
    <xf numFmtId="0" fontId="23" fillId="0" borderId="1" xfId="259" applyFont="1" applyBorder="1" applyAlignment="1">
      <alignment horizontal="center" vertical="center"/>
    </xf>
    <xf numFmtId="41" fontId="23" fillId="0" borderId="1" xfId="259" applyNumberFormat="1" applyFont="1" applyBorder="1" applyAlignment="1">
      <alignment horizontal="center" vertical="center"/>
    </xf>
    <xf numFmtId="41" fontId="0" fillId="4" borderId="0" xfId="0" applyNumberFormat="1" applyFill="1"/>
    <xf numFmtId="41" fontId="0" fillId="4" borderId="0" xfId="1" applyFont="1" applyFill="1" applyAlignment="1"/>
    <xf numFmtId="0" fontId="4" fillId="4" borderId="0" xfId="0" applyFont="1" applyFill="1"/>
    <xf numFmtId="41" fontId="4" fillId="4" borderId="0" xfId="1" applyFont="1" applyFill="1" applyAlignment="1"/>
    <xf numFmtId="177" fontId="22" fillId="0" borderId="6" xfId="0" applyNumberFormat="1" applyFont="1" applyBorder="1" applyAlignment="1">
      <alignment horizontal="center" vertical="center" shrinkToFit="1"/>
    </xf>
    <xf numFmtId="41" fontId="9" fillId="4" borderId="0" xfId="0" applyNumberFormat="1" applyFont="1" applyFill="1" applyAlignment="1">
      <alignment horizontal="center"/>
    </xf>
    <xf numFmtId="0" fontId="22" fillId="0" borderId="1" xfId="259" applyFont="1" applyBorder="1" applyAlignment="1">
      <alignment horizontal="center" vertical="center"/>
    </xf>
    <xf numFmtId="41" fontId="22" fillId="0" borderId="1" xfId="259" applyNumberFormat="1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shrinkToFit="1"/>
    </xf>
    <xf numFmtId="180" fontId="18" fillId="0" borderId="64" xfId="0" applyNumberFormat="1" applyFont="1" applyBorder="1" applyAlignment="1">
      <alignment horizontal="center" vertical="center" shrinkToFit="1"/>
    </xf>
    <xf numFmtId="179" fontId="18" fillId="4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8" fillId="0" borderId="53" xfId="0" applyFont="1" applyBorder="1" applyAlignment="1">
      <alignment horizontal="center" vertical="center" shrinkToFit="1"/>
    </xf>
    <xf numFmtId="0" fontId="18" fillId="0" borderId="66" xfId="0" applyFont="1" applyBorder="1" applyAlignment="1">
      <alignment horizontal="center" vertical="center" shrinkToFit="1"/>
    </xf>
    <xf numFmtId="41" fontId="18" fillId="4" borderId="1" xfId="258" applyFont="1" applyFill="1" applyBorder="1" applyAlignment="1">
      <alignment horizontal="center" vertical="center" shrinkToFit="1"/>
    </xf>
    <xf numFmtId="0" fontId="22" fillId="0" borderId="65" xfId="259" applyFont="1" applyBorder="1" applyAlignment="1">
      <alignment horizontal="center" vertical="center"/>
    </xf>
    <xf numFmtId="41" fontId="22" fillId="0" borderId="65" xfId="259" applyNumberFormat="1" applyFont="1" applyBorder="1" applyAlignment="1">
      <alignment horizontal="center" vertical="center"/>
    </xf>
    <xf numFmtId="49" fontId="23" fillId="2" borderId="30" xfId="0" applyNumberFormat="1" applyFont="1" applyFill="1" applyBorder="1" applyAlignment="1">
      <alignment horizontal="center" vertical="center"/>
    </xf>
    <xf numFmtId="181" fontId="18" fillId="0" borderId="68" xfId="0" applyNumberFormat="1" applyFont="1" applyBorder="1" applyAlignment="1">
      <alignment horizontal="center" vertical="center" shrinkToFit="1"/>
    </xf>
    <xf numFmtId="179" fontId="18" fillId="0" borderId="69" xfId="0" applyNumberFormat="1" applyFont="1" applyBorder="1" applyAlignment="1">
      <alignment horizontal="center" vertical="center" shrinkToFit="1"/>
    </xf>
    <xf numFmtId="0" fontId="18" fillId="0" borderId="69" xfId="0" applyFont="1" applyBorder="1" applyAlignment="1">
      <alignment horizontal="center" vertical="center" shrinkToFit="1"/>
    </xf>
    <xf numFmtId="0" fontId="18" fillId="4" borderId="69" xfId="0" applyFont="1" applyFill="1" applyBorder="1" applyAlignment="1">
      <alignment horizontal="center" vertical="center" shrinkToFit="1"/>
    </xf>
    <xf numFmtId="38" fontId="18" fillId="4" borderId="69" xfId="2" applyNumberFormat="1" applyFont="1" applyFill="1" applyBorder="1" applyAlignment="1">
      <alignment horizontal="center" vertical="center" shrinkToFit="1"/>
    </xf>
    <xf numFmtId="41" fontId="18" fillId="4" borderId="69" xfId="1" quotePrefix="1" applyFont="1" applyFill="1" applyBorder="1" applyAlignment="1">
      <alignment horizontal="center" vertical="center" shrinkToFit="1"/>
    </xf>
    <xf numFmtId="177" fontId="18" fillId="4" borderId="69" xfId="1" applyNumberFormat="1" applyFont="1" applyFill="1" applyBorder="1" applyAlignment="1">
      <alignment horizontal="center" vertical="center" shrinkToFit="1"/>
    </xf>
    <xf numFmtId="41" fontId="18" fillId="4" borderId="70" xfId="258" applyFont="1" applyFill="1" applyBorder="1" applyAlignment="1">
      <alignment horizontal="center" vertical="center" shrinkToFit="1"/>
    </xf>
    <xf numFmtId="181" fontId="18" fillId="0" borderId="63" xfId="0" applyNumberFormat="1" applyFont="1" applyBorder="1" applyAlignment="1">
      <alignment horizontal="center" vertical="center" shrinkToFit="1"/>
    </xf>
    <xf numFmtId="179" fontId="18" fillId="0" borderId="7" xfId="0" applyNumberFormat="1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4" borderId="7" xfId="0" applyFont="1" applyFill="1" applyBorder="1" applyAlignment="1">
      <alignment horizontal="center" vertical="center" shrinkToFit="1"/>
    </xf>
    <xf numFmtId="38" fontId="18" fillId="4" borderId="7" xfId="2" applyNumberFormat="1" applyFont="1" applyFill="1" applyBorder="1" applyAlignment="1">
      <alignment horizontal="center" vertical="center" shrinkToFit="1"/>
    </xf>
    <xf numFmtId="41" fontId="18" fillId="4" borderId="7" xfId="1" quotePrefix="1" applyFont="1" applyFill="1" applyBorder="1" applyAlignment="1">
      <alignment horizontal="center" vertical="center" shrinkToFit="1"/>
    </xf>
    <xf numFmtId="177" fontId="18" fillId="4" borderId="7" xfId="1" applyNumberFormat="1" applyFont="1" applyFill="1" applyBorder="1" applyAlignment="1">
      <alignment horizontal="center" vertical="center" shrinkToFit="1"/>
    </xf>
    <xf numFmtId="41" fontId="18" fillId="4" borderId="8" xfId="258" applyFont="1" applyFill="1" applyBorder="1" applyAlignment="1">
      <alignment horizontal="center" vertical="center" shrinkToFit="1"/>
    </xf>
    <xf numFmtId="177" fontId="22" fillId="0" borderId="65" xfId="0" applyNumberFormat="1" applyFont="1" applyBorder="1" applyAlignment="1">
      <alignment horizontal="center" vertical="center" wrapText="1"/>
    </xf>
    <xf numFmtId="177" fontId="22" fillId="0" borderId="65" xfId="0" applyNumberFormat="1" applyFont="1" applyBorder="1" applyAlignment="1">
      <alignment horizontal="center" vertical="center" shrinkToFit="1"/>
    </xf>
    <xf numFmtId="177" fontId="22" fillId="0" borderId="66" xfId="0" applyNumberFormat="1" applyFont="1" applyBorder="1" applyAlignment="1">
      <alignment horizontal="center" vertical="center" wrapText="1"/>
    </xf>
    <xf numFmtId="177" fontId="22" fillId="0" borderId="1" xfId="0" applyNumberFormat="1" applyFont="1" applyBorder="1" applyAlignment="1">
      <alignment horizontal="center" vertical="center" wrapText="1"/>
    </xf>
    <xf numFmtId="177" fontId="22" fillId="0" borderId="1" xfId="0" applyNumberFormat="1" applyFont="1" applyBorder="1" applyAlignment="1">
      <alignment horizontal="center" vertical="center" shrinkToFit="1"/>
    </xf>
    <xf numFmtId="0" fontId="23" fillId="0" borderId="6" xfId="259" applyFont="1" applyBorder="1" applyAlignment="1">
      <alignment horizontal="center" vertical="center"/>
    </xf>
    <xf numFmtId="41" fontId="23" fillId="0" borderId="6" xfId="259" applyNumberFormat="1" applyFont="1" applyBorder="1" applyAlignment="1">
      <alignment horizontal="center" vertical="center"/>
    </xf>
    <xf numFmtId="177" fontId="29" fillId="0" borderId="19" xfId="0" applyNumberFormat="1" applyFont="1" applyBorder="1" applyAlignment="1">
      <alignment horizontal="center" vertical="center" wrapText="1"/>
    </xf>
    <xf numFmtId="0" fontId="22" fillId="0" borderId="1" xfId="259" applyFont="1" applyFill="1" applyBorder="1" applyAlignment="1">
      <alignment horizontal="center" vertical="center"/>
    </xf>
    <xf numFmtId="41" fontId="22" fillId="0" borderId="1" xfId="259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shrinkToFit="1"/>
    </xf>
    <xf numFmtId="177" fontId="22" fillId="0" borderId="53" xfId="0" applyNumberFormat="1" applyFont="1" applyFill="1" applyBorder="1" applyAlignment="1">
      <alignment horizontal="center" vertical="center" wrapText="1"/>
    </xf>
    <xf numFmtId="180" fontId="18" fillId="0" borderId="26" xfId="0" applyNumberFormat="1" applyFont="1" applyBorder="1" applyAlignment="1">
      <alignment horizontal="center" vertical="center" shrinkToFit="1"/>
    </xf>
    <xf numFmtId="179" fontId="18" fillId="4" borderId="6" xfId="0" applyNumberFormat="1" applyFont="1" applyFill="1" applyBorder="1" applyAlignment="1">
      <alignment horizontal="center" vertical="center" shrinkToFit="1"/>
    </xf>
    <xf numFmtId="0" fontId="18" fillId="4" borderId="6" xfId="0" applyFont="1" applyFill="1" applyBorder="1" applyAlignment="1">
      <alignment horizontal="center" vertical="center" shrinkToFit="1"/>
    </xf>
    <xf numFmtId="38" fontId="18" fillId="4" borderId="1" xfId="2" applyNumberFormat="1" applyFont="1" applyFill="1" applyBorder="1" applyAlignment="1">
      <alignment horizontal="center" vertical="center" shrinkToFit="1"/>
    </xf>
    <xf numFmtId="38" fontId="18" fillId="4" borderId="69" xfId="2" applyNumberFormat="1" applyFont="1" applyFill="1" applyBorder="1" applyAlignment="1">
      <alignment horizontal="right" vertical="center" shrinkToFit="1"/>
    </xf>
    <xf numFmtId="180" fontId="18" fillId="0" borderId="54" xfId="0" applyNumberFormat="1" applyFont="1" applyBorder="1" applyAlignment="1">
      <alignment horizontal="center" vertical="center" shrinkToFit="1"/>
    </xf>
    <xf numFmtId="179" fontId="18" fillId="4" borderId="52" xfId="0" applyNumberFormat="1" applyFont="1" applyFill="1" applyBorder="1" applyAlignment="1">
      <alignment horizontal="center" vertical="center" shrinkToFit="1"/>
    </xf>
    <xf numFmtId="38" fontId="18" fillId="4" borderId="52" xfId="2" applyNumberFormat="1" applyFont="1" applyFill="1" applyBorder="1" applyAlignment="1">
      <alignment horizontal="center" vertical="center" shrinkToFit="1"/>
    </xf>
    <xf numFmtId="183" fontId="17" fillId="0" borderId="52" xfId="1" applyNumberFormat="1" applyFont="1" applyFill="1" applyBorder="1" applyAlignment="1">
      <alignment horizontal="right" vertical="center" shrinkToFit="1"/>
    </xf>
    <xf numFmtId="0" fontId="18" fillId="4" borderId="52" xfId="0" applyFont="1" applyFill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0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25" fillId="4" borderId="0" xfId="0" applyFont="1" applyFill="1" applyAlignment="1">
      <alignment horizontal="left" vertical="center"/>
    </xf>
    <xf numFmtId="0" fontId="30" fillId="2" borderId="9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center"/>
    </xf>
    <xf numFmtId="49" fontId="23" fillId="2" borderId="24" xfId="0" applyNumberFormat="1" applyFont="1" applyFill="1" applyBorder="1" applyAlignment="1">
      <alignment horizontal="center" vertical="center"/>
    </xf>
    <xf numFmtId="49" fontId="23" fillId="2" borderId="25" xfId="0" applyNumberFormat="1" applyFont="1" applyFill="1" applyBorder="1" applyAlignment="1">
      <alignment horizontal="center" vertical="center"/>
    </xf>
    <xf numFmtId="49" fontId="23" fillId="2" borderId="23" xfId="0" applyNumberFormat="1" applyFont="1" applyFill="1" applyBorder="1" applyAlignment="1">
      <alignment horizontal="center" vertical="center"/>
    </xf>
    <xf numFmtId="49" fontId="23" fillId="2" borderId="59" xfId="0" applyNumberFormat="1" applyFont="1" applyFill="1" applyBorder="1" applyAlignment="1">
      <alignment horizontal="center" vertical="center"/>
    </xf>
    <xf numFmtId="49" fontId="23" fillId="2" borderId="22" xfId="0" applyNumberFormat="1" applyFont="1" applyFill="1" applyBorder="1" applyAlignment="1">
      <alignment horizontal="center" vertical="center"/>
    </xf>
    <xf numFmtId="49" fontId="23" fillId="2" borderId="57" xfId="0" applyNumberFormat="1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23" fillId="2" borderId="56" xfId="0" applyFont="1" applyFill="1" applyBorder="1" applyAlignment="1">
      <alignment horizontal="center" vertical="center"/>
    </xf>
    <xf numFmtId="0" fontId="35" fillId="2" borderId="43" xfId="0" applyFont="1" applyFill="1" applyBorder="1" applyAlignment="1">
      <alignment horizontal="center" vertical="center" wrapText="1"/>
    </xf>
    <xf numFmtId="0" fontId="35" fillId="2" borderId="45" xfId="0" applyFont="1" applyFill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4" fillId="0" borderId="49" xfId="0" applyFont="1" applyBorder="1" applyAlignment="1">
      <alignment vertical="center" wrapText="1"/>
    </xf>
    <xf numFmtId="0" fontId="34" fillId="0" borderId="50" xfId="0" applyFont="1" applyBorder="1" applyAlignment="1">
      <alignment vertical="center" wrapText="1"/>
    </xf>
    <xf numFmtId="0" fontId="34" fillId="0" borderId="51" xfId="0" applyFont="1" applyBorder="1" applyAlignment="1">
      <alignment vertical="center" wrapText="1"/>
    </xf>
    <xf numFmtId="0" fontId="34" fillId="2" borderId="27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34" fillId="2" borderId="44" xfId="0" applyFont="1" applyFill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44" xfId="0" applyFont="1" applyBorder="1" applyAlignment="1">
      <alignment horizontal="center" vertical="center" shrinkToFit="1"/>
    </xf>
    <xf numFmtId="0" fontId="36" fillId="0" borderId="34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5" fillId="2" borderId="37" xfId="0" applyFont="1" applyFill="1" applyBorder="1" applyAlignment="1">
      <alignment horizontal="center" vertical="center" wrapText="1"/>
    </xf>
    <xf numFmtId="0" fontId="35" fillId="2" borderId="39" xfId="0" applyFont="1" applyFill="1" applyBorder="1" applyAlignment="1">
      <alignment horizontal="center" vertical="center" wrapText="1"/>
    </xf>
    <xf numFmtId="0" fontId="35" fillId="2" borderId="41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14" fontId="36" fillId="0" borderId="4" xfId="0" applyNumberFormat="1" applyFont="1" applyBorder="1" applyAlignment="1">
      <alignment horizontal="center" vertical="center" wrapText="1"/>
    </xf>
    <xf numFmtId="14" fontId="36" fillId="0" borderId="5" xfId="0" applyNumberFormat="1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3" fontId="36" fillId="0" borderId="4" xfId="0" applyNumberFormat="1" applyFont="1" applyBorder="1" applyAlignment="1">
      <alignment horizontal="center" vertical="center" wrapText="1"/>
    </xf>
    <xf numFmtId="3" fontId="36" fillId="0" borderId="5" xfId="0" applyNumberFormat="1" applyFont="1" applyBorder="1" applyAlignment="1">
      <alignment horizontal="center" vertical="center" wrapText="1"/>
    </xf>
    <xf numFmtId="9" fontId="36" fillId="0" borderId="40" xfId="0" applyNumberFormat="1" applyFont="1" applyBorder="1" applyAlignment="1">
      <alignment horizontal="center" vertical="center" wrapText="1"/>
    </xf>
    <xf numFmtId="9" fontId="36" fillId="0" borderId="42" xfId="0" applyNumberFormat="1" applyFont="1" applyBorder="1" applyAlignment="1">
      <alignment horizontal="center" vertical="center" wrapText="1"/>
    </xf>
    <xf numFmtId="0" fontId="22" fillId="0" borderId="26" xfId="0" applyFont="1" applyFill="1" applyBorder="1" applyAlignment="1">
      <alignment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6" xfId="0" quotePrefix="1" applyFont="1" applyFill="1" applyBorder="1" applyAlignment="1">
      <alignment horizontal="right" vertical="center"/>
    </xf>
    <xf numFmtId="49" fontId="22" fillId="0" borderId="19" xfId="0" applyNumberFormat="1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1" xfId="0" quotePrefix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64" xfId="259" applyFont="1" applyFill="1" applyBorder="1" applyAlignment="1">
      <alignment horizontal="left" vertical="center"/>
    </xf>
    <xf numFmtId="0" fontId="23" fillId="0" borderId="1" xfId="259" applyFont="1" applyFill="1" applyBorder="1" applyAlignment="1">
      <alignment horizontal="center" vertical="center"/>
    </xf>
    <xf numFmtId="41" fontId="23" fillId="0" borderId="1" xfId="259" applyNumberFormat="1" applyFont="1" applyFill="1" applyBorder="1" applyAlignment="1">
      <alignment horizontal="center" vertical="center"/>
    </xf>
    <xf numFmtId="0" fontId="23" fillId="0" borderId="1" xfId="259" applyFont="1" applyFill="1" applyBorder="1" applyAlignment="1">
      <alignment horizontal="center" vertical="center" shrinkToFit="1"/>
    </xf>
    <xf numFmtId="177" fontId="29" fillId="0" borderId="53" xfId="0" applyNumberFormat="1" applyFont="1" applyFill="1" applyBorder="1" applyAlignment="1">
      <alignment horizontal="center" vertical="center" wrapText="1"/>
    </xf>
    <xf numFmtId="0" fontId="23" fillId="0" borderId="64" xfId="259" applyFont="1" applyFill="1" applyBorder="1" applyAlignment="1">
      <alignment horizontal="left" vertical="center" shrinkToFit="1"/>
    </xf>
    <xf numFmtId="0" fontId="22" fillId="0" borderId="64" xfId="259" applyFont="1" applyFill="1" applyBorder="1" applyAlignment="1">
      <alignment horizontal="left" vertical="center"/>
    </xf>
    <xf numFmtId="41" fontId="23" fillId="0" borderId="1" xfId="1" applyFont="1" applyFill="1" applyBorder="1" applyAlignment="1">
      <alignment horizontal="right" vertical="center"/>
    </xf>
    <xf numFmtId="0" fontId="29" fillId="0" borderId="1" xfId="0" quotePrefix="1" applyFont="1" applyFill="1" applyBorder="1" applyAlignment="1">
      <alignment horizontal="center" vertical="center"/>
    </xf>
    <xf numFmtId="0" fontId="23" fillId="0" borderId="67" xfId="0" applyFont="1" applyFill="1" applyBorder="1" applyAlignment="1">
      <alignment horizontal="left" vertical="center"/>
    </xf>
    <xf numFmtId="0" fontId="23" fillId="0" borderId="67" xfId="0" applyFont="1" applyFill="1" applyBorder="1" applyAlignment="1">
      <alignment horizontal="center" vertical="center"/>
    </xf>
    <xf numFmtId="41" fontId="22" fillId="0" borderId="65" xfId="259" applyNumberFormat="1" applyFont="1" applyFill="1" applyBorder="1" applyAlignment="1">
      <alignment horizontal="center" vertical="center"/>
    </xf>
    <xf numFmtId="41" fontId="22" fillId="0" borderId="65" xfId="1" quotePrefix="1" applyFont="1" applyFill="1" applyBorder="1" applyAlignment="1">
      <alignment horizontal="right" vertical="center"/>
    </xf>
    <xf numFmtId="41" fontId="22" fillId="0" borderId="65" xfId="1" applyFont="1" applyFill="1" applyBorder="1" applyAlignment="1">
      <alignment vertical="center"/>
    </xf>
    <xf numFmtId="177" fontId="22" fillId="0" borderId="66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22" fillId="0" borderId="65" xfId="259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3" fillId="0" borderId="1" xfId="259" applyFont="1" applyFill="1" applyBorder="1" applyAlignment="1">
      <alignment horizontal="left" vertical="center"/>
    </xf>
    <xf numFmtId="0" fontId="23" fillId="0" borderId="1" xfId="259" applyFont="1" applyFill="1" applyBorder="1" applyAlignment="1">
      <alignment horizontal="left" vertical="center" shrinkToFit="1"/>
    </xf>
    <xf numFmtId="0" fontId="22" fillId="0" borderId="1" xfId="259" applyFont="1" applyFill="1" applyBorder="1" applyAlignment="1">
      <alignment horizontal="left" vertical="center"/>
    </xf>
    <xf numFmtId="0" fontId="22" fillId="0" borderId="6" xfId="259" applyFont="1" applyFill="1" applyBorder="1" applyAlignment="1">
      <alignment horizontal="left" vertical="center"/>
    </xf>
    <xf numFmtId="0" fontId="23" fillId="0" borderId="6" xfId="259" applyFont="1" applyFill="1" applyBorder="1" applyAlignment="1">
      <alignment horizontal="center" vertical="center"/>
    </xf>
    <xf numFmtId="0" fontId="22" fillId="0" borderId="65" xfId="259" applyFont="1" applyFill="1" applyBorder="1" applyAlignment="1">
      <alignment horizontal="left" vertical="center"/>
    </xf>
    <xf numFmtId="0" fontId="18" fillId="0" borderId="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center" vertical="center"/>
    </xf>
    <xf numFmtId="41" fontId="22" fillId="0" borderId="7" xfId="259" applyNumberFormat="1" applyFont="1" applyFill="1" applyBorder="1" applyAlignment="1">
      <alignment horizontal="center" vertical="center"/>
    </xf>
    <xf numFmtId="0" fontId="22" fillId="0" borderId="7" xfId="0" quotePrefix="1" applyFont="1" applyFill="1" applyBorder="1" applyAlignment="1">
      <alignment horizontal="right" vertical="center"/>
    </xf>
    <xf numFmtId="41" fontId="22" fillId="0" borderId="7" xfId="1" quotePrefix="1" applyFont="1" applyFill="1" applyBorder="1" applyAlignment="1">
      <alignment horizontal="right" vertical="center"/>
    </xf>
    <xf numFmtId="41" fontId="22" fillId="0" borderId="7" xfId="1" applyFont="1" applyFill="1" applyBorder="1" applyAlignment="1">
      <alignment vertical="center"/>
    </xf>
    <xf numFmtId="177" fontId="22" fillId="0" borderId="8" xfId="0" applyNumberFormat="1" applyFont="1" applyFill="1" applyBorder="1" applyAlignment="1">
      <alignment horizontal="center" vertical="center" wrapText="1"/>
    </xf>
  </cellXfs>
  <cellStyles count="260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1" xfId="48" xr:uid="{00000000-0005-0000-0000-000003000000}"/>
    <cellStyle name="쉼표 [0] 12" xfId="74" xr:uid="{00000000-0005-0000-0000-000004000000}"/>
    <cellStyle name="쉼표 [0] 13" xfId="100" xr:uid="{00000000-0005-0000-0000-000005000000}"/>
    <cellStyle name="쉼표 [0] 14" xfId="152" xr:uid="{00000000-0005-0000-0000-000006000000}"/>
    <cellStyle name="쉼표 [0] 2" xfId="3" xr:uid="{00000000-0005-0000-0000-000007000000}"/>
    <cellStyle name="쉼표 [0] 2 2" xfId="8" xr:uid="{00000000-0005-0000-0000-000008000000}"/>
    <cellStyle name="쉼표 [0] 2 2 10 2 2" xfId="258" xr:uid="{FBFF7C4A-B400-449E-888A-2395070C76E3}"/>
    <cellStyle name="쉼표 [0] 2 2 10 7" xfId="257" xr:uid="{BF2671AC-A20F-4CB4-A29A-14A288F1F230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3" xfId="195" xr:uid="{00000000-0005-0000-0000-00000D000000}"/>
    <cellStyle name="쉼표 [0] 2 2 2 3" xfId="65" xr:uid="{00000000-0005-0000-0000-00000E000000}"/>
    <cellStyle name="쉼표 [0] 2 2 2 3 2" xfId="221" xr:uid="{00000000-0005-0000-0000-00000F000000}"/>
    <cellStyle name="쉼표 [0] 2 2 2 4" xfId="91" xr:uid="{00000000-0005-0000-0000-000010000000}"/>
    <cellStyle name="쉼표 [0] 2 2 2 5" xfId="117" xr:uid="{00000000-0005-0000-0000-000011000000}"/>
    <cellStyle name="쉼표 [0] 2 2 2 6" xfId="169" xr:uid="{00000000-0005-0000-0000-000012000000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3" xfId="202" xr:uid="{00000000-0005-0000-0000-000017000000}"/>
    <cellStyle name="쉼표 [0] 2 2 3 3" xfId="98" xr:uid="{00000000-0005-0000-0000-000018000000}"/>
    <cellStyle name="쉼표 [0] 2 2 3 3 2" xfId="228" xr:uid="{00000000-0005-0000-0000-000019000000}"/>
    <cellStyle name="쉼표 [0] 2 2 3 4" xfId="124" xr:uid="{00000000-0005-0000-0000-00001A000000}"/>
    <cellStyle name="쉼표 [0] 2 2 3 5" xfId="176" xr:uid="{00000000-0005-0000-0000-00001B00000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3" xfId="183" xr:uid="{00000000-0005-0000-0000-00001F000000}"/>
    <cellStyle name="쉼표 [0] 2 2 5" xfId="79" xr:uid="{00000000-0005-0000-0000-000020000000}"/>
    <cellStyle name="쉼표 [0] 2 2 5 2" xfId="209" xr:uid="{00000000-0005-0000-0000-000021000000}"/>
    <cellStyle name="쉼표 [0] 2 2 6" xfId="105" xr:uid="{00000000-0005-0000-0000-000022000000}"/>
    <cellStyle name="쉼표 [0] 2 2 7" xfId="157" xr:uid="{00000000-0005-0000-0000-000023000000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3" xfId="199" xr:uid="{00000000-0005-0000-0000-000029000000}"/>
    <cellStyle name="쉼표 [0] 2 3 2 3" xfId="95" xr:uid="{00000000-0005-0000-0000-00002A000000}"/>
    <cellStyle name="쉼표 [0] 2 3 2 3 2" xfId="225" xr:uid="{00000000-0005-0000-0000-00002B000000}"/>
    <cellStyle name="쉼표 [0] 2 3 2 4" xfId="121" xr:uid="{00000000-0005-0000-0000-00002C000000}"/>
    <cellStyle name="쉼표 [0] 2 3 2 5" xfId="173" xr:uid="{00000000-0005-0000-0000-00002D000000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3" xfId="187" xr:uid="{00000000-0005-0000-0000-000031000000}"/>
    <cellStyle name="쉼표 [0] 2 3 4" xfId="57" xr:uid="{00000000-0005-0000-0000-000032000000}"/>
    <cellStyle name="쉼표 [0] 2 3 4 2" xfId="213" xr:uid="{00000000-0005-0000-0000-000033000000}"/>
    <cellStyle name="쉼표 [0] 2 3 5" xfId="83" xr:uid="{00000000-0005-0000-0000-000034000000}"/>
    <cellStyle name="쉼표 [0] 2 3 6" xfId="109" xr:uid="{00000000-0005-0000-0000-000035000000}"/>
    <cellStyle name="쉼표 [0] 2 3 7" xfId="161" xr:uid="{00000000-0005-0000-0000-000036000000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3" xfId="191" xr:uid="{00000000-0005-0000-0000-00003B000000}"/>
    <cellStyle name="쉼표 [0] 2 4 3" xfId="61" xr:uid="{00000000-0005-0000-0000-00003C000000}"/>
    <cellStyle name="쉼표 [0] 2 4 3 2" xfId="217" xr:uid="{00000000-0005-0000-0000-00003D000000}"/>
    <cellStyle name="쉼표 [0] 2 4 4" xfId="87" xr:uid="{00000000-0005-0000-0000-00003E000000}"/>
    <cellStyle name="쉼표 [0] 2 4 5" xfId="113" xr:uid="{00000000-0005-0000-0000-00003F000000}"/>
    <cellStyle name="쉼표 [0] 2 4 6" xfId="165" xr:uid="{00000000-0005-0000-0000-000040000000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3" xfId="179" xr:uid="{00000000-0005-0000-0000-000044000000}"/>
    <cellStyle name="쉼표 [0] 2 6" xfId="49" xr:uid="{00000000-0005-0000-0000-000045000000}"/>
    <cellStyle name="쉼표 [0] 2 6 2" xfId="205" xr:uid="{00000000-0005-0000-0000-000046000000}"/>
    <cellStyle name="쉼표 [0] 2 7" xfId="75" xr:uid="{00000000-0005-0000-0000-000047000000}"/>
    <cellStyle name="쉼표 [0] 2 8" xfId="101" xr:uid="{00000000-0005-0000-0000-000048000000}"/>
    <cellStyle name="쉼표 [0] 2 9" xfId="153" xr:uid="{00000000-0005-0000-0000-000049000000}"/>
    <cellStyle name="쉼표 [0] 3" xfId="4" xr:uid="{00000000-0005-0000-0000-00004A000000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3" xfId="196" xr:uid="{00000000-0005-0000-0000-000050000000}"/>
    <cellStyle name="쉼표 [0] 3 2 2 3" xfId="92" xr:uid="{00000000-0005-0000-0000-000051000000}"/>
    <cellStyle name="쉼표 [0] 3 2 2 3 2" xfId="222" xr:uid="{00000000-0005-0000-0000-000052000000}"/>
    <cellStyle name="쉼표 [0] 3 2 2 4" xfId="118" xr:uid="{00000000-0005-0000-0000-000053000000}"/>
    <cellStyle name="쉼표 [0] 3 2 2 5" xfId="170" xr:uid="{00000000-0005-0000-0000-000054000000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3" xfId="184" xr:uid="{00000000-0005-0000-0000-000058000000}"/>
    <cellStyle name="쉼표 [0] 3 2 4" xfId="54" xr:uid="{00000000-0005-0000-0000-000059000000}"/>
    <cellStyle name="쉼표 [0] 3 2 4 2" xfId="210" xr:uid="{00000000-0005-0000-0000-00005A000000}"/>
    <cellStyle name="쉼표 [0] 3 2 5" xfId="80" xr:uid="{00000000-0005-0000-0000-00005B000000}"/>
    <cellStyle name="쉼표 [0] 3 2 6" xfId="106" xr:uid="{00000000-0005-0000-0000-00005C000000}"/>
    <cellStyle name="쉼표 [0] 3 2 7" xfId="158" xr:uid="{00000000-0005-0000-0000-00005D000000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3" xfId="200" xr:uid="{00000000-0005-0000-0000-000063000000}"/>
    <cellStyle name="쉼표 [0] 3 3 2 3" xfId="96" xr:uid="{00000000-0005-0000-0000-000064000000}"/>
    <cellStyle name="쉼표 [0] 3 3 2 3 2" xfId="226" xr:uid="{00000000-0005-0000-0000-000065000000}"/>
    <cellStyle name="쉼표 [0] 3 3 2 4" xfId="122" xr:uid="{00000000-0005-0000-0000-000066000000}"/>
    <cellStyle name="쉼표 [0] 3 3 2 5" xfId="174" xr:uid="{00000000-0005-0000-0000-000067000000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3" xfId="188" xr:uid="{00000000-0005-0000-0000-00006B000000}"/>
    <cellStyle name="쉼표 [0] 3 3 4" xfId="58" xr:uid="{00000000-0005-0000-0000-00006C000000}"/>
    <cellStyle name="쉼표 [0] 3 3 4 2" xfId="214" xr:uid="{00000000-0005-0000-0000-00006D000000}"/>
    <cellStyle name="쉼표 [0] 3 3 5" xfId="84" xr:uid="{00000000-0005-0000-0000-00006E000000}"/>
    <cellStyle name="쉼표 [0] 3 3 6" xfId="110" xr:uid="{00000000-0005-0000-0000-00006F000000}"/>
    <cellStyle name="쉼표 [0] 3 3 7" xfId="162" xr:uid="{00000000-0005-0000-0000-000070000000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3" xfId="192" xr:uid="{00000000-0005-0000-0000-000075000000}"/>
    <cellStyle name="쉼표 [0] 3 4 3" xfId="62" xr:uid="{00000000-0005-0000-0000-000076000000}"/>
    <cellStyle name="쉼표 [0] 3 4 3 2" xfId="218" xr:uid="{00000000-0005-0000-0000-000077000000}"/>
    <cellStyle name="쉼표 [0] 3 4 4" xfId="88" xr:uid="{00000000-0005-0000-0000-000078000000}"/>
    <cellStyle name="쉼표 [0] 3 4 5" xfId="114" xr:uid="{00000000-0005-0000-0000-000079000000}"/>
    <cellStyle name="쉼표 [0] 3 4 6" xfId="166" xr:uid="{00000000-0005-0000-0000-00007A00000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3" xfId="180" xr:uid="{00000000-0005-0000-0000-00007E000000}"/>
    <cellStyle name="쉼표 [0] 3 6" xfId="50" xr:uid="{00000000-0005-0000-0000-00007F000000}"/>
    <cellStyle name="쉼표 [0] 3 6 2" xfId="206" xr:uid="{00000000-0005-0000-0000-000080000000}"/>
    <cellStyle name="쉼표 [0] 3 7" xfId="76" xr:uid="{00000000-0005-0000-0000-000081000000}"/>
    <cellStyle name="쉼표 [0] 3 8" xfId="102" xr:uid="{00000000-0005-0000-0000-000082000000}"/>
    <cellStyle name="쉼표 [0] 3 9" xfId="154" xr:uid="{00000000-0005-0000-0000-000083000000}"/>
    <cellStyle name="쉼표 [0] 4" xfId="2" xr:uid="{00000000-0005-0000-0000-000084000000}"/>
    <cellStyle name="쉼표 [0] 4 18" xfId="256" xr:uid="{5F608B5A-A4E9-4653-8F2E-18AA82A7EDC1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3" xfId="197" xr:uid="{00000000-0005-0000-0000-00008A000000}"/>
    <cellStyle name="쉼표 [0] 4 2 2 3" xfId="93" xr:uid="{00000000-0005-0000-0000-00008B000000}"/>
    <cellStyle name="쉼표 [0] 4 2 2 3 2" xfId="223" xr:uid="{00000000-0005-0000-0000-00008C000000}"/>
    <cellStyle name="쉼표 [0] 4 2 2 4" xfId="119" xr:uid="{00000000-0005-0000-0000-00008D000000}"/>
    <cellStyle name="쉼표 [0] 4 2 2 5" xfId="171" xr:uid="{00000000-0005-0000-0000-00008E00000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3" xfId="185" xr:uid="{00000000-0005-0000-0000-000092000000}"/>
    <cellStyle name="쉼표 [0] 4 2 4" xfId="55" xr:uid="{00000000-0005-0000-0000-000093000000}"/>
    <cellStyle name="쉼표 [0] 4 2 4 2" xfId="211" xr:uid="{00000000-0005-0000-0000-000094000000}"/>
    <cellStyle name="쉼표 [0] 4 2 5" xfId="81" xr:uid="{00000000-0005-0000-0000-000095000000}"/>
    <cellStyle name="쉼표 [0] 4 2 6" xfId="107" xr:uid="{00000000-0005-0000-0000-000096000000}"/>
    <cellStyle name="쉼표 [0] 4 2 7" xfId="159" xr:uid="{00000000-0005-0000-0000-000097000000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3" xfId="201" xr:uid="{00000000-0005-0000-0000-00009D000000}"/>
    <cellStyle name="쉼표 [0] 4 3 2 3" xfId="97" xr:uid="{00000000-0005-0000-0000-00009E000000}"/>
    <cellStyle name="쉼표 [0] 4 3 2 3 2" xfId="227" xr:uid="{00000000-0005-0000-0000-00009F000000}"/>
    <cellStyle name="쉼표 [0] 4 3 2 4" xfId="123" xr:uid="{00000000-0005-0000-0000-0000A0000000}"/>
    <cellStyle name="쉼표 [0] 4 3 2 5" xfId="175" xr:uid="{00000000-0005-0000-0000-0000A1000000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3" xfId="189" xr:uid="{00000000-0005-0000-0000-0000A5000000}"/>
    <cellStyle name="쉼표 [0] 4 3 4" xfId="59" xr:uid="{00000000-0005-0000-0000-0000A6000000}"/>
    <cellStyle name="쉼표 [0] 4 3 4 2" xfId="215" xr:uid="{00000000-0005-0000-0000-0000A7000000}"/>
    <cellStyle name="쉼표 [0] 4 3 5" xfId="85" xr:uid="{00000000-0005-0000-0000-0000A8000000}"/>
    <cellStyle name="쉼표 [0] 4 3 6" xfId="111" xr:uid="{00000000-0005-0000-0000-0000A9000000}"/>
    <cellStyle name="쉼표 [0] 4 3 7" xfId="163" xr:uid="{00000000-0005-0000-0000-0000AA00000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3" xfId="193" xr:uid="{00000000-0005-0000-0000-0000AF000000}"/>
    <cellStyle name="쉼표 [0] 4 4 3" xfId="63" xr:uid="{00000000-0005-0000-0000-0000B0000000}"/>
    <cellStyle name="쉼표 [0] 4 4 3 2" xfId="219" xr:uid="{00000000-0005-0000-0000-0000B1000000}"/>
    <cellStyle name="쉼표 [0] 4 4 4" xfId="89" xr:uid="{00000000-0005-0000-0000-0000B2000000}"/>
    <cellStyle name="쉼표 [0] 4 4 5" xfId="115" xr:uid="{00000000-0005-0000-0000-0000B3000000}"/>
    <cellStyle name="쉼표 [0] 4 4 6" xfId="167" xr:uid="{00000000-0005-0000-0000-0000B4000000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3" xfId="181" xr:uid="{00000000-0005-0000-0000-0000B8000000}"/>
    <cellStyle name="쉼표 [0] 4 6" xfId="51" xr:uid="{00000000-0005-0000-0000-0000B9000000}"/>
    <cellStyle name="쉼표 [0] 4 6 2" xfId="207" xr:uid="{00000000-0005-0000-0000-0000BA000000}"/>
    <cellStyle name="쉼표 [0] 4 7" xfId="77" xr:uid="{00000000-0005-0000-0000-0000BB000000}"/>
    <cellStyle name="쉼표 [0] 4 8" xfId="103" xr:uid="{00000000-0005-0000-0000-0000BC000000}"/>
    <cellStyle name="쉼표 [0] 4 9" xfId="155" xr:uid="{00000000-0005-0000-0000-0000BD000000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3" xfId="194" xr:uid="{00000000-0005-0000-0000-0000C3000000}"/>
    <cellStyle name="쉼표 [0] 5 2 3" xfId="47" xr:uid="{00000000-0005-0000-0000-0000C4000000}"/>
    <cellStyle name="쉼표 [0] 5 2 3 2" xfId="220" xr:uid="{00000000-0005-0000-0000-0000C5000000}"/>
    <cellStyle name="쉼표 [0] 5 2 4" xfId="64" xr:uid="{00000000-0005-0000-0000-0000C6000000}"/>
    <cellStyle name="쉼표 [0] 5 2 5" xfId="90" xr:uid="{00000000-0005-0000-0000-0000C7000000}"/>
    <cellStyle name="쉼표 [0] 5 2 6" xfId="116" xr:uid="{00000000-0005-0000-0000-0000C8000000}"/>
    <cellStyle name="쉼표 [0] 5 2 7" xfId="168" xr:uid="{00000000-0005-0000-0000-0000C9000000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3" xfId="182" xr:uid="{00000000-0005-0000-0000-0000CD000000}"/>
    <cellStyle name="쉼표 [0] 5 4" xfId="52" xr:uid="{00000000-0005-0000-0000-0000CE000000}"/>
    <cellStyle name="쉼표 [0] 5 4 2" xfId="208" xr:uid="{00000000-0005-0000-0000-0000CF000000}"/>
    <cellStyle name="쉼표 [0] 5 5" xfId="78" xr:uid="{00000000-0005-0000-0000-0000D0000000}"/>
    <cellStyle name="쉼표 [0] 5 6" xfId="104" xr:uid="{00000000-0005-0000-0000-0000D1000000}"/>
    <cellStyle name="쉼표 [0] 5 7" xfId="156" xr:uid="{00000000-0005-0000-0000-0000D2000000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3" xfId="198" xr:uid="{00000000-0005-0000-0000-0000D8000000}"/>
    <cellStyle name="쉼표 [0] 6 2 3" xfId="94" xr:uid="{00000000-0005-0000-0000-0000D9000000}"/>
    <cellStyle name="쉼표 [0] 6 2 3 2" xfId="224" xr:uid="{00000000-0005-0000-0000-0000DA000000}"/>
    <cellStyle name="쉼표 [0] 6 2 4" xfId="120" xr:uid="{00000000-0005-0000-0000-0000DB000000}"/>
    <cellStyle name="쉼표 [0] 6 2 5" xfId="172" xr:uid="{00000000-0005-0000-0000-0000DC000000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3" xfId="186" xr:uid="{00000000-0005-0000-0000-0000E0000000}"/>
    <cellStyle name="쉼표 [0] 6 4" xfId="56" xr:uid="{00000000-0005-0000-0000-0000E1000000}"/>
    <cellStyle name="쉼표 [0] 6 4 2" xfId="212" xr:uid="{00000000-0005-0000-0000-0000E2000000}"/>
    <cellStyle name="쉼표 [0] 6 5" xfId="82" xr:uid="{00000000-0005-0000-0000-0000E3000000}"/>
    <cellStyle name="쉼표 [0] 6 6" xfId="108" xr:uid="{00000000-0005-0000-0000-0000E4000000}"/>
    <cellStyle name="쉼표 [0] 6 7" xfId="160" xr:uid="{00000000-0005-0000-0000-0000E5000000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3" xfId="190" xr:uid="{00000000-0005-0000-0000-0000EA000000}"/>
    <cellStyle name="쉼표 [0] 7 3" xfId="60" xr:uid="{00000000-0005-0000-0000-0000EB000000}"/>
    <cellStyle name="쉼표 [0] 7 3 2" xfId="216" xr:uid="{00000000-0005-0000-0000-0000EC000000}"/>
    <cellStyle name="쉼표 [0] 7 4" xfId="86" xr:uid="{00000000-0005-0000-0000-0000ED000000}"/>
    <cellStyle name="쉼표 [0] 7 5" xfId="112" xr:uid="{00000000-0005-0000-0000-0000EE000000}"/>
    <cellStyle name="쉼표 [0] 7 6" xfId="164" xr:uid="{00000000-0005-0000-0000-0000EF000000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3" xfId="178" xr:uid="{00000000-0005-0000-0000-0000F3000000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3" xfId="203" xr:uid="{00000000-0005-0000-0000-0000F8000000}"/>
    <cellStyle name="쉼표 [0] 9 3" xfId="99" xr:uid="{00000000-0005-0000-0000-0000F9000000}"/>
    <cellStyle name="쉼표 [0] 9 3 2" xfId="229" xr:uid="{00000000-0005-0000-0000-0000FA000000}"/>
    <cellStyle name="쉼표 [0] 9 4" xfId="125" xr:uid="{00000000-0005-0000-0000-0000FB000000}"/>
    <cellStyle name="쉼표 [0] 9 5" xfId="177" xr:uid="{00000000-0005-0000-0000-0000FC000000}"/>
    <cellStyle name="표준" xfId="0" builtinId="0"/>
    <cellStyle name="표준 2" xfId="32" xr:uid="{00000000-0005-0000-0000-0000FE000000}"/>
    <cellStyle name="표준 3" xfId="33" xr:uid="{00000000-0005-0000-0000-0000FF000000}"/>
    <cellStyle name="표준 4" xfId="259" xr:uid="{00000000-0005-0000-0000-00003001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EB4-C9D8-49F2-AC1E-3485038A84AA}">
  <dimension ref="A1:L4"/>
  <sheetViews>
    <sheetView showGridLines="0" zoomScaleNormal="100" workbookViewId="0">
      <selection activeCell="E16" sqref="E16"/>
    </sheetView>
  </sheetViews>
  <sheetFormatPr defaultRowHeight="13.5"/>
  <cols>
    <col min="1" max="2" width="8.88671875" style="12"/>
    <col min="3" max="3" width="35.21875" style="12" bestFit="1" customWidth="1"/>
    <col min="4" max="4" width="8.88671875" style="12"/>
    <col min="5" max="5" width="30.5546875" style="12" customWidth="1"/>
    <col min="6" max="7" width="8.88671875" style="12"/>
    <col min="8" max="8" width="10.109375" style="12" bestFit="1" customWidth="1"/>
    <col min="9" max="9" width="18.88671875" style="12" bestFit="1" customWidth="1"/>
    <col min="10" max="16384" width="8.88671875" style="12"/>
  </cols>
  <sheetData>
    <row r="1" spans="1:12" ht="36" customHeight="1">
      <c r="A1" s="176" t="s">
        <v>45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2" ht="25.5" customHeight="1" thickBot="1">
      <c r="A2" s="13" t="s">
        <v>70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6" t="s">
        <v>100</v>
      </c>
    </row>
    <row r="3" spans="1:12" ht="35.25" customHeight="1" thickBot="1">
      <c r="A3" s="17" t="s">
        <v>30</v>
      </c>
      <c r="B3" s="18" t="s">
        <v>31</v>
      </c>
      <c r="C3" s="18" t="s">
        <v>46</v>
      </c>
      <c r="D3" s="19" t="s">
        <v>0</v>
      </c>
      <c r="E3" s="18" t="s">
        <v>47</v>
      </c>
      <c r="F3" s="18" t="s">
        <v>48</v>
      </c>
      <c r="G3" s="105" t="s">
        <v>49</v>
      </c>
      <c r="H3" s="105" t="s">
        <v>101</v>
      </c>
      <c r="I3" s="105" t="s">
        <v>32</v>
      </c>
      <c r="J3" s="105" t="s">
        <v>33</v>
      </c>
      <c r="K3" s="105" t="s">
        <v>34</v>
      </c>
      <c r="L3" s="106" t="s">
        <v>1</v>
      </c>
    </row>
    <row r="4" spans="1:12" s="20" customFormat="1" ht="24" customHeight="1" thickTop="1" thickBot="1">
      <c r="A4" s="108" t="s">
        <v>113</v>
      </c>
      <c r="B4" s="107" t="s">
        <v>29</v>
      </c>
      <c r="C4" s="114" t="s">
        <v>112</v>
      </c>
      <c r="D4" s="109"/>
      <c r="E4" s="110"/>
      <c r="F4" s="111"/>
      <c r="G4" s="109"/>
      <c r="H4" s="112"/>
      <c r="I4" s="109"/>
      <c r="J4" s="109"/>
      <c r="K4" s="109"/>
      <c r="L4" s="113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2242-0481-45D6-A19E-5273BE318A70}">
  <sheetPr>
    <pageSetUpPr fitToPage="1"/>
  </sheetPr>
  <dimension ref="A1:L6"/>
  <sheetViews>
    <sheetView showGridLines="0" tabSelected="1" zoomScaleNormal="100" workbookViewId="0">
      <pane ySplit="3" topLeftCell="A4" activePane="bottomLeft" state="frozen"/>
      <selection activeCell="A3" sqref="A3:A4"/>
      <selection pane="bottomLeft" activeCell="F9" sqref="F9"/>
    </sheetView>
  </sheetViews>
  <sheetFormatPr defaultRowHeight="24" customHeight="1"/>
  <cols>
    <col min="1" max="1" width="8.6640625" style="22" customWidth="1"/>
    <col min="2" max="2" width="8.77734375" style="22" customWidth="1"/>
    <col min="3" max="3" width="44.21875" style="22" customWidth="1"/>
    <col min="4" max="4" width="10.88671875" style="22" customWidth="1"/>
    <col min="5" max="5" width="12.44140625" style="22" customWidth="1"/>
    <col min="6" max="6" width="18.88671875" style="22" customWidth="1"/>
    <col min="7" max="7" width="11.21875" style="22" customWidth="1"/>
    <col min="8" max="9" width="12.44140625" style="22" customWidth="1"/>
    <col min="10" max="16384" width="8.88671875" style="22"/>
  </cols>
  <sheetData>
    <row r="1" spans="1:12" ht="36" customHeight="1">
      <c r="A1" s="11" t="s">
        <v>57</v>
      </c>
      <c r="B1" s="11"/>
      <c r="C1" s="11"/>
      <c r="D1" s="11"/>
      <c r="E1" s="11"/>
      <c r="F1" s="11"/>
      <c r="G1" s="11"/>
      <c r="H1" s="11"/>
      <c r="I1" s="11"/>
      <c r="J1" s="21"/>
      <c r="K1" s="21"/>
      <c r="L1" s="21"/>
    </row>
    <row r="2" spans="1:12" s="20" customFormat="1" ht="25.5" customHeight="1" thickBot="1">
      <c r="A2" s="13" t="s">
        <v>70</v>
      </c>
      <c r="B2" s="14"/>
      <c r="C2" s="14"/>
      <c r="D2" s="15"/>
      <c r="E2" s="15"/>
      <c r="F2" s="15"/>
      <c r="G2" s="15"/>
      <c r="H2" s="15"/>
      <c r="I2" s="16" t="s">
        <v>100</v>
      </c>
      <c r="J2" s="15"/>
      <c r="K2" s="15"/>
      <c r="L2" s="15"/>
    </row>
    <row r="3" spans="1:12" ht="35.25" customHeight="1" thickBot="1">
      <c r="A3" s="43" t="s">
        <v>30</v>
      </c>
      <c r="B3" s="44" t="s">
        <v>31</v>
      </c>
      <c r="C3" s="45" t="s">
        <v>96</v>
      </c>
      <c r="D3" s="45" t="s">
        <v>0</v>
      </c>
      <c r="E3" s="46" t="s">
        <v>102</v>
      </c>
      <c r="F3" s="45" t="s">
        <v>32</v>
      </c>
      <c r="G3" s="45" t="s">
        <v>33</v>
      </c>
      <c r="H3" s="45" t="s">
        <v>34</v>
      </c>
      <c r="I3" s="47" t="s">
        <v>1</v>
      </c>
    </row>
    <row r="4" spans="1:12" customFormat="1" ht="24" customHeight="1" thickTop="1">
      <c r="A4" s="127" t="s">
        <v>142</v>
      </c>
      <c r="B4" s="128" t="s">
        <v>145</v>
      </c>
      <c r="C4" s="129" t="s">
        <v>210</v>
      </c>
      <c r="D4" s="140" t="s">
        <v>143</v>
      </c>
      <c r="E4" s="169">
        <v>15975000</v>
      </c>
      <c r="F4" s="126" t="s">
        <v>70</v>
      </c>
      <c r="G4" s="126" t="s">
        <v>211</v>
      </c>
      <c r="H4" s="126" t="s">
        <v>212</v>
      </c>
      <c r="I4" s="130"/>
      <c r="J4" s="23"/>
      <c r="K4" s="23"/>
      <c r="L4" s="23"/>
    </row>
    <row r="5" spans="1:12" ht="24" customHeight="1">
      <c r="A5" s="165" t="s">
        <v>113</v>
      </c>
      <c r="B5" s="166" t="s">
        <v>145</v>
      </c>
      <c r="C5" s="262" t="s">
        <v>216</v>
      </c>
      <c r="D5" s="168" t="s">
        <v>143</v>
      </c>
      <c r="E5" s="132">
        <v>12875000</v>
      </c>
      <c r="F5" s="167" t="s">
        <v>70</v>
      </c>
      <c r="G5" s="167" t="s">
        <v>217</v>
      </c>
      <c r="H5" s="167" t="s">
        <v>219</v>
      </c>
      <c r="I5" s="131"/>
    </row>
    <row r="6" spans="1:12" customFormat="1" ht="24" customHeight="1" thickBot="1">
      <c r="A6" s="170" t="s">
        <v>113</v>
      </c>
      <c r="B6" s="171" t="s">
        <v>145</v>
      </c>
      <c r="C6" s="263" t="s">
        <v>218</v>
      </c>
      <c r="D6" s="172" t="s">
        <v>143</v>
      </c>
      <c r="E6" s="173">
        <v>3100000</v>
      </c>
      <c r="F6" s="174" t="s">
        <v>70</v>
      </c>
      <c r="G6" s="174" t="s">
        <v>217</v>
      </c>
      <c r="H6" s="174" t="s">
        <v>219</v>
      </c>
      <c r="I6" s="175"/>
      <c r="J6" s="23"/>
      <c r="K6" s="23"/>
      <c r="L6" s="23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0C5-CEB5-4443-8AD4-51C28657D24A}">
  <sheetPr>
    <pageSetUpPr fitToPage="1"/>
  </sheetPr>
  <dimension ref="A1:M5"/>
  <sheetViews>
    <sheetView showGridLines="0" zoomScaleNormal="100" workbookViewId="0">
      <selection activeCell="E4" sqref="E4"/>
    </sheetView>
  </sheetViews>
  <sheetFormatPr defaultRowHeight="24" customHeight="1"/>
  <cols>
    <col min="1" max="1" width="8.6640625" style="22" customWidth="1"/>
    <col min="2" max="2" width="8.77734375" style="22" customWidth="1"/>
    <col min="3" max="3" width="46.6640625" style="22" bestFit="1" customWidth="1"/>
    <col min="4" max="4" width="10.88671875" style="22" customWidth="1"/>
    <col min="5" max="8" width="12.44140625" style="22" customWidth="1"/>
    <col min="9" max="10" width="11.33203125" style="22" customWidth="1"/>
    <col min="11" max="11" width="11.6640625" style="25" customWidth="1"/>
    <col min="12" max="12" width="11.33203125" style="22" bestFit="1" customWidth="1"/>
    <col min="13" max="16384" width="8.88671875" style="22"/>
  </cols>
  <sheetData>
    <row r="1" spans="1:13" ht="36" customHeight="1">
      <c r="A1" s="11" t="s">
        <v>60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24"/>
    </row>
    <row r="2" spans="1:13" s="20" customFormat="1" ht="25.5" customHeight="1" thickBot="1">
      <c r="A2" s="13" t="s">
        <v>70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6" t="s">
        <v>100</v>
      </c>
    </row>
    <row r="3" spans="1:13" ht="35.25" customHeight="1" thickBot="1">
      <c r="A3" s="43" t="s">
        <v>30</v>
      </c>
      <c r="B3" s="44" t="s">
        <v>31</v>
      </c>
      <c r="C3" s="45" t="s">
        <v>59</v>
      </c>
      <c r="D3" s="45" t="s">
        <v>58</v>
      </c>
      <c r="E3" s="44" t="s">
        <v>0</v>
      </c>
      <c r="F3" s="44" t="s">
        <v>103</v>
      </c>
      <c r="G3" s="44" t="s">
        <v>104</v>
      </c>
      <c r="H3" s="44" t="s">
        <v>105</v>
      </c>
      <c r="I3" s="44" t="s">
        <v>106</v>
      </c>
      <c r="J3" s="45" t="s">
        <v>32</v>
      </c>
      <c r="K3" s="45" t="s">
        <v>33</v>
      </c>
      <c r="L3" s="45" t="s">
        <v>34</v>
      </c>
      <c r="M3" s="47" t="s">
        <v>1</v>
      </c>
    </row>
    <row r="4" spans="1:13" s="92" customFormat="1" ht="24" customHeight="1" thickTop="1">
      <c r="A4" s="136" t="s">
        <v>142</v>
      </c>
      <c r="B4" s="137" t="s">
        <v>145</v>
      </c>
      <c r="C4" s="138" t="s">
        <v>185</v>
      </c>
      <c r="D4" s="139" t="s">
        <v>191</v>
      </c>
      <c r="E4" s="140" t="s">
        <v>143</v>
      </c>
      <c r="F4" s="141">
        <v>20000000</v>
      </c>
      <c r="G4" s="142"/>
      <c r="H4" s="142"/>
      <c r="I4" s="141">
        <v>20000000</v>
      </c>
      <c r="J4" s="139" t="s">
        <v>69</v>
      </c>
      <c r="K4" s="139" t="s">
        <v>186</v>
      </c>
      <c r="L4" s="139" t="s">
        <v>187</v>
      </c>
      <c r="M4" s="143"/>
    </row>
    <row r="5" spans="1:13" s="92" customFormat="1" ht="24" customHeight="1" thickBot="1">
      <c r="A5" s="144" t="s">
        <v>142</v>
      </c>
      <c r="B5" s="145" t="s">
        <v>145</v>
      </c>
      <c r="C5" s="146" t="s">
        <v>188</v>
      </c>
      <c r="D5" s="147" t="s">
        <v>105</v>
      </c>
      <c r="E5" s="148" t="s">
        <v>143</v>
      </c>
      <c r="F5" s="149">
        <v>9761000</v>
      </c>
      <c r="G5" s="150"/>
      <c r="H5" s="150"/>
      <c r="I5" s="149">
        <v>9761000</v>
      </c>
      <c r="J5" s="147" t="s">
        <v>69</v>
      </c>
      <c r="K5" s="147" t="s">
        <v>189</v>
      </c>
      <c r="L5" s="147" t="s">
        <v>190</v>
      </c>
      <c r="M5" s="151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Normal="100" workbookViewId="0">
      <selection activeCell="D35" sqref="D3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"/>
    <col min="11" max="11" width="11.6640625" style="3" customWidth="1"/>
    <col min="12" max="12" width="11.33203125" style="2" bestFit="1" customWidth="1"/>
  </cols>
  <sheetData>
    <row r="1" spans="1:11" ht="31.5">
      <c r="A1" s="177" t="s">
        <v>75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ht="26.25" thickBot="1">
      <c r="A2" s="26" t="s">
        <v>70</v>
      </c>
      <c r="B2" s="7"/>
      <c r="C2" s="8"/>
      <c r="D2" s="6"/>
      <c r="E2" s="6"/>
      <c r="F2" s="9"/>
      <c r="G2" s="9"/>
      <c r="H2" s="9"/>
      <c r="I2" s="9"/>
      <c r="J2" s="178" t="s">
        <v>107</v>
      </c>
      <c r="K2" s="178"/>
    </row>
    <row r="3" spans="1:11" ht="35.25" customHeight="1" thickBot="1">
      <c r="A3" s="57" t="s">
        <v>2</v>
      </c>
      <c r="B3" s="58" t="s">
        <v>3</v>
      </c>
      <c r="C3" s="58" t="s">
        <v>0</v>
      </c>
      <c r="D3" s="58" t="s">
        <v>76</v>
      </c>
      <c r="E3" s="58" t="s">
        <v>77</v>
      </c>
      <c r="F3" s="58" t="s">
        <v>78</v>
      </c>
      <c r="G3" s="58" t="s">
        <v>79</v>
      </c>
      <c r="H3" s="58" t="s">
        <v>80</v>
      </c>
      <c r="I3" s="58" t="s">
        <v>81</v>
      </c>
      <c r="J3" s="58" t="s">
        <v>82</v>
      </c>
      <c r="K3" s="59" t="s">
        <v>1</v>
      </c>
    </row>
    <row r="4" spans="1:11" ht="24" customHeight="1" thickTop="1" thickBot="1">
      <c r="A4" s="48"/>
      <c r="B4" s="49"/>
      <c r="C4" s="50" t="s">
        <v>108</v>
      </c>
      <c r="D4" s="51"/>
      <c r="E4" s="52"/>
      <c r="F4" s="53"/>
      <c r="G4" s="53"/>
      <c r="H4" s="51"/>
      <c r="I4" s="54"/>
      <c r="J4" s="55"/>
      <c r="K4" s="56"/>
    </row>
    <row r="5" spans="1:11">
      <c r="J5"/>
      <c r="K5"/>
    </row>
    <row r="6" spans="1:11">
      <c r="J6"/>
      <c r="K6"/>
    </row>
    <row r="7" spans="1:11">
      <c r="J7"/>
      <c r="K7"/>
    </row>
    <row r="8" spans="1:11">
      <c r="J8"/>
      <c r="K8"/>
    </row>
    <row r="9" spans="1:11">
      <c r="J9"/>
      <c r="K9"/>
    </row>
    <row r="10" spans="1:11">
      <c r="J10"/>
      <c r="K10"/>
    </row>
    <row r="11" spans="1:11">
      <c r="J11"/>
      <c r="K11"/>
    </row>
  </sheetData>
  <mergeCells count="2">
    <mergeCell ref="A1:K1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Normal="100" workbookViewId="0">
      <selection activeCell="E33" sqref="E3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"/>
    <col min="11" max="11" width="11.6640625" style="3" customWidth="1"/>
    <col min="12" max="12" width="11.33203125" style="2" bestFit="1" customWidth="1"/>
  </cols>
  <sheetData>
    <row r="1" spans="1:12" ht="31.5">
      <c r="A1" s="177" t="s">
        <v>83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2" ht="32.25" thickBot="1">
      <c r="A2" s="26" t="s">
        <v>70</v>
      </c>
      <c r="B2" s="26"/>
      <c r="C2" s="27"/>
      <c r="D2" s="28"/>
      <c r="E2" s="28"/>
      <c r="F2" s="29"/>
      <c r="G2" s="29"/>
      <c r="H2" s="29"/>
      <c r="I2" s="29"/>
      <c r="J2" s="178" t="s">
        <v>107</v>
      </c>
      <c r="K2" s="178"/>
    </row>
    <row r="3" spans="1:12" s="32" customFormat="1" ht="35.25" customHeight="1" thickBot="1">
      <c r="A3" s="57" t="s">
        <v>84</v>
      </c>
      <c r="B3" s="58" t="s">
        <v>85</v>
      </c>
      <c r="C3" s="58" t="s">
        <v>86</v>
      </c>
      <c r="D3" s="58" t="s">
        <v>87</v>
      </c>
      <c r="E3" s="58" t="s">
        <v>88</v>
      </c>
      <c r="F3" s="58" t="s">
        <v>89</v>
      </c>
      <c r="G3" s="58" t="s">
        <v>90</v>
      </c>
      <c r="H3" s="58" t="s">
        <v>91</v>
      </c>
      <c r="I3" s="58" t="s">
        <v>92</v>
      </c>
      <c r="J3" s="58" t="s">
        <v>93</v>
      </c>
      <c r="K3" s="59" t="s">
        <v>94</v>
      </c>
      <c r="L3" s="30"/>
    </row>
    <row r="4" spans="1:12" s="32" customFormat="1" ht="24" customHeight="1" thickTop="1" thickBot="1">
      <c r="A4" s="48"/>
      <c r="B4" s="49"/>
      <c r="C4" s="50" t="s">
        <v>111</v>
      </c>
      <c r="D4" s="51"/>
      <c r="E4" s="52"/>
      <c r="F4" s="53"/>
      <c r="G4" s="53"/>
      <c r="H4" s="51"/>
      <c r="I4" s="60"/>
      <c r="J4" s="60"/>
      <c r="K4" s="61"/>
      <c r="L4" s="30"/>
    </row>
  </sheetData>
  <mergeCells count="2">
    <mergeCell ref="A1:K1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5"/>
  <sheetViews>
    <sheetView zoomScaleNormal="100" workbookViewId="0">
      <selection activeCell="A4" sqref="A4:A19"/>
    </sheetView>
  </sheetViews>
  <sheetFormatPr defaultRowHeight="13.5"/>
  <cols>
    <col min="1" max="1" width="41.44140625" style="4" customWidth="1"/>
    <col min="2" max="2" width="17.77734375" style="4" bestFit="1" customWidth="1"/>
    <col min="3" max="3" width="12.109375" style="4" customWidth="1"/>
    <col min="4" max="8" width="11.21875" style="4" customWidth="1"/>
    <col min="9" max="9" width="9.6640625" style="4" customWidth="1"/>
    <col min="10" max="10" width="8.88671875" style="4"/>
    <col min="11" max="11" width="9.88671875" style="4" bestFit="1" customWidth="1"/>
    <col min="12" max="16384" width="8.88671875" style="4"/>
  </cols>
  <sheetData>
    <row r="1" spans="1:9" s="33" customFormat="1" ht="31.5">
      <c r="A1" s="179" t="s">
        <v>4</v>
      </c>
      <c r="B1" s="179"/>
      <c r="C1" s="179"/>
      <c r="D1" s="179"/>
      <c r="E1" s="179"/>
      <c r="F1" s="179"/>
      <c r="G1" s="179"/>
      <c r="H1" s="179"/>
      <c r="I1" s="179"/>
    </row>
    <row r="2" spans="1:9" s="33" customFormat="1" ht="32.25" thickBot="1">
      <c r="A2" s="34" t="s">
        <v>70</v>
      </c>
      <c r="B2" s="34"/>
      <c r="C2" s="35"/>
      <c r="D2" s="35"/>
      <c r="E2" s="35"/>
      <c r="F2" s="36"/>
      <c r="G2" s="36"/>
      <c r="H2" s="180" t="s">
        <v>107</v>
      </c>
      <c r="I2" s="180"/>
    </row>
    <row r="3" spans="1:9" ht="35.25" customHeight="1" thickBot="1">
      <c r="A3" s="62" t="s">
        <v>3</v>
      </c>
      <c r="B3" s="63" t="s">
        <v>13</v>
      </c>
      <c r="C3" s="63" t="s">
        <v>5</v>
      </c>
      <c r="D3" s="63" t="s">
        <v>6</v>
      </c>
      <c r="E3" s="63" t="s">
        <v>7</v>
      </c>
      <c r="F3" s="63" t="s">
        <v>8</v>
      </c>
      <c r="G3" s="64" t="s">
        <v>44</v>
      </c>
      <c r="H3" s="63" t="s">
        <v>12</v>
      </c>
      <c r="I3" s="65" t="s">
        <v>9</v>
      </c>
    </row>
    <row r="4" spans="1:9" ht="23.25" customHeight="1" thickTop="1">
      <c r="A4" s="115" t="s">
        <v>193</v>
      </c>
      <c r="B4" s="95" t="s">
        <v>115</v>
      </c>
      <c r="C4" s="96">
        <v>41400000</v>
      </c>
      <c r="D4" s="97" t="s">
        <v>114</v>
      </c>
      <c r="E4" s="97" t="s">
        <v>116</v>
      </c>
      <c r="F4" s="97" t="s">
        <v>118</v>
      </c>
      <c r="G4" s="103" t="s">
        <v>146</v>
      </c>
      <c r="H4" s="122" t="s">
        <v>146</v>
      </c>
      <c r="I4" s="104"/>
    </row>
    <row r="5" spans="1:9" ht="23.25" customHeight="1">
      <c r="A5" s="255" t="s">
        <v>194</v>
      </c>
      <c r="B5" s="235" t="s">
        <v>123</v>
      </c>
      <c r="C5" s="42">
        <v>11880000</v>
      </c>
      <c r="D5" s="41" t="s">
        <v>119</v>
      </c>
      <c r="E5" s="41" t="s">
        <v>121</v>
      </c>
      <c r="F5" s="41" t="s">
        <v>122</v>
      </c>
      <c r="G5" s="103" t="s">
        <v>146</v>
      </c>
      <c r="H5" s="122" t="s">
        <v>213</v>
      </c>
      <c r="I5" s="101"/>
    </row>
    <row r="6" spans="1:9" ht="23.25" customHeight="1">
      <c r="A6" s="255" t="s">
        <v>195</v>
      </c>
      <c r="B6" s="237" t="s">
        <v>125</v>
      </c>
      <c r="C6" s="42">
        <v>6480000</v>
      </c>
      <c r="D6" s="41" t="s">
        <v>127</v>
      </c>
      <c r="E6" s="41" t="s">
        <v>121</v>
      </c>
      <c r="F6" s="41" t="s">
        <v>122</v>
      </c>
      <c r="G6" s="103" t="s">
        <v>146</v>
      </c>
      <c r="H6" s="122" t="s">
        <v>213</v>
      </c>
      <c r="I6" s="101"/>
    </row>
    <row r="7" spans="1:9" ht="23.25" customHeight="1">
      <c r="A7" s="256" t="s">
        <v>196</v>
      </c>
      <c r="B7" s="239" t="s">
        <v>128</v>
      </c>
      <c r="C7" s="117">
        <v>4320000</v>
      </c>
      <c r="D7" s="116" t="s">
        <v>126</v>
      </c>
      <c r="E7" s="116" t="s">
        <v>120</v>
      </c>
      <c r="F7" s="116" t="s">
        <v>117</v>
      </c>
      <c r="G7" s="103" t="s">
        <v>146</v>
      </c>
      <c r="H7" s="122" t="s">
        <v>147</v>
      </c>
      <c r="I7" s="101"/>
    </row>
    <row r="8" spans="1:9" ht="23.25" customHeight="1">
      <c r="A8" s="256" t="s">
        <v>197</v>
      </c>
      <c r="B8" s="241" t="s">
        <v>129</v>
      </c>
      <c r="C8" s="117">
        <v>7920000</v>
      </c>
      <c r="D8" s="116" t="s">
        <v>135</v>
      </c>
      <c r="E8" s="116" t="s">
        <v>120</v>
      </c>
      <c r="F8" s="116" t="s">
        <v>117</v>
      </c>
      <c r="G8" s="103" t="s">
        <v>146</v>
      </c>
      <c r="H8" s="122" t="s">
        <v>147</v>
      </c>
      <c r="I8" s="40"/>
    </row>
    <row r="9" spans="1:9" ht="23.25" customHeight="1">
      <c r="A9" s="256" t="s">
        <v>198</v>
      </c>
      <c r="B9" s="239" t="s">
        <v>130</v>
      </c>
      <c r="C9" s="117">
        <v>1675200</v>
      </c>
      <c r="D9" s="116" t="s">
        <v>135</v>
      </c>
      <c r="E9" s="116" t="s">
        <v>120</v>
      </c>
      <c r="F9" s="116" t="s">
        <v>117</v>
      </c>
      <c r="G9" s="103" t="s">
        <v>146</v>
      </c>
      <c r="H9" s="122" t="s">
        <v>213</v>
      </c>
      <c r="I9" s="101"/>
    </row>
    <row r="10" spans="1:9" ht="23.25" customHeight="1">
      <c r="A10" s="256" t="s">
        <v>199</v>
      </c>
      <c r="B10" s="239" t="s">
        <v>131</v>
      </c>
      <c r="C10" s="117">
        <v>4116000</v>
      </c>
      <c r="D10" s="116" t="s">
        <v>135</v>
      </c>
      <c r="E10" s="116" t="s">
        <v>120</v>
      </c>
      <c r="F10" s="116" t="s">
        <v>117</v>
      </c>
      <c r="G10" s="103" t="s">
        <v>146</v>
      </c>
      <c r="H10" s="122" t="s">
        <v>213</v>
      </c>
      <c r="I10" s="40"/>
    </row>
    <row r="11" spans="1:9" ht="23.25" customHeight="1">
      <c r="A11" s="256" t="s">
        <v>200</v>
      </c>
      <c r="B11" s="239" t="s">
        <v>132</v>
      </c>
      <c r="C11" s="117">
        <v>13820400</v>
      </c>
      <c r="D11" s="116" t="s">
        <v>135</v>
      </c>
      <c r="E11" s="116" t="s">
        <v>120</v>
      </c>
      <c r="F11" s="116" t="s">
        <v>117</v>
      </c>
      <c r="G11" s="103" t="s">
        <v>146</v>
      </c>
      <c r="H11" s="122" t="s">
        <v>147</v>
      </c>
      <c r="I11" s="40"/>
    </row>
    <row r="12" spans="1:9" ht="23.25" customHeight="1">
      <c r="A12" s="256" t="s">
        <v>201</v>
      </c>
      <c r="B12" s="239" t="s">
        <v>124</v>
      </c>
      <c r="C12" s="117">
        <v>1620000</v>
      </c>
      <c r="D12" s="116" t="s">
        <v>135</v>
      </c>
      <c r="E12" s="116" t="s">
        <v>120</v>
      </c>
      <c r="F12" s="116" t="s">
        <v>117</v>
      </c>
      <c r="G12" s="103" t="s">
        <v>146</v>
      </c>
      <c r="H12" s="122" t="s">
        <v>146</v>
      </c>
      <c r="I12" s="40"/>
    </row>
    <row r="13" spans="1:9" ht="23.25" customHeight="1">
      <c r="A13" s="257" t="s">
        <v>202</v>
      </c>
      <c r="B13" s="239" t="s">
        <v>130</v>
      </c>
      <c r="C13" s="117">
        <v>1147200</v>
      </c>
      <c r="D13" s="116" t="s">
        <v>136</v>
      </c>
      <c r="E13" s="116" t="s">
        <v>120</v>
      </c>
      <c r="F13" s="116" t="s">
        <v>117</v>
      </c>
      <c r="G13" s="103" t="s">
        <v>146</v>
      </c>
      <c r="H13" s="122" t="s">
        <v>146</v>
      </c>
      <c r="I13" s="40"/>
    </row>
    <row r="14" spans="1:9" ht="23.25" customHeight="1">
      <c r="A14" s="256" t="s">
        <v>203</v>
      </c>
      <c r="B14" s="239" t="s">
        <v>130</v>
      </c>
      <c r="C14" s="117">
        <v>12650400</v>
      </c>
      <c r="D14" s="116" t="s">
        <v>136</v>
      </c>
      <c r="E14" s="116" t="s">
        <v>120</v>
      </c>
      <c r="F14" s="116" t="s">
        <v>117</v>
      </c>
      <c r="G14" s="103" t="s">
        <v>146</v>
      </c>
      <c r="H14" s="122" t="s">
        <v>213</v>
      </c>
      <c r="I14" s="40"/>
    </row>
    <row r="15" spans="1:9" ht="23.25" customHeight="1">
      <c r="A15" s="258" t="s">
        <v>214</v>
      </c>
      <c r="B15" s="160" t="s">
        <v>140</v>
      </c>
      <c r="C15" s="161">
        <v>6600000</v>
      </c>
      <c r="D15" s="160" t="s">
        <v>137</v>
      </c>
      <c r="E15" s="160" t="s">
        <v>120</v>
      </c>
      <c r="F15" s="160" t="s">
        <v>117</v>
      </c>
      <c r="G15" s="162" t="s">
        <v>215</v>
      </c>
      <c r="H15" s="163" t="s">
        <v>213</v>
      </c>
      <c r="I15" s="164"/>
    </row>
    <row r="16" spans="1:9" ht="23.25" customHeight="1">
      <c r="A16" s="259" t="s">
        <v>204</v>
      </c>
      <c r="B16" s="260" t="s">
        <v>133</v>
      </c>
      <c r="C16" s="158">
        <v>6600000</v>
      </c>
      <c r="D16" s="157" t="s">
        <v>136</v>
      </c>
      <c r="E16" s="157" t="s">
        <v>120</v>
      </c>
      <c r="F16" s="157" t="s">
        <v>117</v>
      </c>
      <c r="G16" s="103" t="s">
        <v>220</v>
      </c>
      <c r="H16" s="122" t="s">
        <v>221</v>
      </c>
      <c r="I16" s="159"/>
    </row>
    <row r="17" spans="1:11" ht="23.25" customHeight="1">
      <c r="A17" s="258" t="s">
        <v>205</v>
      </c>
      <c r="B17" s="239" t="s">
        <v>133</v>
      </c>
      <c r="C17" s="117">
        <v>3322200</v>
      </c>
      <c r="D17" s="116" t="s">
        <v>136</v>
      </c>
      <c r="E17" s="116" t="s">
        <v>120</v>
      </c>
      <c r="F17" s="116" t="s">
        <v>117</v>
      </c>
      <c r="G17" s="103" t="s">
        <v>220</v>
      </c>
      <c r="H17" s="122" t="s">
        <v>221</v>
      </c>
      <c r="I17" s="40"/>
      <c r="K17" s="118"/>
    </row>
    <row r="18" spans="1:11" ht="23.25" customHeight="1">
      <c r="A18" s="261" t="s">
        <v>206</v>
      </c>
      <c r="B18" s="254" t="s">
        <v>134</v>
      </c>
      <c r="C18" s="134">
        <v>1081308090</v>
      </c>
      <c r="D18" s="133" t="s">
        <v>137</v>
      </c>
      <c r="E18" s="133" t="s">
        <v>120</v>
      </c>
      <c r="F18" s="133" t="s">
        <v>117</v>
      </c>
      <c r="G18" s="152" t="s">
        <v>146</v>
      </c>
      <c r="H18" s="153" t="s">
        <v>147</v>
      </c>
      <c r="I18" s="154"/>
    </row>
    <row r="19" spans="1:11" ht="23.25" customHeight="1">
      <c r="A19" s="253" t="s">
        <v>150</v>
      </c>
      <c r="B19" s="160" t="s">
        <v>209</v>
      </c>
      <c r="C19" s="125">
        <v>2500000</v>
      </c>
      <c r="D19" s="124" t="s">
        <v>207</v>
      </c>
      <c r="E19" s="124" t="s">
        <v>208</v>
      </c>
      <c r="F19" s="124" t="s">
        <v>144</v>
      </c>
      <c r="G19" s="155" t="s">
        <v>144</v>
      </c>
      <c r="H19" s="156" t="s">
        <v>144</v>
      </c>
      <c r="I19" s="101"/>
    </row>
    <row r="21" spans="1:11">
      <c r="E21" s="119"/>
      <c r="F21" s="119"/>
    </row>
    <row r="22" spans="1:11">
      <c r="E22" s="119"/>
      <c r="F22" s="119"/>
    </row>
    <row r="23" spans="1:11">
      <c r="D23" s="120"/>
      <c r="E23" s="121"/>
      <c r="F23" s="121"/>
    </row>
    <row r="24" spans="1:11">
      <c r="D24" s="120"/>
      <c r="E24" s="121"/>
      <c r="F24" s="121"/>
    </row>
    <row r="25" spans="1:11">
      <c r="D25" s="120"/>
      <c r="E25" s="121"/>
      <c r="F25" s="121"/>
    </row>
    <row r="26" spans="1:11">
      <c r="D26" s="120"/>
      <c r="E26" s="121"/>
      <c r="F26" s="121"/>
    </row>
    <row r="27" spans="1:11">
      <c r="D27" s="120"/>
      <c r="E27" s="121"/>
      <c r="F27" s="121"/>
    </row>
    <row r="28" spans="1:11">
      <c r="D28" s="120"/>
      <c r="E28" s="121"/>
      <c r="F28" s="121"/>
    </row>
    <row r="29" spans="1:11">
      <c r="D29" s="120"/>
      <c r="E29" s="121"/>
      <c r="F29" s="121"/>
    </row>
    <row r="30" spans="1:11">
      <c r="D30" s="120"/>
      <c r="E30" s="121"/>
      <c r="F30" s="121"/>
    </row>
    <row r="31" spans="1:11">
      <c r="D31" s="120"/>
      <c r="E31" s="121"/>
      <c r="F31" s="121"/>
    </row>
    <row r="32" spans="1:11">
      <c r="D32" s="120"/>
      <c r="E32" s="120"/>
      <c r="F32" s="120"/>
    </row>
    <row r="33" spans="4:6">
      <c r="D33" s="120"/>
      <c r="E33" s="120"/>
      <c r="F33" s="120"/>
    </row>
    <row r="34" spans="4:6">
      <c r="D34" s="120"/>
      <c r="E34" s="120"/>
      <c r="F34" s="120"/>
    </row>
    <row r="35" spans="4:6">
      <c r="D35" s="120"/>
      <c r="E35" s="120"/>
      <c r="F35" s="120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2"/>
  <sheetViews>
    <sheetView zoomScaleNormal="100" workbookViewId="0">
      <selection activeCell="A4" sqref="A4:A20"/>
    </sheetView>
  </sheetViews>
  <sheetFormatPr defaultRowHeight="13.5"/>
  <cols>
    <col min="1" max="1" width="39.33203125" style="4" customWidth="1"/>
    <col min="2" max="2" width="17.21875" style="4" customWidth="1"/>
    <col min="3" max="7" width="12.21875" style="4" customWidth="1"/>
    <col min="8" max="8" width="9.33203125" style="5" customWidth="1"/>
    <col min="9" max="9" width="8.88671875" style="4"/>
    <col min="10" max="10" width="14" style="4" customWidth="1"/>
    <col min="11" max="16384" width="8.88671875" style="4"/>
  </cols>
  <sheetData>
    <row r="1" spans="1:18" ht="31.5">
      <c r="A1" s="179" t="s">
        <v>110</v>
      </c>
      <c r="B1" s="179"/>
      <c r="C1" s="179"/>
      <c r="D1" s="179"/>
      <c r="E1" s="179"/>
      <c r="F1" s="179"/>
      <c r="G1" s="179"/>
      <c r="H1" s="179"/>
      <c r="J1" s="93"/>
      <c r="K1" s="93"/>
      <c r="L1" s="93"/>
      <c r="M1" s="93"/>
      <c r="N1" s="93"/>
      <c r="O1" s="93"/>
      <c r="P1" s="93"/>
      <c r="Q1" s="93"/>
      <c r="R1" s="93"/>
    </row>
    <row r="2" spans="1:18" ht="32.25" thickBot="1">
      <c r="A2" s="181" t="s">
        <v>70</v>
      </c>
      <c r="B2" s="181"/>
      <c r="C2" s="35"/>
      <c r="D2" s="35"/>
      <c r="E2" s="35"/>
      <c r="F2" s="35"/>
      <c r="G2" s="35"/>
      <c r="H2" s="85" t="s">
        <v>107</v>
      </c>
      <c r="J2" s="94"/>
      <c r="K2" s="94"/>
    </row>
    <row r="3" spans="1:18" ht="35.25" customHeight="1" thickBot="1">
      <c r="A3" s="135" t="s">
        <v>3</v>
      </c>
      <c r="B3" s="58" t="s">
        <v>50</v>
      </c>
      <c r="C3" s="58" t="s">
        <v>51</v>
      </c>
      <c r="D3" s="58" t="s">
        <v>55</v>
      </c>
      <c r="E3" s="58" t="s">
        <v>52</v>
      </c>
      <c r="F3" s="58" t="s">
        <v>53</v>
      </c>
      <c r="G3" s="58" t="s">
        <v>54</v>
      </c>
      <c r="H3" s="59" t="s">
        <v>61</v>
      </c>
    </row>
    <row r="4" spans="1:18" ht="22.5" customHeight="1" thickTop="1">
      <c r="A4" s="230" t="s">
        <v>152</v>
      </c>
      <c r="B4" s="231" t="s">
        <v>115</v>
      </c>
      <c r="C4" s="96">
        <v>41400000</v>
      </c>
      <c r="D4" s="232" t="s">
        <v>95</v>
      </c>
      <c r="E4" s="96">
        <v>3330000</v>
      </c>
      <c r="F4" s="232" t="s">
        <v>138</v>
      </c>
      <c r="G4" s="96">
        <v>3330000</v>
      </c>
      <c r="H4" s="233"/>
      <c r="J4" s="118"/>
    </row>
    <row r="5" spans="1:18" ht="22.5" customHeight="1">
      <c r="A5" s="234" t="s">
        <v>153</v>
      </c>
      <c r="B5" s="235" t="s">
        <v>123</v>
      </c>
      <c r="C5" s="42">
        <v>11880000</v>
      </c>
      <c r="D5" s="236" t="s">
        <v>138</v>
      </c>
      <c r="E5" s="42">
        <v>990000</v>
      </c>
      <c r="F5" s="236" t="s">
        <v>138</v>
      </c>
      <c r="G5" s="42">
        <v>990000</v>
      </c>
      <c r="H5" s="164"/>
      <c r="J5" s="118"/>
    </row>
    <row r="6" spans="1:18" ht="22.5" customHeight="1">
      <c r="A6" s="234" t="s">
        <v>154</v>
      </c>
      <c r="B6" s="237" t="s">
        <v>125</v>
      </c>
      <c r="C6" s="42">
        <v>6480000</v>
      </c>
      <c r="D6" s="236" t="s">
        <v>29</v>
      </c>
      <c r="E6" s="42">
        <v>540000</v>
      </c>
      <c r="F6" s="236" t="s">
        <v>29</v>
      </c>
      <c r="G6" s="42">
        <v>540000</v>
      </c>
      <c r="H6" s="164"/>
      <c r="J6" s="118"/>
    </row>
    <row r="7" spans="1:18" ht="22.5" customHeight="1">
      <c r="A7" s="238" t="s">
        <v>155</v>
      </c>
      <c r="B7" s="239" t="s">
        <v>128</v>
      </c>
      <c r="C7" s="240">
        <v>4320000</v>
      </c>
      <c r="D7" s="236" t="s">
        <v>29</v>
      </c>
      <c r="E7" s="42">
        <v>360000</v>
      </c>
      <c r="F7" s="236" t="s">
        <v>29</v>
      </c>
      <c r="G7" s="42">
        <v>360000</v>
      </c>
      <c r="H7" s="164"/>
      <c r="J7" s="118"/>
    </row>
    <row r="8" spans="1:18" ht="22.5" customHeight="1">
      <c r="A8" s="238" t="s">
        <v>156</v>
      </c>
      <c r="B8" s="241" t="s">
        <v>129</v>
      </c>
      <c r="C8" s="240">
        <v>7920000</v>
      </c>
      <c r="D8" s="236" t="s">
        <v>29</v>
      </c>
      <c r="E8" s="42">
        <v>660000</v>
      </c>
      <c r="F8" s="236" t="s">
        <v>29</v>
      </c>
      <c r="G8" s="42">
        <v>660000</v>
      </c>
      <c r="H8" s="164"/>
      <c r="J8" s="118"/>
    </row>
    <row r="9" spans="1:18" ht="22.5" customHeight="1">
      <c r="A9" s="238" t="s">
        <v>157</v>
      </c>
      <c r="B9" s="239" t="s">
        <v>130</v>
      </c>
      <c r="C9" s="240">
        <v>1675200</v>
      </c>
      <c r="D9" s="236" t="s">
        <v>29</v>
      </c>
      <c r="E9" s="42">
        <v>139600</v>
      </c>
      <c r="F9" s="236" t="s">
        <v>29</v>
      </c>
      <c r="G9" s="42">
        <v>139600</v>
      </c>
      <c r="H9" s="164"/>
      <c r="J9" s="118"/>
    </row>
    <row r="10" spans="1:18" ht="22.5" customHeight="1">
      <c r="A10" s="238" t="s">
        <v>158</v>
      </c>
      <c r="B10" s="239" t="s">
        <v>131</v>
      </c>
      <c r="C10" s="240">
        <v>4116000</v>
      </c>
      <c r="D10" s="236" t="s">
        <v>29</v>
      </c>
      <c r="E10" s="42">
        <v>343000</v>
      </c>
      <c r="F10" s="236" t="s">
        <v>29</v>
      </c>
      <c r="G10" s="42">
        <v>343000</v>
      </c>
      <c r="H10" s="164"/>
      <c r="J10" s="118"/>
    </row>
    <row r="11" spans="1:18" ht="22.5" customHeight="1">
      <c r="A11" s="238" t="s">
        <v>159</v>
      </c>
      <c r="B11" s="239" t="s">
        <v>132</v>
      </c>
      <c r="C11" s="240">
        <v>13820400</v>
      </c>
      <c r="D11" s="236" t="s">
        <v>29</v>
      </c>
      <c r="E11" s="42">
        <v>1151700</v>
      </c>
      <c r="F11" s="236" t="s">
        <v>29</v>
      </c>
      <c r="G11" s="42">
        <v>1151700</v>
      </c>
      <c r="H11" s="242"/>
      <c r="J11" s="118"/>
    </row>
    <row r="12" spans="1:18" ht="22.5" customHeight="1">
      <c r="A12" s="238" t="s">
        <v>160</v>
      </c>
      <c r="B12" s="239" t="s">
        <v>124</v>
      </c>
      <c r="C12" s="240">
        <v>1620000</v>
      </c>
      <c r="D12" s="236" t="s">
        <v>29</v>
      </c>
      <c r="E12" s="42">
        <v>135000</v>
      </c>
      <c r="F12" s="236" t="s">
        <v>29</v>
      </c>
      <c r="G12" s="42">
        <v>135000</v>
      </c>
      <c r="H12" s="242"/>
      <c r="J12" s="118"/>
    </row>
    <row r="13" spans="1:18" ht="22.5" customHeight="1">
      <c r="A13" s="243" t="s">
        <v>161</v>
      </c>
      <c r="B13" s="239" t="s">
        <v>130</v>
      </c>
      <c r="C13" s="240">
        <v>1147200</v>
      </c>
      <c r="D13" s="236" t="s">
        <v>29</v>
      </c>
      <c r="E13" s="42">
        <v>95600</v>
      </c>
      <c r="F13" s="236" t="s">
        <v>29</v>
      </c>
      <c r="G13" s="42">
        <v>95600</v>
      </c>
      <c r="H13" s="242"/>
      <c r="J13" s="118"/>
    </row>
    <row r="14" spans="1:18" ht="22.5" customHeight="1">
      <c r="A14" s="238" t="s">
        <v>162</v>
      </c>
      <c r="B14" s="239" t="s">
        <v>130</v>
      </c>
      <c r="C14" s="240">
        <v>12650400</v>
      </c>
      <c r="D14" s="236" t="s">
        <v>29</v>
      </c>
      <c r="E14" s="42">
        <v>1054200</v>
      </c>
      <c r="F14" s="236" t="s">
        <v>29</v>
      </c>
      <c r="G14" s="42">
        <v>1054200</v>
      </c>
      <c r="H14" s="164"/>
      <c r="I14" s="102"/>
      <c r="J14" s="118"/>
    </row>
    <row r="15" spans="1:18" ht="22.5" customHeight="1">
      <c r="A15" s="244" t="s">
        <v>163</v>
      </c>
      <c r="B15" s="239" t="s">
        <v>133</v>
      </c>
      <c r="C15" s="240">
        <v>6600000</v>
      </c>
      <c r="D15" s="236" t="s">
        <v>29</v>
      </c>
      <c r="E15" s="42">
        <v>550000</v>
      </c>
      <c r="F15" s="236" t="s">
        <v>29</v>
      </c>
      <c r="G15" s="42">
        <v>550000</v>
      </c>
      <c r="H15" s="164"/>
      <c r="J15" s="118"/>
    </row>
    <row r="16" spans="1:18" ht="22.5" customHeight="1">
      <c r="A16" s="244" t="s">
        <v>164</v>
      </c>
      <c r="B16" s="239" t="s">
        <v>133</v>
      </c>
      <c r="C16" s="240">
        <v>3322200</v>
      </c>
      <c r="D16" s="236" t="s">
        <v>29</v>
      </c>
      <c r="E16" s="42">
        <v>319850</v>
      </c>
      <c r="F16" s="236" t="s">
        <v>29</v>
      </c>
      <c r="G16" s="42">
        <v>319850</v>
      </c>
      <c r="H16" s="164"/>
      <c r="I16" s="102"/>
      <c r="J16" s="118"/>
    </row>
    <row r="17" spans="1:10" ht="22.5" customHeight="1">
      <c r="A17" s="244" t="s">
        <v>165</v>
      </c>
      <c r="B17" s="160" t="s">
        <v>134</v>
      </c>
      <c r="C17" s="161">
        <v>1081308090</v>
      </c>
      <c r="D17" s="236" t="s">
        <v>29</v>
      </c>
      <c r="E17" s="245">
        <v>80710430</v>
      </c>
      <c r="F17" s="246"/>
      <c r="G17" s="245">
        <v>80710430</v>
      </c>
      <c r="H17" s="164"/>
      <c r="I17" s="102"/>
      <c r="J17" s="118"/>
    </row>
    <row r="18" spans="1:10" ht="22.5" customHeight="1">
      <c r="A18" s="244" t="s">
        <v>166</v>
      </c>
      <c r="B18" s="160" t="s">
        <v>139</v>
      </c>
      <c r="C18" s="161">
        <v>6600000</v>
      </c>
      <c r="D18" s="236" t="s">
        <v>29</v>
      </c>
      <c r="E18" s="42">
        <v>1100000</v>
      </c>
      <c r="F18" s="236"/>
      <c r="G18" s="42">
        <v>1100000</v>
      </c>
      <c r="H18" s="164"/>
      <c r="I18" s="102"/>
      <c r="J18" s="118"/>
    </row>
    <row r="19" spans="1:10" ht="22.5" customHeight="1">
      <c r="A19" s="247" t="s">
        <v>150</v>
      </c>
      <c r="B19" s="248" t="s">
        <v>151</v>
      </c>
      <c r="C19" s="249">
        <v>2200000</v>
      </c>
      <c r="D19" s="236" t="s">
        <v>29</v>
      </c>
      <c r="E19" s="236" t="s">
        <v>29</v>
      </c>
      <c r="F19" s="250">
        <v>2200000</v>
      </c>
      <c r="G19" s="251">
        <f t="shared" ref="G19" si="0">F19</f>
        <v>2200000</v>
      </c>
      <c r="H19" s="252"/>
      <c r="I19" s="102"/>
      <c r="J19" s="118"/>
    </row>
    <row r="20" spans="1:10" ht="22.5" customHeight="1" thickBot="1">
      <c r="A20" s="264" t="s">
        <v>148</v>
      </c>
      <c r="B20" s="265" t="s">
        <v>149</v>
      </c>
      <c r="C20" s="266">
        <v>2000000</v>
      </c>
      <c r="D20" s="267" t="s">
        <v>29</v>
      </c>
      <c r="E20" s="267" t="s">
        <v>29</v>
      </c>
      <c r="F20" s="268">
        <v>1287000</v>
      </c>
      <c r="G20" s="269">
        <f>F20</f>
        <v>1287000</v>
      </c>
      <c r="H20" s="270"/>
      <c r="I20" s="102"/>
      <c r="J20" s="118"/>
    </row>
    <row r="22" spans="1:10">
      <c r="H22" s="123"/>
    </row>
  </sheetData>
  <mergeCells count="2">
    <mergeCell ref="A1:H1"/>
    <mergeCell ref="A2:B2"/>
  </mergeCells>
  <phoneticPr fontId="5" type="noConversion"/>
  <pageMargins left="0.7" right="0.7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A1:H23"/>
  <sheetViews>
    <sheetView zoomScale="80" zoomScaleNormal="80" workbookViewId="0">
      <selection activeCell="L21" sqref="L21"/>
    </sheetView>
  </sheetViews>
  <sheetFormatPr defaultRowHeight="13.5"/>
  <cols>
    <col min="1" max="1" width="14.5546875" customWidth="1"/>
    <col min="2" max="2" width="17.21875" customWidth="1"/>
    <col min="3" max="3" width="23.33203125" customWidth="1"/>
    <col min="4" max="4" width="18" customWidth="1"/>
    <col min="5" max="5" width="39.33203125" customWidth="1"/>
  </cols>
  <sheetData>
    <row r="1" spans="1:8" ht="39" customHeight="1">
      <c r="A1" s="177" t="s">
        <v>10</v>
      </c>
      <c r="B1" s="177"/>
      <c r="C1" s="177"/>
      <c r="D1" s="177"/>
      <c r="E1" s="177"/>
    </row>
    <row r="2" spans="1:8" ht="32.25" thickBot="1">
      <c r="A2" s="26" t="s">
        <v>70</v>
      </c>
      <c r="B2" s="26"/>
      <c r="C2" s="28"/>
      <c r="D2" s="28"/>
      <c r="E2" s="39" t="s">
        <v>107</v>
      </c>
    </row>
    <row r="3" spans="1:8" ht="30" customHeight="1">
      <c r="A3" s="182" t="s">
        <v>35</v>
      </c>
      <c r="B3" s="66" t="s">
        <v>36</v>
      </c>
      <c r="C3" s="185" t="s">
        <v>167</v>
      </c>
      <c r="D3" s="186"/>
      <c r="E3" s="187"/>
    </row>
    <row r="4" spans="1:8" ht="30" customHeight="1">
      <c r="A4" s="183"/>
      <c r="B4" s="67" t="s">
        <v>37</v>
      </c>
      <c r="C4" s="68">
        <v>19880000</v>
      </c>
      <c r="D4" s="69" t="s">
        <v>98</v>
      </c>
      <c r="E4" s="70">
        <v>18190000</v>
      </c>
    </row>
    <row r="5" spans="1:8" ht="30" customHeight="1">
      <c r="A5" s="183"/>
      <c r="B5" s="67" t="s">
        <v>38</v>
      </c>
      <c r="C5" s="71">
        <f>(+E5/C4)*100%</f>
        <v>0.91498993963782693</v>
      </c>
      <c r="D5" s="69" t="s">
        <v>16</v>
      </c>
      <c r="E5" s="70">
        <f>E4</f>
        <v>18190000</v>
      </c>
    </row>
    <row r="6" spans="1:8" ht="30" customHeight="1">
      <c r="A6" s="183"/>
      <c r="B6" s="67" t="s">
        <v>15</v>
      </c>
      <c r="C6" s="72" t="s">
        <v>192</v>
      </c>
      <c r="D6" s="73" t="s">
        <v>56</v>
      </c>
      <c r="E6" s="74" t="s">
        <v>174</v>
      </c>
    </row>
    <row r="7" spans="1:8" ht="30" customHeight="1">
      <c r="A7" s="183"/>
      <c r="B7" s="67" t="s">
        <v>39</v>
      </c>
      <c r="C7" s="75" t="s">
        <v>71</v>
      </c>
      <c r="D7" s="73" t="s">
        <v>40</v>
      </c>
      <c r="E7" s="76" t="s">
        <v>168</v>
      </c>
      <c r="H7" t="s">
        <v>109</v>
      </c>
    </row>
    <row r="8" spans="1:8" ht="30" customHeight="1">
      <c r="A8" s="183"/>
      <c r="B8" s="67" t="s">
        <v>41</v>
      </c>
      <c r="C8" s="75" t="s">
        <v>97</v>
      </c>
      <c r="D8" s="73" t="s">
        <v>18</v>
      </c>
      <c r="E8" s="76" t="s">
        <v>169</v>
      </c>
    </row>
    <row r="9" spans="1:8" ht="30" customHeight="1" thickBot="1">
      <c r="A9" s="184"/>
      <c r="B9" s="77" t="s">
        <v>42</v>
      </c>
      <c r="C9" s="78" t="s">
        <v>72</v>
      </c>
      <c r="D9" s="79" t="s">
        <v>43</v>
      </c>
      <c r="E9" s="86" t="s">
        <v>170</v>
      </c>
    </row>
    <row r="10" spans="1:8" ht="30" customHeight="1">
      <c r="A10" s="182" t="s">
        <v>35</v>
      </c>
      <c r="B10" s="66" t="s">
        <v>36</v>
      </c>
      <c r="C10" s="185" t="s">
        <v>171</v>
      </c>
      <c r="D10" s="186"/>
      <c r="E10" s="187"/>
    </row>
    <row r="11" spans="1:8" ht="30" customHeight="1">
      <c r="A11" s="183"/>
      <c r="B11" s="67" t="s">
        <v>37</v>
      </c>
      <c r="C11" s="68">
        <v>3100000</v>
      </c>
      <c r="D11" s="69" t="s">
        <v>98</v>
      </c>
      <c r="E11" s="70">
        <v>2880000</v>
      </c>
    </row>
    <row r="12" spans="1:8" ht="30" customHeight="1">
      <c r="A12" s="183"/>
      <c r="B12" s="67" t="s">
        <v>38</v>
      </c>
      <c r="C12" s="71">
        <f>(+E12/C11)*100%</f>
        <v>0.92903225806451617</v>
      </c>
      <c r="D12" s="69" t="s">
        <v>16</v>
      </c>
      <c r="E12" s="70">
        <f>E11</f>
        <v>2880000</v>
      </c>
    </row>
    <row r="13" spans="1:8" ht="30" customHeight="1">
      <c r="A13" s="183"/>
      <c r="B13" s="67" t="s">
        <v>15</v>
      </c>
      <c r="C13" s="72" t="s">
        <v>173</v>
      </c>
      <c r="D13" s="73" t="s">
        <v>56</v>
      </c>
      <c r="E13" s="74" t="s">
        <v>175</v>
      </c>
    </row>
    <row r="14" spans="1:8" ht="30" customHeight="1">
      <c r="A14" s="183"/>
      <c r="B14" s="67" t="s">
        <v>39</v>
      </c>
      <c r="C14" s="75" t="s">
        <v>71</v>
      </c>
      <c r="D14" s="73" t="s">
        <v>40</v>
      </c>
      <c r="E14" s="76" t="s">
        <v>176</v>
      </c>
      <c r="H14" t="s">
        <v>109</v>
      </c>
    </row>
    <row r="15" spans="1:8" ht="30" customHeight="1">
      <c r="A15" s="183"/>
      <c r="B15" s="67" t="s">
        <v>41</v>
      </c>
      <c r="C15" s="75" t="s">
        <v>97</v>
      </c>
      <c r="D15" s="73" t="s">
        <v>18</v>
      </c>
      <c r="E15" s="76" t="s">
        <v>179</v>
      </c>
    </row>
    <row r="16" spans="1:8" ht="30" customHeight="1" thickBot="1">
      <c r="A16" s="184"/>
      <c r="B16" s="77" t="s">
        <v>42</v>
      </c>
      <c r="C16" s="78" t="s">
        <v>72</v>
      </c>
      <c r="D16" s="79" t="s">
        <v>43</v>
      </c>
      <c r="E16" s="86" t="s">
        <v>181</v>
      </c>
    </row>
    <row r="17" spans="1:8" ht="30" customHeight="1">
      <c r="A17" s="182" t="s">
        <v>35</v>
      </c>
      <c r="B17" s="66" t="s">
        <v>36</v>
      </c>
      <c r="C17" s="185" t="s">
        <v>172</v>
      </c>
      <c r="D17" s="186"/>
      <c r="E17" s="187"/>
    </row>
    <row r="18" spans="1:8" ht="30" customHeight="1">
      <c r="A18" s="183"/>
      <c r="B18" s="67" t="s">
        <v>37</v>
      </c>
      <c r="C18" s="68">
        <v>3760000</v>
      </c>
      <c r="D18" s="69" t="s">
        <v>98</v>
      </c>
      <c r="E18" s="70">
        <v>3500000</v>
      </c>
    </row>
    <row r="19" spans="1:8" ht="30" customHeight="1">
      <c r="A19" s="183"/>
      <c r="B19" s="67" t="s">
        <v>38</v>
      </c>
      <c r="C19" s="71">
        <f>(+E19/C18)*100%</f>
        <v>0.93085106382978722</v>
      </c>
      <c r="D19" s="69" t="s">
        <v>16</v>
      </c>
      <c r="E19" s="70">
        <f>E18</f>
        <v>3500000</v>
      </c>
    </row>
    <row r="20" spans="1:8" ht="30" customHeight="1">
      <c r="A20" s="183"/>
      <c r="B20" s="67" t="s">
        <v>15</v>
      </c>
      <c r="C20" s="72" t="s">
        <v>144</v>
      </c>
      <c r="D20" s="73" t="s">
        <v>56</v>
      </c>
      <c r="E20" s="74" t="s">
        <v>177</v>
      </c>
    </row>
    <row r="21" spans="1:8" ht="30" customHeight="1">
      <c r="A21" s="183"/>
      <c r="B21" s="67" t="s">
        <v>39</v>
      </c>
      <c r="C21" s="75" t="s">
        <v>71</v>
      </c>
      <c r="D21" s="73" t="s">
        <v>40</v>
      </c>
      <c r="E21" s="76" t="s">
        <v>178</v>
      </c>
      <c r="H21" t="s">
        <v>109</v>
      </c>
    </row>
    <row r="22" spans="1:8" ht="30" customHeight="1">
      <c r="A22" s="183"/>
      <c r="B22" s="67" t="s">
        <v>41</v>
      </c>
      <c r="C22" s="75" t="s">
        <v>97</v>
      </c>
      <c r="D22" s="73" t="s">
        <v>18</v>
      </c>
      <c r="E22" s="76" t="s">
        <v>180</v>
      </c>
    </row>
    <row r="23" spans="1:8" ht="30" customHeight="1" thickBot="1">
      <c r="A23" s="184"/>
      <c r="B23" s="77" t="s">
        <v>42</v>
      </c>
      <c r="C23" s="78" t="s">
        <v>72</v>
      </c>
      <c r="D23" s="79" t="s">
        <v>43</v>
      </c>
      <c r="E23" s="86" t="s">
        <v>182</v>
      </c>
    </row>
  </sheetData>
  <mergeCells count="7">
    <mergeCell ref="A17:A23"/>
    <mergeCell ref="C17:E17"/>
    <mergeCell ref="A10:A16"/>
    <mergeCell ref="C10:E10"/>
    <mergeCell ref="A1:E1"/>
    <mergeCell ref="A3:A9"/>
    <mergeCell ref="C3:E3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"/>
  <sheetViews>
    <sheetView zoomScaleNormal="100" workbookViewId="0">
      <selection activeCell="F24" sqref="F24"/>
    </sheetView>
  </sheetViews>
  <sheetFormatPr defaultRowHeight="13.5"/>
  <cols>
    <col min="1" max="1" width="12.5546875" customWidth="1"/>
    <col min="2" max="2" width="20.77734375" customWidth="1"/>
    <col min="3" max="3" width="14.44140625" customWidth="1"/>
    <col min="4" max="4" width="11.109375" customWidth="1"/>
    <col min="5" max="5" width="10.5546875" customWidth="1"/>
    <col min="6" max="6" width="12.109375" customWidth="1"/>
    <col min="7" max="7" width="11.33203125" customWidth="1"/>
    <col min="8" max="8" width="12.5546875" customWidth="1"/>
    <col min="9" max="9" width="24.109375" style="1" customWidth="1"/>
  </cols>
  <sheetData>
    <row r="1" spans="1:9" ht="31.5">
      <c r="A1" s="177" t="s">
        <v>62</v>
      </c>
      <c r="B1" s="177"/>
      <c r="C1" s="177"/>
      <c r="D1" s="177"/>
      <c r="E1" s="177"/>
      <c r="F1" s="177"/>
      <c r="G1" s="177"/>
      <c r="H1" s="177"/>
      <c r="I1" s="177"/>
    </row>
    <row r="2" spans="1:9" ht="32.25" thickBot="1">
      <c r="A2" s="188" t="s">
        <v>69</v>
      </c>
      <c r="B2" s="188"/>
      <c r="C2" s="28"/>
      <c r="D2" s="28"/>
      <c r="E2" s="28"/>
      <c r="F2" s="28"/>
      <c r="G2" s="28"/>
      <c r="H2" s="28"/>
      <c r="I2" s="39" t="s">
        <v>107</v>
      </c>
    </row>
    <row r="3" spans="1:9" s="31" customFormat="1" ht="26.25" customHeight="1">
      <c r="A3" s="195" t="s">
        <v>2</v>
      </c>
      <c r="B3" s="193" t="s">
        <v>3</v>
      </c>
      <c r="C3" s="193" t="s">
        <v>50</v>
      </c>
      <c r="D3" s="193" t="s">
        <v>64</v>
      </c>
      <c r="E3" s="189" t="s">
        <v>67</v>
      </c>
      <c r="F3" s="190"/>
      <c r="G3" s="189" t="s">
        <v>68</v>
      </c>
      <c r="H3" s="190"/>
      <c r="I3" s="191" t="s">
        <v>63</v>
      </c>
    </row>
    <row r="4" spans="1:9" s="31" customFormat="1" ht="28.5" customHeight="1" thickBot="1">
      <c r="A4" s="196"/>
      <c r="B4" s="194"/>
      <c r="C4" s="194"/>
      <c r="D4" s="194"/>
      <c r="E4" s="87" t="s">
        <v>65</v>
      </c>
      <c r="F4" s="87" t="s">
        <v>66</v>
      </c>
      <c r="G4" s="87" t="s">
        <v>65</v>
      </c>
      <c r="H4" s="87" t="s">
        <v>66</v>
      </c>
      <c r="I4" s="192"/>
    </row>
    <row r="5" spans="1:9" s="31" customFormat="1" ht="28.5" customHeight="1" thickTop="1" thickBot="1">
      <c r="A5" s="48"/>
      <c r="B5" s="88" t="s">
        <v>108</v>
      </c>
      <c r="C5" s="60"/>
      <c r="D5" s="52"/>
      <c r="E5" s="89"/>
      <c r="F5" s="90"/>
      <c r="G5" s="89"/>
      <c r="H5" s="90"/>
      <c r="I5" s="91"/>
    </row>
    <row r="8" spans="1:9">
      <c r="G8" s="1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2"/>
  <sheetViews>
    <sheetView zoomScale="90" zoomScaleNormal="90" workbookViewId="0">
      <selection activeCell="J18" sqref="J18"/>
    </sheetView>
  </sheetViews>
  <sheetFormatPr defaultRowHeight="13.5"/>
  <cols>
    <col min="1" max="1" width="17.109375" customWidth="1"/>
    <col min="2" max="2" width="20.44140625" style="1" customWidth="1"/>
    <col min="3" max="3" width="23.33203125" style="1" customWidth="1"/>
    <col min="4" max="4" width="15.5546875" style="1" customWidth="1"/>
    <col min="5" max="6" width="15.5546875" customWidth="1"/>
  </cols>
  <sheetData>
    <row r="1" spans="1:11" ht="49.5" customHeight="1">
      <c r="A1" s="177" t="s">
        <v>11</v>
      </c>
      <c r="B1" s="177"/>
      <c r="C1" s="177"/>
      <c r="D1" s="177"/>
      <c r="E1" s="177"/>
      <c r="F1" s="177"/>
    </row>
    <row r="2" spans="1:11" ht="32.25" thickBot="1">
      <c r="A2" s="26" t="s">
        <v>70</v>
      </c>
      <c r="B2" s="37"/>
      <c r="C2" s="38"/>
      <c r="D2" s="38"/>
      <c r="E2" s="28"/>
      <c r="F2" s="39" t="s">
        <v>107</v>
      </c>
    </row>
    <row r="3" spans="1:11" ht="33.75" customHeight="1">
      <c r="A3" s="80" t="s">
        <v>14</v>
      </c>
      <c r="B3" s="214" t="str">
        <f>계약현황공개!C3</f>
        <v>2024년 조경수 및 병해충방제관리</v>
      </c>
      <c r="C3" s="215"/>
      <c r="D3" s="215"/>
      <c r="E3" s="215"/>
      <c r="F3" s="216"/>
    </row>
    <row r="4" spans="1:11" ht="25.5" customHeight="1">
      <c r="A4" s="217" t="s">
        <v>22</v>
      </c>
      <c r="B4" s="220" t="s">
        <v>15</v>
      </c>
      <c r="C4" s="220" t="s">
        <v>56</v>
      </c>
      <c r="D4" s="81" t="s">
        <v>23</v>
      </c>
      <c r="E4" s="81" t="s">
        <v>16</v>
      </c>
      <c r="F4" s="82" t="s">
        <v>74</v>
      </c>
    </row>
    <row r="5" spans="1:11" ht="25.5" customHeight="1">
      <c r="A5" s="218"/>
      <c r="B5" s="221"/>
      <c r="C5" s="221"/>
      <c r="D5" s="81" t="s">
        <v>24</v>
      </c>
      <c r="E5" s="81" t="s">
        <v>17</v>
      </c>
      <c r="F5" s="82" t="s">
        <v>25</v>
      </c>
    </row>
    <row r="6" spans="1:11" ht="25.5" customHeight="1">
      <c r="A6" s="218"/>
      <c r="B6" s="222" t="str">
        <f>계약현황공개!C6</f>
        <v>2024.04.05.</v>
      </c>
      <c r="C6" s="224" t="str">
        <f>계약현황공개!E6</f>
        <v>2024.04.08.~2024.10.31.</v>
      </c>
      <c r="D6" s="226">
        <f>계약현황공개!C4</f>
        <v>19880000</v>
      </c>
      <c r="E6" s="226">
        <f>계약현황공개!E5</f>
        <v>18190000</v>
      </c>
      <c r="F6" s="228">
        <f>E6/D6</f>
        <v>0.91498993963782693</v>
      </c>
    </row>
    <row r="7" spans="1:11" ht="25.5" customHeight="1">
      <c r="A7" s="219"/>
      <c r="B7" s="223"/>
      <c r="C7" s="225"/>
      <c r="D7" s="227"/>
      <c r="E7" s="227"/>
      <c r="F7" s="229"/>
      <c r="K7" t="s">
        <v>99</v>
      </c>
    </row>
    <row r="8" spans="1:11" ht="25.5" customHeight="1">
      <c r="A8" s="197" t="s">
        <v>18</v>
      </c>
      <c r="B8" s="98" t="s">
        <v>19</v>
      </c>
      <c r="C8" s="98" t="s">
        <v>28</v>
      </c>
      <c r="D8" s="208" t="s">
        <v>20</v>
      </c>
      <c r="E8" s="209"/>
      <c r="F8" s="210"/>
    </row>
    <row r="9" spans="1:11" ht="30" customHeight="1">
      <c r="A9" s="198"/>
      <c r="B9" s="99" t="str">
        <f>계약현황공개!E8</f>
        <v>㈜라온누리</v>
      </c>
      <c r="C9" s="100" t="s">
        <v>141</v>
      </c>
      <c r="D9" s="211" t="str">
        <f>계약현황공개!E9</f>
        <v>성남시 분당구 내정로 173번길</v>
      </c>
      <c r="E9" s="212"/>
      <c r="F9" s="213"/>
    </row>
    <row r="10" spans="1:11" ht="30" customHeight="1">
      <c r="A10" s="83" t="s">
        <v>27</v>
      </c>
      <c r="B10" s="199" t="s">
        <v>73</v>
      </c>
      <c r="C10" s="200"/>
      <c r="D10" s="200"/>
      <c r="E10" s="200"/>
      <c r="F10" s="201"/>
    </row>
    <row r="11" spans="1:11" ht="30" customHeight="1">
      <c r="A11" s="83" t="s">
        <v>26</v>
      </c>
      <c r="B11" s="202" t="s">
        <v>70</v>
      </c>
      <c r="C11" s="203"/>
      <c r="D11" s="203"/>
      <c r="E11" s="203"/>
      <c r="F11" s="204"/>
    </row>
    <row r="12" spans="1:11" ht="25.5" customHeight="1" thickBot="1">
      <c r="A12" s="84" t="s">
        <v>21</v>
      </c>
      <c r="B12" s="205"/>
      <c r="C12" s="206"/>
      <c r="D12" s="206"/>
      <c r="E12" s="206"/>
      <c r="F12" s="207"/>
    </row>
    <row r="13" spans="1:11" ht="33.75" customHeight="1">
      <c r="A13" s="80" t="s">
        <v>14</v>
      </c>
      <c r="B13" s="214" t="str">
        <f>계약현황공개!C10</f>
        <v>2024년 상반기 시설물 정기안전점검</v>
      </c>
      <c r="C13" s="215"/>
      <c r="D13" s="215"/>
      <c r="E13" s="215"/>
      <c r="F13" s="216"/>
    </row>
    <row r="14" spans="1:11" ht="25.5" customHeight="1">
      <c r="A14" s="217" t="s">
        <v>22</v>
      </c>
      <c r="B14" s="220" t="s">
        <v>15</v>
      </c>
      <c r="C14" s="220" t="s">
        <v>56</v>
      </c>
      <c r="D14" s="81" t="s">
        <v>23</v>
      </c>
      <c r="E14" s="81" t="s">
        <v>16</v>
      </c>
      <c r="F14" s="82" t="s">
        <v>74</v>
      </c>
    </row>
    <row r="15" spans="1:11" ht="25.5" customHeight="1">
      <c r="A15" s="218"/>
      <c r="B15" s="221"/>
      <c r="C15" s="221"/>
      <c r="D15" s="81" t="s">
        <v>24</v>
      </c>
      <c r="E15" s="81" t="s">
        <v>17</v>
      </c>
      <c r="F15" s="82" t="s">
        <v>25</v>
      </c>
    </row>
    <row r="16" spans="1:11" ht="25.5" customHeight="1">
      <c r="A16" s="218"/>
      <c r="B16" s="222" t="str">
        <f>계약현황공개!C13</f>
        <v>2024.04.11.</v>
      </c>
      <c r="C16" s="224" t="str">
        <f>계약현황공개!E13</f>
        <v>2024.04.15.~2024.05.13.</v>
      </c>
      <c r="D16" s="226">
        <f>계약현황공개!C11</f>
        <v>3100000</v>
      </c>
      <c r="E16" s="226">
        <f>계약현황공개!E12</f>
        <v>2880000</v>
      </c>
      <c r="F16" s="228">
        <f>E16/D16</f>
        <v>0.92903225806451617</v>
      </c>
    </row>
    <row r="17" spans="1:11" ht="25.5" customHeight="1">
      <c r="A17" s="219"/>
      <c r="B17" s="223"/>
      <c r="C17" s="225"/>
      <c r="D17" s="227"/>
      <c r="E17" s="227"/>
      <c r="F17" s="229"/>
      <c r="K17" t="s">
        <v>99</v>
      </c>
    </row>
    <row r="18" spans="1:11" ht="25.5" customHeight="1">
      <c r="A18" s="197" t="s">
        <v>18</v>
      </c>
      <c r="B18" s="98" t="s">
        <v>19</v>
      </c>
      <c r="C18" s="98" t="s">
        <v>28</v>
      </c>
      <c r="D18" s="208" t="s">
        <v>20</v>
      </c>
      <c r="E18" s="209"/>
      <c r="F18" s="210"/>
    </row>
    <row r="19" spans="1:11" ht="30" customHeight="1">
      <c r="A19" s="198"/>
      <c r="B19" s="99" t="str">
        <f>계약현황공개!E15</f>
        <v>시설물안전연구원 주식회사</v>
      </c>
      <c r="C19" s="100" t="s">
        <v>184</v>
      </c>
      <c r="D19" s="211" t="str">
        <f>계약현황공개!E16</f>
        <v>성남시 중원구 광명로 115</v>
      </c>
      <c r="E19" s="212"/>
      <c r="F19" s="213"/>
    </row>
    <row r="20" spans="1:11" ht="30" customHeight="1">
      <c r="A20" s="83" t="s">
        <v>27</v>
      </c>
      <c r="B20" s="199" t="s">
        <v>73</v>
      </c>
      <c r="C20" s="200"/>
      <c r="D20" s="200"/>
      <c r="E20" s="200"/>
      <c r="F20" s="201"/>
    </row>
    <row r="21" spans="1:11" ht="30" customHeight="1">
      <c r="A21" s="83" t="s">
        <v>26</v>
      </c>
      <c r="B21" s="202" t="s">
        <v>70</v>
      </c>
      <c r="C21" s="203"/>
      <c r="D21" s="203"/>
      <c r="E21" s="203"/>
      <c r="F21" s="204"/>
    </row>
    <row r="22" spans="1:11" ht="25.5" customHeight="1" thickBot="1">
      <c r="A22" s="84" t="s">
        <v>21</v>
      </c>
      <c r="B22" s="205"/>
      <c r="C22" s="206"/>
      <c r="D22" s="206"/>
      <c r="E22" s="206"/>
      <c r="F22" s="207"/>
    </row>
    <row r="23" spans="1:11" ht="33.75" customHeight="1">
      <c r="A23" s="80" t="s">
        <v>14</v>
      </c>
      <c r="B23" s="214" t="str">
        <f>계약현황공개!C17</f>
        <v>2024년 상반기 위험성 평가</v>
      </c>
      <c r="C23" s="215"/>
      <c r="D23" s="215"/>
      <c r="E23" s="215"/>
      <c r="F23" s="216"/>
    </row>
    <row r="24" spans="1:11" ht="25.5" customHeight="1">
      <c r="A24" s="217" t="s">
        <v>22</v>
      </c>
      <c r="B24" s="220" t="s">
        <v>15</v>
      </c>
      <c r="C24" s="220" t="s">
        <v>56</v>
      </c>
      <c r="D24" s="81" t="s">
        <v>23</v>
      </c>
      <c r="E24" s="81" t="s">
        <v>16</v>
      </c>
      <c r="F24" s="82" t="s">
        <v>74</v>
      </c>
    </row>
    <row r="25" spans="1:11" ht="25.5" customHeight="1">
      <c r="A25" s="218"/>
      <c r="B25" s="221"/>
      <c r="C25" s="221"/>
      <c r="D25" s="81" t="s">
        <v>24</v>
      </c>
      <c r="E25" s="81" t="s">
        <v>17</v>
      </c>
      <c r="F25" s="82" t="s">
        <v>25</v>
      </c>
    </row>
    <row r="26" spans="1:11" ht="25.5" customHeight="1">
      <c r="A26" s="218"/>
      <c r="B26" s="222" t="str">
        <f>계약현황공개!C20</f>
        <v>2024.04.12.</v>
      </c>
      <c r="C26" s="224" t="str">
        <f>계약현황공개!E20</f>
        <v>2024.04.16.~2024.05.14.</v>
      </c>
      <c r="D26" s="226">
        <f>계약현황공개!C18</f>
        <v>3760000</v>
      </c>
      <c r="E26" s="226">
        <f>계약현황공개!E18</f>
        <v>3500000</v>
      </c>
      <c r="F26" s="228">
        <f>E26/D26</f>
        <v>0.93085106382978722</v>
      </c>
    </row>
    <row r="27" spans="1:11" ht="25.5" customHeight="1">
      <c r="A27" s="219"/>
      <c r="B27" s="223"/>
      <c r="C27" s="225"/>
      <c r="D27" s="227"/>
      <c r="E27" s="227"/>
      <c r="F27" s="229"/>
      <c r="K27" t="s">
        <v>99</v>
      </c>
    </row>
    <row r="28" spans="1:11" ht="25.5" customHeight="1">
      <c r="A28" s="197" t="s">
        <v>18</v>
      </c>
      <c r="B28" s="98" t="s">
        <v>19</v>
      </c>
      <c r="C28" s="98" t="s">
        <v>28</v>
      </c>
      <c r="D28" s="208" t="s">
        <v>20</v>
      </c>
      <c r="E28" s="209"/>
      <c r="F28" s="210"/>
    </row>
    <row r="29" spans="1:11" ht="30" customHeight="1">
      <c r="A29" s="198"/>
      <c r="B29" s="99" t="str">
        <f>계약현황공개!E22</f>
        <v>(사)대한산업안전협회 성남지회</v>
      </c>
      <c r="C29" s="100" t="s">
        <v>183</v>
      </c>
      <c r="D29" s="211" t="str">
        <f>계약현황공개!E23</f>
        <v>성남시 중원구 둔촌대로 484</v>
      </c>
      <c r="E29" s="212"/>
      <c r="F29" s="213"/>
    </row>
    <row r="30" spans="1:11" ht="30" customHeight="1">
      <c r="A30" s="83" t="s">
        <v>27</v>
      </c>
      <c r="B30" s="199" t="s">
        <v>73</v>
      </c>
      <c r="C30" s="200"/>
      <c r="D30" s="200"/>
      <c r="E30" s="200"/>
      <c r="F30" s="201"/>
    </row>
    <row r="31" spans="1:11" ht="30" customHeight="1">
      <c r="A31" s="83" t="s">
        <v>26</v>
      </c>
      <c r="B31" s="202" t="s">
        <v>70</v>
      </c>
      <c r="C31" s="203"/>
      <c r="D31" s="203"/>
      <c r="E31" s="203"/>
      <c r="F31" s="204"/>
    </row>
    <row r="32" spans="1:11" ht="25.5" customHeight="1" thickBot="1">
      <c r="A32" s="84" t="s">
        <v>21</v>
      </c>
      <c r="B32" s="205"/>
      <c r="C32" s="206"/>
      <c r="D32" s="206"/>
      <c r="E32" s="206"/>
      <c r="F32" s="207"/>
    </row>
  </sheetData>
  <mergeCells count="46"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B10:F10"/>
    <mergeCell ref="B11:F11"/>
    <mergeCell ref="B12:F12"/>
    <mergeCell ref="D8:F8"/>
    <mergeCell ref="D9:F9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계약내용의 변경에 관한 사항</vt:lpstr>
      <vt:lpstr>수의계약현황공개</vt:lpstr>
      <vt:lpstr>대금지급현황!Print_Area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sn7299314</cp:lastModifiedBy>
  <cp:lastPrinted>2024-03-05T04:53:40Z</cp:lastPrinted>
  <dcterms:created xsi:type="dcterms:W3CDTF">2014-01-20T06:24:27Z</dcterms:created>
  <dcterms:modified xsi:type="dcterms:W3CDTF">2024-05-07T05:19:49Z</dcterms:modified>
</cp:coreProperties>
</file>