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3월 - 복사본\"/>
    </mc:Choice>
  </mc:AlternateContent>
  <xr:revisionPtr revIDLastSave="0" documentId="13_ncr:1_{4E8F8EE3-30F1-4BFC-B1BB-8B819F8EA4FE}" xr6:coauthVersionLast="47" xr6:coauthVersionMax="47" xr10:uidLastSave="{00000000-0000-0000-0000-000000000000}"/>
  <bookViews>
    <workbookView xWindow="31455" yWindow="945" windowWidth="23475" windowHeight="1314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<sst xmlns="http://schemas.openxmlformats.org/spreadsheetml/2006/main" count="388" uniqueCount="209">
  <si>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</si>
  <si>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</si>
  <si>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</si>
  <si>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</si>
  <si>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</si>
  <si>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</si>
  <si>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</si>
  <si>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</si>
  <si>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</si>
  <si>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</si>
  <si>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</si>
  <si>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</si>
  <si>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</si>
  <si>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</si>
  <si>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</si>
  <si>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</si>
  <si>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</si>
  <si>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</si>
  <si>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</si>
  <si>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</si>
  <si>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</si>
  <si>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</si>
  <si>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</si>
  <si>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</si>
  <si>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</si>
  <si>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</si>
  <si>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</si>
  <si>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</si>
  <si>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</si>
  <si>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</si>
  <si>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</si>
  <si>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</si>
  <si>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</si>
  <si>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</si>
  <si>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</si>
  <si>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</si>
  <si>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</si>
  <si>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</si>
  <si>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</si>
  <si>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</si>
  <si>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</si>
  <si>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</si>
  <si>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</si>
  <si>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</si>
  <si>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</si>
  <si>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</si>
  <si>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</si>
  <si>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</si>
  <si>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</si>
  <si>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</si>
  <si>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</si>
  <si>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</si>
  <si>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</si>
  <si>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</si>
  <si>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</si>
  <si>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</si>
  <si>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</si>
  <si>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</si>
  <si>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</si>
  <si>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</si>
  <si>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</si>
  <si>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</si>
  <si>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</si>
  <si>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</si>
  <si>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</si>
  <si>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</si>
  <si>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</si>
  <si>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</si>
  <si>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</si>
  <si>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소액수의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</si>
  <si>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</si>
  <si>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</si>
  <si>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</si>
  <si>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</si>
  <si>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</si>
  <si>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</si>
  <si>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</si>
  <si>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</si>
  <si>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</si>
  <si>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</si>
  <si>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</si>
  <si>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</si>
  <si>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</si>
  <si>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</si>
  <si>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</si>
  <si>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</si>
  <si>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</si>
  <si>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</si>
  <si>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</si>
  <si>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</si>
  <si>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</si>
  <si>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</si>
  <si>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</si>
  <si>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</si>
  <si>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</si>
  <si>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</si>
  <si>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</si>
  <si>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</si>
  <si>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</si>
  <si>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</si>
  <si>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</si>
  <si>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</si>
  <si>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</si>
  <si>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</si>
  <si>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</si>
  <si>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</si>
  <si>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</si>
  <si>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</si>
  <si>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</si>
  <si>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</si>
  <si>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</si>
  <si>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</si>
  <si>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</si>
  <si>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</si>
  <si>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</si>
  <si>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</si>
  <si>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</si>
  <si>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</si>
  <si>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</si>
  <si>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</si>
  <si>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</si>
  <si>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 xml:space="preserve"> </t>
    <phoneticPr fontId="39" type="noConversion"/>
  </si>
  <si>
    <t>계약현황</t>
    <phoneticPr fontId="4" type="noConversion"/>
  </si>
  <si>
    <t>2024년 수련관 방역 소독 위탁관리(연6회)</t>
    <phoneticPr fontId="4" type="noConversion"/>
  </si>
  <si>
    <t>해당사항없음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</si>
  <si>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</si>
  <si>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</si>
  <si>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</si>
  <si>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</si>
  <si>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</si>
  <si>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</si>
  <si>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</si>
  <si>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2024년 수련관 방역 소독 위탁관리(연6회)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</si>
  <si>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</si>
  <si>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</si>
  <si>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</si>
  <si>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</si>
  <si>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</si>
  <si>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</si>
  <si>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</si>
  <si>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</si>
  <si>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</si>
  <si>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</si>
  <si>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</si>
  <si>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</si>
  <si>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</si>
  <si>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</si>
  <si>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수의</t>
  </si>
  <si>
    <t>2024.2.18.</t>
    <phoneticPr fontId="4" type="noConversion"/>
  </si>
  <si>
    <t>2024.2.22.</t>
    <phoneticPr fontId="4" type="noConversion"/>
  </si>
  <si>
    <t>지방자치를 당사자로 하는 계약에 관한 법률 시행령 제25조1항5호</t>
    <phoneticPr fontId="4" type="noConversion"/>
  </si>
  <si>
    <t>수의총액</t>
  </si>
  <si>
    <t>야탑수련관</t>
    <phoneticPr fontId="4" type="noConversion"/>
  </si>
  <si>
    <t>김성룡</t>
    <phoneticPr fontId="4" type="noConversion"/>
  </si>
  <si>
    <t>031-729-9852</t>
    <phoneticPr fontId="4" type="noConversion"/>
  </si>
  <si>
    <t>2024.2.29.</t>
    <phoneticPr fontId="4" type="noConversion"/>
  </si>
  <si>
    <t>2024~2026년 인터넷전화 신청(1차) -2월</t>
    <phoneticPr fontId="4" type="noConversion"/>
  </si>
  <si>
    <t>2024.3.18.</t>
    <phoneticPr fontId="4" type="noConversion"/>
  </si>
  <si>
    <t>2월청구분</t>
    <phoneticPr fontId="4" type="noConversion"/>
  </si>
  <si>
    <t>2월청구분</t>
    <phoneticPr fontId="39" type="noConversion"/>
  </si>
  <si>
    <t>2024~2026년 인터넷망 신청(1차) - 2월</t>
    <phoneticPr fontId="4" type="noConversion"/>
  </si>
  <si>
    <t>2024년 복합기 임대차 위탁관리 - 3월</t>
    <phoneticPr fontId="4" type="noConversion"/>
  </si>
  <si>
    <t>2024.3.31.</t>
    <phoneticPr fontId="4" type="noConversion"/>
  </si>
  <si>
    <t>2024년 정수기 비데 공기청정기 가습기 위탁관리 - 2월</t>
    <phoneticPr fontId="4" type="noConversion"/>
  </si>
  <si>
    <t>2024.3.14.</t>
    <phoneticPr fontId="4" type="noConversion"/>
  </si>
  <si>
    <t>기타</t>
  </si>
  <si>
    <t>4K, 24fps</t>
    <phoneticPr fontId="4" type="noConversion"/>
  </si>
  <si>
    <t>편</t>
    <phoneticPr fontId="4" type="noConversion"/>
  </si>
  <si>
    <t>김예지</t>
    <phoneticPr fontId="4" type="noConversion"/>
  </si>
  <si>
    <t>031-729-9854</t>
    <phoneticPr fontId="4" type="noConversion"/>
  </si>
  <si>
    <t>102mm, 135cm, 25kg</t>
    <phoneticPr fontId="4" type="noConversion"/>
  </si>
  <si>
    <t>대</t>
    <phoneticPr fontId="4" type="noConversion"/>
  </si>
  <si>
    <t>로봇팔 전용
인공지능 카메라</t>
    <phoneticPr fontId="4" type="noConversion"/>
  </si>
  <si>
    <t>천체투영관 영상물 구입</t>
    <phoneticPr fontId="4" type="noConversion"/>
  </si>
  <si>
    <t>천체망원경 구입</t>
    <phoneticPr fontId="4" type="noConversion"/>
  </si>
  <si>
    <t>AI 카메라 구입</t>
    <phoneticPr fontId="4" type="noConversion"/>
  </si>
  <si>
    <t xml:space="preserve">인공지능체험관 유지보수
(스마트 시티, 스마트 팩토리, 로봇팔, 시설물, 기자재, SW) </t>
    <phoneticPr fontId="4" type="noConversion"/>
  </si>
  <si>
    <t>2024. 상반기 위험성평가</t>
    <phoneticPr fontId="4" type="noConversion"/>
  </si>
  <si>
    <t>수의</t>
    <phoneticPr fontId="4" type="noConversion"/>
  </si>
  <si>
    <t>강규찬</t>
    <phoneticPr fontId="4" type="noConversion"/>
  </si>
  <si>
    <t>031-729-9816</t>
    <phoneticPr fontId="4" type="noConversion"/>
  </si>
  <si>
    <t>2024. 상반기 시설물 정기안전점검</t>
    <phoneticPr fontId="4" type="noConversion"/>
  </si>
  <si>
    <t>박수진</t>
    <phoneticPr fontId="4" type="noConversion"/>
  </si>
  <si>
    <t>031-729-9831</t>
    <phoneticPr fontId="4" type="noConversion"/>
  </si>
  <si>
    <t>재무정보실</t>
    <phoneticPr fontId="4" type="noConversion"/>
  </si>
  <si>
    <t>2024.4.1.</t>
    <phoneticPr fontId="4" type="noConversion"/>
  </si>
  <si>
    <t>2024년 소방 안전관리 위탁대행 - 3월</t>
    <phoneticPr fontId="4" type="noConversion"/>
  </si>
  <si>
    <t xml:space="preserve">2024년 승강기 유지관리 위탁 - 3월   </t>
    <phoneticPr fontId="4" type="noConversion"/>
  </si>
  <si>
    <t>2024년 수직형 휠체어리프트 유지관리 위탁 - 3월</t>
    <phoneticPr fontId="4" type="noConversion"/>
  </si>
  <si>
    <t>2024년 분당야탑청소년수련관 시설관리용역 - 3월</t>
    <phoneticPr fontId="4" type="noConversion"/>
  </si>
  <si>
    <t xml:space="preserve"> 2024년 지구롭게[데이터 플로깅] 플랫폼 용역</t>
    <phoneticPr fontId="4" type="noConversion"/>
  </si>
  <si>
    <t>2024년 정책제안대회[디지털 시민교육] 프로그램 용역</t>
    <phoneticPr fontId="4" type="noConversion"/>
  </si>
  <si>
    <t>2024년 청소년방과후아카데미 위탁급식 용역 - 3월</t>
    <phoneticPr fontId="4" type="noConversion"/>
  </si>
  <si>
    <t>2024.3.29.</t>
    <phoneticPr fontId="4" type="noConversion"/>
  </si>
  <si>
    <t>2024년 청소년방과후아카데미 복합기 위탁관리 - 3월</t>
    <phoneticPr fontId="4" type="noConversion"/>
  </si>
  <si>
    <t>2024년 무인경비시스템 위탁 - 3월</t>
    <phoneticPr fontId="4" type="noConversion"/>
  </si>
  <si>
    <t>2024. 청소년과 함께 만드는 Meta-Play 프로그램 용역 계약</t>
    <phoneticPr fontId="4" type="noConversion"/>
  </si>
  <si>
    <t>2024. 청소년과 함께 만드는 Meta-Play 라이선스 구입 계약</t>
    <phoneticPr fontId="4" type="noConversion"/>
  </si>
  <si>
    <t>2024.3.25.</t>
    <phoneticPr fontId="39" type="noConversion"/>
  </si>
  <si>
    <t>용역</t>
    <phoneticPr fontId="4" type="noConversion"/>
  </si>
  <si>
    <t>2024.3.26.</t>
    <phoneticPr fontId="39" type="noConversion"/>
  </si>
  <si>
    <t>물품</t>
    <phoneticPr fontId="4" type="noConversion"/>
  </si>
  <si>
    <t>나라장터 전자계약</t>
    <phoneticPr fontId="4" type="noConversion"/>
  </si>
  <si>
    <t>2024.5.31.(예정)</t>
    <phoneticPr fontId="4" type="noConversion"/>
  </si>
  <si>
    <t>2024.3.26. ~ 2024.3.29.</t>
    <phoneticPr fontId="4" type="noConversion"/>
  </si>
  <si>
    <t>2024.3.25. ~ 2024.5.31.</t>
    <phoneticPr fontId="4" type="noConversion"/>
  </si>
  <si>
    <t xml:space="preserve">주식회사 엔닷라이트(박진영) </t>
    <phoneticPr fontId="4" type="noConversion"/>
  </si>
  <si>
    <t>경기도 성남시 분당구 성남대로331번길 8 (정자동, 킨스타워)</t>
    <phoneticPr fontId="4" type="noConversion"/>
  </si>
  <si>
    <t>박진영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</si>
</sst>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  <numFmt numFmtId="181" formatCode="#,##0_);[Red]\(#,##0\)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5" xfId="0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right" vertical="center" wrapText="1"/>
    </xf>
    <xf numFmtId="0" fontId="26" fillId="2" borderId="55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/>
    </xf>
    <xf numFmtId="41" fontId="26" fillId="3" borderId="55" xfId="1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7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5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3" fillId="4" borderId="2" xfId="0" applyNumberFormat="1" applyFont="1" applyFill="1" applyBorder="1" applyAlignment="1">
      <alignment horizontal="center"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5" xfId="0" applyFont="1" applyFill="1" applyBorder="1" applyAlignment="1">
      <alignment horizontal="center" vertical="center" shrinkToFit="1"/>
    </xf>
    <xf numFmtId="0" fontId="0" fillId="0" borderId="0" xfId="0"/>
    <xf numFmtId="0" fontId="26" fillId="4" borderId="52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 wrapText="1"/>
    </xf>
    <xf numFmtId="38" fontId="3" fillId="4" borderId="61" xfId="9" applyNumberFormat="1" applyFont="1" applyFill="1" applyBorder="1">
      <alignment vertical="center"/>
    </xf>
    <xf numFmtId="38" fontId="3" fillId="4" borderId="61" xfId="4" applyNumberFormat="1" applyFont="1" applyFill="1" applyBorder="1" applyAlignment="1">
      <alignment horizontal="right" vertical="center"/>
    </xf>
    <xf numFmtId="0" fontId="38" fillId="4" borderId="62" xfId="0" applyFont="1" applyFill="1" applyBorder="1" applyAlignment="1">
      <alignment vertical="center"/>
    </xf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0" fontId="29" fillId="3" borderId="54" xfId="0" applyFont="1" applyFill="1" applyBorder="1" applyAlignment="1">
      <alignment horizontal="center" vertical="center"/>
    </xf>
    <xf numFmtId="0" fontId="29" fillId="3" borderId="55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41" fontId="33" fillId="4" borderId="2" xfId="1" quotePrefix="1" applyFont="1" applyFill="1" applyBorder="1" applyAlignment="1">
      <alignment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180" fontId="12" fillId="0" borderId="5" xfId="0" applyNumberFormat="1" applyFont="1" applyBorder="1" applyAlignment="1">
      <alignment horizontal="center" vertical="center" shrinkToFit="1"/>
    </xf>
    <xf numFmtId="41" fontId="26" fillId="4" borderId="14" xfId="1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41" fontId="0" fillId="0" borderId="0" xfId="1" applyFont="1" applyAlignment="1">
      <alignment horizontal="center" vertical="center"/>
    </xf>
    <xf numFmtId="0" fontId="26" fillId="4" borderId="51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0" fontId="30" fillId="4" borderId="53" xfId="0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applyFont="1" applyFill="1" applyBorder="1" applyAlignment="1">
      <alignment vertical="center" shrinkToFit="1"/>
    </xf>
    <xf numFmtId="0" fontId="26" fillId="4" borderId="35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12" xfId="1" applyNumberFormat="1" applyFont="1" applyFill="1" applyBorder="1" applyAlignment="1">
      <alignment horizontal="center" vertical="center" wrapText="1"/>
    </xf>
    <xf numFmtId="41" fontId="26" fillId="4" borderId="12" xfId="1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41" fontId="26" fillId="0" borderId="2" xfId="1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0" fillId="4" borderId="52" xfId="0" applyFont="1" applyFill="1" applyBorder="1" applyAlignment="1">
      <alignment horizontal="center" vertical="center" wrapText="1"/>
    </xf>
    <xf numFmtId="41" fontId="29" fillId="0" borderId="52" xfId="8" applyFont="1" applyBorder="1" applyAlignment="1">
      <alignment horizontal="right" vertical="distributed"/>
    </xf>
    <xf numFmtId="181" fontId="29" fillId="0" borderId="2" xfId="0" applyNumberFormat="1" applyFont="1" applyBorder="1" applyAlignment="1">
      <alignment horizontal="right" vertical="center" wrapText="1"/>
    </xf>
    <xf numFmtId="0" fontId="26" fillId="4" borderId="65" xfId="0" applyFont="1" applyFill="1" applyBorder="1" applyAlignment="1">
      <alignment horizontal="center" vertical="center" wrapText="1"/>
    </xf>
    <xf numFmtId="0" fontId="26" fillId="4" borderId="66" xfId="0" applyFont="1" applyFill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/>
    </xf>
    <xf numFmtId="181" fontId="29" fillId="0" borderId="66" xfId="0" applyNumberFormat="1" applyFont="1" applyBorder="1" applyAlignment="1">
      <alignment horizontal="right" vertical="center" wrapText="1"/>
    </xf>
    <xf numFmtId="0" fontId="29" fillId="0" borderId="67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41" fontId="17" fillId="0" borderId="10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</cellXfs>
  <cellStyles count="568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2" xfId="8" xr:uid="{00000000-0005-0000-0000-000011000000}"/>
    <cellStyle name="쉼표 [0] 2 2 10" xfId="469" xr:uid="{00000000-0005-0000-0000-000012000000}"/>
    <cellStyle name="쉼표 [0] 2 2 2" xfId="11" xr:uid="{00000000-0005-0000-0000-000013000000}"/>
    <cellStyle name="쉼표 [0] 2 2 2 2" xfId="44" xr:uid="{00000000-0005-0000-0000-000014000000}"/>
    <cellStyle name="쉼표 [0] 2 2 2 2 2" xfId="143" xr:uid="{00000000-0005-0000-0000-000015000000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3" xfId="65" xr:uid="{00000000-0005-0000-0000-00001E000000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2" xfId="72" xr:uid="{00000000-0005-0000-0000-00002A000000}"/>
    <cellStyle name="쉼표 [0] 2 2 3 2 2" xfId="150" xr:uid="{00000000-0005-0000-0000-00002B000000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3" xfId="98" xr:uid="{00000000-0005-0000-0000-000034000000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4" xfId="53" xr:uid="{00000000-0005-0000-0000-00003E000000}"/>
    <cellStyle name="쉼표 [0] 2 2 4 2" xfId="131" xr:uid="{00000000-0005-0000-0000-00003F000000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5" xfId="79" xr:uid="{00000000-0005-0000-0000-00004800000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2" xfId="45" xr:uid="{00000000-0005-0000-0000-000053000000}"/>
    <cellStyle name="쉼표 [0] 2 3 2 2" xfId="69" xr:uid="{00000000-0005-0000-0000-000054000000}"/>
    <cellStyle name="쉼표 [0] 2 3 2 2 2" xfId="147" xr:uid="{00000000-0005-0000-0000-00005500000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3" xfId="95" xr:uid="{00000000-0005-0000-0000-00005E00000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3" xfId="37" xr:uid="{00000000-0005-0000-0000-000068000000}"/>
    <cellStyle name="쉼표 [0] 2 3 3 2" xfId="135" xr:uid="{00000000-0005-0000-0000-000069000000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4" xfId="57" xr:uid="{00000000-0005-0000-0000-000072000000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2" xfId="41" xr:uid="{00000000-0005-0000-0000-00007D000000}"/>
    <cellStyle name="쉼표 [0] 2 4 2 2" xfId="139" xr:uid="{00000000-0005-0000-0000-00007E000000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3" xfId="61" xr:uid="{00000000-0005-0000-0000-000087000000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2" xfId="127" xr:uid="{00000000-0005-0000-0000-000093000000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6" xfId="49" xr:uid="{00000000-0005-0000-0000-00009C00000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2" xfId="9" xr:uid="{00000000-0005-0000-0000-0000A8000000}"/>
    <cellStyle name="쉼표 [0] 3 2 10" xfId="470" xr:uid="{00000000-0005-0000-0000-0000A9000000}"/>
    <cellStyle name="쉼표 [0] 3 2 2" xfId="21" xr:uid="{00000000-0005-0000-0000-0000AA000000}"/>
    <cellStyle name="쉼표 [0] 3 2 2 2" xfId="66" xr:uid="{00000000-0005-0000-0000-0000AB000000}"/>
    <cellStyle name="쉼표 [0] 3 2 2 2 2" xfId="144" xr:uid="{00000000-0005-0000-0000-0000AC00000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3" xfId="92" xr:uid="{00000000-0005-0000-0000-0000B5000000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3" xfId="34" xr:uid="{00000000-0005-0000-0000-0000BF000000}"/>
    <cellStyle name="쉼표 [0] 3 2 3 2" xfId="132" xr:uid="{00000000-0005-0000-0000-0000C0000000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4" xfId="54" xr:uid="{00000000-0005-0000-0000-0000C900000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2" xfId="25" xr:uid="{00000000-0005-0000-0000-0000D5000000}"/>
    <cellStyle name="쉼표 [0] 3 3 2 2" xfId="70" xr:uid="{00000000-0005-0000-0000-0000D6000000}"/>
    <cellStyle name="쉼표 [0] 3 3 2 2 2" xfId="148" xr:uid="{00000000-0005-0000-0000-0000D7000000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3" xfId="96" xr:uid="{00000000-0005-0000-0000-0000E0000000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3" xfId="38" xr:uid="{00000000-0005-0000-0000-0000EA000000}"/>
    <cellStyle name="쉼표 [0] 3 3 3 2" xfId="136" xr:uid="{00000000-0005-0000-0000-0000EB000000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4" xfId="58" xr:uid="{00000000-0005-0000-0000-0000F4000000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2" xfId="42" xr:uid="{00000000-0005-0000-0000-0000FF000000}"/>
    <cellStyle name="쉼표 [0] 3 4 2 2" xfId="140" xr:uid="{00000000-0005-0000-0000-000000010000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3" xfId="62" xr:uid="{00000000-0005-0000-0000-000009010000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2" xfId="128" xr:uid="{00000000-0005-0000-0000-000015010000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6" xfId="50" xr:uid="{00000000-0005-0000-0000-00001E010000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2" xfId="7" xr:uid="{00000000-0005-0000-0000-00002A010000}"/>
    <cellStyle name="쉼표 [0] 4 2 10" xfId="471" xr:uid="{00000000-0005-0000-0000-00002B010000}"/>
    <cellStyle name="쉼표 [0] 4 2 2" xfId="22" xr:uid="{00000000-0005-0000-0000-00002C010000}"/>
    <cellStyle name="쉼표 [0] 4 2 2 2" xfId="67" xr:uid="{00000000-0005-0000-0000-00002D010000}"/>
    <cellStyle name="쉼표 [0] 4 2 2 2 2" xfId="145" xr:uid="{00000000-0005-0000-0000-00002E010000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3" xfId="93" xr:uid="{00000000-0005-0000-0000-000037010000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3" xfId="35" xr:uid="{00000000-0005-0000-0000-000041010000}"/>
    <cellStyle name="쉼표 [0] 4 2 3 2" xfId="133" xr:uid="{00000000-0005-0000-0000-000042010000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4" xfId="55" xr:uid="{00000000-0005-0000-0000-00004B010000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2" xfId="26" xr:uid="{00000000-0005-0000-0000-000057010000}"/>
    <cellStyle name="쉼표 [0] 4 3 2 2" xfId="71" xr:uid="{00000000-0005-0000-0000-000058010000}"/>
    <cellStyle name="쉼표 [0] 4 3 2 2 2" xfId="149" xr:uid="{00000000-0005-0000-0000-00005901000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3" xfId="97" xr:uid="{00000000-0005-0000-0000-000062010000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3" xfId="39" xr:uid="{00000000-0005-0000-0000-00006C010000}"/>
    <cellStyle name="쉼표 [0] 4 3 3 2" xfId="137" xr:uid="{00000000-0005-0000-0000-00006D010000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4" xfId="59" xr:uid="{00000000-0005-0000-0000-000076010000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2" xfId="43" xr:uid="{00000000-0005-0000-0000-000081010000}"/>
    <cellStyle name="쉼표 [0] 4 4 2 2" xfId="141" xr:uid="{00000000-0005-0000-0000-000082010000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3" xfId="63" xr:uid="{00000000-0005-0000-0000-00008B010000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2" xfId="129" xr:uid="{00000000-0005-0000-0000-000097010000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6" xfId="51" xr:uid="{00000000-0005-0000-0000-0000A001000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2" xfId="10" xr:uid="{00000000-0005-0000-0000-0000AA010000}"/>
    <cellStyle name="쉼표 [0] 5 2 10" xfId="480" xr:uid="{00000000-0005-0000-0000-0000AB010000}"/>
    <cellStyle name="쉼표 [0] 5 2 2" xfId="31" xr:uid="{00000000-0005-0000-0000-0000AC010000}"/>
    <cellStyle name="쉼표 [0] 5 2 2 2" xfId="142" xr:uid="{00000000-0005-0000-0000-0000AD010000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3" xfId="47" xr:uid="{00000000-0005-0000-0000-0000B6010000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2" xfId="130" xr:uid="{00000000-0005-0000-0000-0000C201000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4" xfId="52" xr:uid="{00000000-0005-0000-0000-0000CB010000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2" xfId="19" xr:uid="{00000000-0005-0000-0000-0000D7010000}"/>
    <cellStyle name="쉼표 [0] 6 2 2" xfId="68" xr:uid="{00000000-0005-0000-0000-0000D8010000}"/>
    <cellStyle name="쉼표 [0] 6 2 2 2" xfId="146" xr:uid="{00000000-0005-0000-0000-0000D901000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3" xfId="94" xr:uid="{00000000-0005-0000-0000-0000E2010000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3" xfId="36" xr:uid="{00000000-0005-0000-0000-0000EC010000}"/>
    <cellStyle name="쉼표 [0] 6 3 2" xfId="134" xr:uid="{00000000-0005-0000-0000-0000ED010000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4" xfId="56" xr:uid="{00000000-0005-0000-0000-0000F6010000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2" xfId="40" xr:uid="{00000000-0005-0000-0000-000001020000}"/>
    <cellStyle name="쉼표 [0] 7 2 2" xfId="138" xr:uid="{00000000-0005-0000-0000-00000202000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3" xfId="60" xr:uid="{00000000-0005-0000-0000-00000B020000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2" xfId="126" xr:uid="{00000000-0005-0000-0000-00001702000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9" xfId="14" xr:uid="{00000000-0005-0000-0000-000020020000}"/>
    <cellStyle name="쉼표 [0] 9 2" xfId="73" xr:uid="{00000000-0005-0000-0000-000021020000}"/>
    <cellStyle name="쉼표 [0] 9 2 2" xfId="151" xr:uid="{00000000-0005-0000-0000-00002202000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3" xfId="99" xr:uid="{00000000-0005-0000-0000-00002B020000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zoomScale="130" zoomScaleNormal="130" workbookViewId="0">
      <selection activeCell="I12" sqref="I12"/>
    </sheetView>
  </sheetViews>
  <sheetFormatPr defaultRowHeight="13.5" x14ac:dyDescent="0.15"/>
  <cols>
    <col min="1" max="1" width="8.6640625" customWidth="1"/>
    <col min="2" max="2" width="8.77734375" customWidth="1"/>
    <col min="3" max="3" width="24.77734375" customWidth="1"/>
    <col min="4" max="4" width="9.109375" customWidth="1"/>
    <col min="5" max="5" width="20.21875" customWidth="1"/>
    <col min="6" max="6" width="8" style="45" customWidth="1"/>
    <col min="7" max="7" width="8" customWidth="1"/>
    <col min="8" max="8" width="12.44140625" style="46" customWidth="1"/>
    <col min="9" max="9" width="12.44140625" customWidth="1"/>
    <col min="10" max="10" width="8.88671875" style="8"/>
    <col min="11" max="11" width="11.6640625" style="9" customWidth="1"/>
    <col min="12" max="12" width="12.21875" style="8" customWidth="1"/>
  </cols>
  <sheetData>
    <row r="1" spans="1:12" ht="38.25" customHeight="1" x14ac:dyDescent="0.15">
      <c r="A1" s="167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s="10" customFormat="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68"/>
      <c r="K2" s="168"/>
      <c r="L2" s="8"/>
    </row>
    <row r="3" spans="1:12" ht="38.25" customHeight="1" thickBot="1" x14ac:dyDescent="0.2">
      <c r="A3" s="47" t="s">
        <v>43</v>
      </c>
      <c r="B3" s="48" t="s">
        <v>25</v>
      </c>
      <c r="C3" s="48" t="s">
        <v>44</v>
      </c>
      <c r="D3" s="48" t="s">
        <v>45</v>
      </c>
      <c r="E3" s="48" t="s">
        <v>46</v>
      </c>
      <c r="F3" s="49" t="s">
        <v>47</v>
      </c>
      <c r="G3" s="48" t="s">
        <v>48</v>
      </c>
      <c r="H3" s="50" t="s">
        <v>49</v>
      </c>
      <c r="I3" s="51" t="s">
        <v>26</v>
      </c>
      <c r="J3" s="51" t="s">
        <v>50</v>
      </c>
      <c r="K3" s="51" t="s">
        <v>51</v>
      </c>
      <c r="L3" s="52" t="s">
        <v>1</v>
      </c>
    </row>
    <row r="4" spans="1:12" s="96" customFormat="1" ht="39.75" customHeight="1" thickTop="1" x14ac:dyDescent="0.15">
      <c r="A4" s="144">
        <v>2024</v>
      </c>
      <c r="B4" s="145">
        <v>4</v>
      </c>
      <c r="C4" s="145" t="s">
        <v>173</v>
      </c>
      <c r="D4" s="145" t="s">
        <v>165</v>
      </c>
      <c r="E4" s="145" t="s">
        <v>166</v>
      </c>
      <c r="F4" s="146">
        <v>2</v>
      </c>
      <c r="G4" s="147" t="s">
        <v>167</v>
      </c>
      <c r="H4" s="147">
        <v>40000</v>
      </c>
      <c r="I4" s="148" t="s">
        <v>152</v>
      </c>
      <c r="J4" s="148" t="s">
        <v>168</v>
      </c>
      <c r="K4" s="148" t="s">
        <v>169</v>
      </c>
      <c r="L4" s="149" t="s">
        <v>184</v>
      </c>
    </row>
    <row r="5" spans="1:12" ht="39.75" customHeight="1" x14ac:dyDescent="0.15">
      <c r="A5" s="150">
        <v>2024</v>
      </c>
      <c r="B5" s="151">
        <v>4</v>
      </c>
      <c r="C5" s="151" t="s">
        <v>174</v>
      </c>
      <c r="D5" s="152" t="s">
        <v>151</v>
      </c>
      <c r="E5" s="151" t="s">
        <v>170</v>
      </c>
      <c r="F5" s="151">
        <v>2</v>
      </c>
      <c r="G5" s="151" t="s">
        <v>171</v>
      </c>
      <c r="H5" s="153">
        <v>5000</v>
      </c>
      <c r="I5" s="151" t="s">
        <v>152</v>
      </c>
      <c r="J5" s="151" t="s">
        <v>168</v>
      </c>
      <c r="K5" s="151" t="s">
        <v>169</v>
      </c>
      <c r="L5" s="154"/>
    </row>
    <row r="6" spans="1:12" ht="39.75" customHeight="1" thickBot="1" x14ac:dyDescent="0.2">
      <c r="A6" s="130">
        <v>2024</v>
      </c>
      <c r="B6" s="131">
        <v>4</v>
      </c>
      <c r="C6" s="131" t="s">
        <v>175</v>
      </c>
      <c r="D6" s="131" t="s">
        <v>151</v>
      </c>
      <c r="E6" s="131" t="s">
        <v>172</v>
      </c>
      <c r="F6" s="155">
        <v>10</v>
      </c>
      <c r="G6" s="135" t="s">
        <v>171</v>
      </c>
      <c r="H6" s="135">
        <v>4000</v>
      </c>
      <c r="I6" s="136" t="s">
        <v>152</v>
      </c>
      <c r="J6" s="136" t="s">
        <v>153</v>
      </c>
      <c r="K6" s="136" t="s">
        <v>154</v>
      </c>
      <c r="L6" s="137"/>
    </row>
    <row r="9" spans="1:12" x14ac:dyDescent="0.15">
      <c r="F9" s="138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:D6" xr:uid="{0600BA65-5A51-4C64-B645-767BA22E202C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="130" zoomScaleNormal="130" workbookViewId="0">
      <selection activeCell="C11" sqref="C11"/>
    </sheetView>
  </sheetViews>
  <sheetFormatPr defaultRowHeight="13.5" x14ac:dyDescent="0.15"/>
  <cols>
    <col min="1" max="1" width="8.6640625" style="105" customWidth="1"/>
    <col min="2" max="2" width="8.77734375" style="105" customWidth="1"/>
    <col min="3" max="3" width="51.44140625" style="102" customWidth="1"/>
    <col min="4" max="4" width="10.88671875" style="105" customWidth="1"/>
    <col min="5" max="5" width="12.44140625" style="45" customWidth="1"/>
    <col min="6" max="8" width="12.44140625" style="105" customWidth="1"/>
    <col min="9" max="9" width="12.44140625" style="10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67" t="s">
        <v>54</v>
      </c>
      <c r="B1" s="167"/>
      <c r="C1" s="167"/>
      <c r="D1" s="167"/>
      <c r="E1" s="167"/>
      <c r="F1" s="167"/>
      <c r="G1" s="167"/>
      <c r="H1" s="167"/>
      <c r="I1" s="167"/>
    </row>
    <row r="2" spans="1:12" s="10" customFormat="1" ht="45" customHeight="1" thickBot="1" x14ac:dyDescent="0.2">
      <c r="A2" s="94" t="s">
        <v>119</v>
      </c>
      <c r="B2" s="74"/>
      <c r="C2" s="101"/>
      <c r="D2" s="100"/>
      <c r="E2" s="100"/>
      <c r="F2" s="99"/>
      <c r="G2" s="99"/>
      <c r="H2" s="99"/>
      <c r="I2" s="99"/>
      <c r="J2" s="168"/>
      <c r="K2" s="168"/>
      <c r="L2" s="8"/>
    </row>
    <row r="3" spans="1:12" ht="38.25" customHeight="1" thickBot="1" x14ac:dyDescent="0.2">
      <c r="A3" s="126" t="s">
        <v>24</v>
      </c>
      <c r="B3" s="127" t="s">
        <v>25</v>
      </c>
      <c r="C3" s="104" t="s">
        <v>91</v>
      </c>
      <c r="D3" s="128" t="s">
        <v>0</v>
      </c>
      <c r="E3" s="71" t="s">
        <v>92</v>
      </c>
      <c r="F3" s="128" t="s">
        <v>95</v>
      </c>
      <c r="G3" s="128" t="s">
        <v>27</v>
      </c>
      <c r="H3" s="128" t="s">
        <v>28</v>
      </c>
      <c r="I3" s="129" t="s">
        <v>1</v>
      </c>
    </row>
    <row r="4" spans="1:12" s="96" customFormat="1" ht="39" customHeight="1" thickTop="1" x14ac:dyDescent="0.15">
      <c r="A4" s="139">
        <v>2024</v>
      </c>
      <c r="B4" s="106">
        <v>4</v>
      </c>
      <c r="C4" s="158" t="s">
        <v>176</v>
      </c>
      <c r="D4" s="140" t="s">
        <v>147</v>
      </c>
      <c r="E4" s="159">
        <v>15000</v>
      </c>
      <c r="F4" s="140" t="s">
        <v>152</v>
      </c>
      <c r="G4" s="140" t="s">
        <v>153</v>
      </c>
      <c r="H4" s="140" t="s">
        <v>154</v>
      </c>
      <c r="I4" s="141"/>
    </row>
    <row r="5" spans="1:12" ht="39" customHeight="1" x14ac:dyDescent="0.15">
      <c r="A5" s="144">
        <v>2024</v>
      </c>
      <c r="B5" s="145">
        <v>4</v>
      </c>
      <c r="C5" s="156" t="s">
        <v>177</v>
      </c>
      <c r="D5" s="156" t="s">
        <v>178</v>
      </c>
      <c r="E5" s="160">
        <v>3760</v>
      </c>
      <c r="F5" s="156" t="s">
        <v>152</v>
      </c>
      <c r="G5" s="156" t="s">
        <v>179</v>
      </c>
      <c r="H5" s="156" t="s">
        <v>180</v>
      </c>
      <c r="I5" s="157"/>
    </row>
    <row r="6" spans="1:12" s="105" customFormat="1" ht="39" customHeight="1" x14ac:dyDescent="0.15">
      <c r="A6" s="144">
        <v>2024</v>
      </c>
      <c r="B6" s="145">
        <v>4</v>
      </c>
      <c r="C6" s="156" t="s">
        <v>181</v>
      </c>
      <c r="D6" s="156" t="s">
        <v>178</v>
      </c>
      <c r="E6" s="160">
        <v>3760</v>
      </c>
      <c r="F6" s="156" t="s">
        <v>152</v>
      </c>
      <c r="G6" s="156" t="s">
        <v>179</v>
      </c>
      <c r="H6" s="156" t="s">
        <v>180</v>
      </c>
      <c r="I6" s="157"/>
      <c r="J6" s="96"/>
      <c r="K6" s="9"/>
      <c r="L6" s="96"/>
    </row>
    <row r="7" spans="1:12" s="105" customFormat="1" ht="39" customHeight="1" x14ac:dyDescent="0.15">
      <c r="A7" s="144">
        <v>2024</v>
      </c>
      <c r="B7" s="145">
        <v>4</v>
      </c>
      <c r="C7" s="156" t="s">
        <v>190</v>
      </c>
      <c r="D7" s="156" t="s">
        <v>178</v>
      </c>
      <c r="E7" s="160">
        <v>5500</v>
      </c>
      <c r="F7" s="156" t="s">
        <v>152</v>
      </c>
      <c r="G7" s="156" t="s">
        <v>182</v>
      </c>
      <c r="H7" s="156" t="s">
        <v>183</v>
      </c>
      <c r="I7" s="157"/>
      <c r="J7" s="96"/>
      <c r="K7" s="9"/>
      <c r="L7" s="96"/>
    </row>
    <row r="8" spans="1:12" s="105" customFormat="1" ht="39" customHeight="1" thickBot="1" x14ac:dyDescent="0.2">
      <c r="A8" s="161">
        <v>2024</v>
      </c>
      <c r="B8" s="162">
        <v>4</v>
      </c>
      <c r="C8" s="163" t="s">
        <v>191</v>
      </c>
      <c r="D8" s="163" t="s">
        <v>178</v>
      </c>
      <c r="E8" s="164">
        <v>14000</v>
      </c>
      <c r="F8" s="163" t="s">
        <v>152</v>
      </c>
      <c r="G8" s="163" t="s">
        <v>182</v>
      </c>
      <c r="H8" s="163" t="s">
        <v>183</v>
      </c>
      <c r="I8" s="165"/>
      <c r="J8" s="96"/>
      <c r="K8" s="9"/>
      <c r="L8" s="96"/>
    </row>
    <row r="15" spans="1:12" ht="7.5" customHeight="1" x14ac:dyDescent="0.15"/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 F6:F8" xr:uid="{00000000-0002-0000-0100-000000000000}">
      <formula1>5</formula1>
    </dataValidation>
    <dataValidation type="list" allowBlank="1" showInputMessage="1" showErrorMessage="1" sqref="D4 D6:D8" xr:uid="{00000000-0002-0000-0100-000001000000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115" zoomScaleNormal="115" workbookViewId="0">
      <selection activeCell="F19" sqref="F19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5" customWidth="1"/>
    <col min="7" max="8" width="12.44140625" customWidth="1"/>
    <col min="9" max="9" width="12.44140625" style="4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67" t="s">
        <v>61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s="10" customFormat="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68"/>
      <c r="K2" s="168"/>
      <c r="L2" s="8"/>
    </row>
    <row r="3" spans="1:13" ht="54.75" customHeight="1" thickBot="1" x14ac:dyDescent="0.2">
      <c r="A3" s="53" t="s">
        <v>24</v>
      </c>
      <c r="B3" s="54" t="s">
        <v>25</v>
      </c>
      <c r="C3" s="55" t="s">
        <v>60</v>
      </c>
      <c r="D3" s="55" t="s">
        <v>59</v>
      </c>
      <c r="E3" s="55" t="s">
        <v>0</v>
      </c>
      <c r="F3" s="56" t="s">
        <v>58</v>
      </c>
      <c r="G3" s="54" t="s">
        <v>57</v>
      </c>
      <c r="H3" s="54" t="s">
        <v>56</v>
      </c>
      <c r="I3" s="56" t="s">
        <v>55</v>
      </c>
      <c r="J3" s="55" t="s">
        <v>26</v>
      </c>
      <c r="K3" s="55" t="s">
        <v>27</v>
      </c>
      <c r="L3" s="55" t="s">
        <v>28</v>
      </c>
      <c r="M3" s="57" t="s">
        <v>1</v>
      </c>
    </row>
    <row r="4" spans="1:13" s="31" customFormat="1" ht="54.75" customHeight="1" thickTop="1" thickBot="1" x14ac:dyDescent="0.2">
      <c r="A4" s="107"/>
      <c r="B4" s="108"/>
      <c r="C4" s="109" t="s">
        <v>124</v>
      </c>
      <c r="D4" s="108"/>
      <c r="E4" s="108"/>
      <c r="F4" s="110"/>
      <c r="G4" s="111"/>
      <c r="H4" s="111"/>
      <c r="I4" s="110"/>
      <c r="J4" s="108"/>
      <c r="K4" s="108"/>
      <c r="L4" s="108"/>
      <c r="M4" s="112"/>
    </row>
  </sheetData>
  <mergeCells count="2">
    <mergeCell ref="A1:M1"/>
    <mergeCell ref="J2:K2"/>
  </mergeCells>
  <phoneticPr fontId="4" type="noConversion"/>
  <dataValidations count="3">
    <dataValidation type="textLength" operator="lessThanOrEqual" allowBlank="1" showInputMessage="1" showErrorMessage="1" sqref="J4" xr:uid="{00000000-0002-0000-0200-000000000000}">
      <formula1>5</formula1>
    </dataValidation>
    <dataValidation type="list" allowBlank="1" showInputMessage="1" showErrorMessage="1" sqref="E4" xr:uid="{00000000-0002-0000-0200-000001000000}">
      <formula1>"대안,턴키,일반,PQ,수의,실적"</formula1>
    </dataValidation>
    <dataValidation type="list" allowBlank="1" showInputMessage="1" showErrorMessage="1" sqref="D4" xr:uid="{00000000-0002-0000-0200-000002000000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C31" sqref="C3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68" t="s">
        <v>2</v>
      </c>
      <c r="K2" s="168"/>
    </row>
    <row r="3" spans="1:11" ht="22.5" customHeight="1" x14ac:dyDescent="0.15">
      <c r="A3" s="59" t="s">
        <v>3</v>
      </c>
      <c r="B3" s="60" t="s">
        <v>4</v>
      </c>
      <c r="C3" s="60" t="s">
        <v>0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76</v>
      </c>
      <c r="I3" s="60" t="s">
        <v>77</v>
      </c>
      <c r="J3" s="60" t="s">
        <v>78</v>
      </c>
      <c r="K3" s="61" t="s">
        <v>1</v>
      </c>
    </row>
    <row r="4" spans="1:11" ht="47.25" customHeight="1" thickBot="1" x14ac:dyDescent="0.2">
      <c r="A4" s="62"/>
      <c r="B4" s="63"/>
      <c r="C4" s="64" t="s">
        <v>94</v>
      </c>
      <c r="D4" s="65"/>
      <c r="E4" s="66"/>
      <c r="F4" s="67"/>
      <c r="G4" s="67"/>
      <c r="H4" s="65"/>
      <c r="I4" s="68"/>
      <c r="J4" s="69"/>
      <c r="K4" s="7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69" t="s">
        <v>79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45" customHeight="1" x14ac:dyDescent="0.15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68" t="s">
        <v>2</v>
      </c>
      <c r="K2" s="168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2"/>
      <c r="B4" s="23"/>
      <c r="C4" s="33" t="s">
        <v>94</v>
      </c>
      <c r="D4" s="24"/>
      <c r="E4" s="25"/>
      <c r="F4" s="26"/>
      <c r="G4" s="26"/>
      <c r="H4" s="24"/>
      <c r="I4" s="27"/>
      <c r="J4" s="27"/>
      <c r="K4" s="2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8"/>
  <sheetViews>
    <sheetView zoomScale="115" zoomScaleNormal="115" workbookViewId="0">
      <selection activeCell="B23" sqref="B23"/>
    </sheetView>
  </sheetViews>
  <sheetFormatPr defaultRowHeight="13.5" x14ac:dyDescent="0.15"/>
  <cols>
    <col min="1" max="1" width="18.44140625" style="44" customWidth="1"/>
    <col min="2" max="2" width="42.44140625" style="44" customWidth="1"/>
    <col min="3" max="3" width="13.88671875" style="93" customWidth="1"/>
    <col min="4" max="4" width="11.21875" style="122" customWidth="1"/>
    <col min="5" max="8" width="11.21875" style="44" customWidth="1"/>
    <col min="9" max="9" width="9.6640625" style="44" customWidth="1"/>
    <col min="10" max="10" width="8.88671875" style="31"/>
    <col min="11" max="11" width="8.88671875" style="31" customWidth="1"/>
    <col min="12" max="16384" width="8.88671875" style="31"/>
  </cols>
  <sheetData>
    <row r="1" spans="1:12" ht="40.5" customHeight="1" x14ac:dyDescent="0.15">
      <c r="A1" s="170" t="s">
        <v>120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2" s="87" customFormat="1" ht="25.5" customHeight="1" x14ac:dyDescent="0.15">
      <c r="A2" s="79" t="s">
        <v>116</v>
      </c>
      <c r="B2" s="85"/>
      <c r="C2" s="86"/>
      <c r="D2" s="119"/>
      <c r="E2" s="86"/>
      <c r="F2" s="86"/>
      <c r="G2" s="86"/>
      <c r="H2" s="86"/>
      <c r="J2" s="82" t="s">
        <v>117</v>
      </c>
      <c r="K2" s="88"/>
      <c r="L2" s="88"/>
    </row>
    <row r="3" spans="1:12" ht="24.75" customHeight="1" x14ac:dyDescent="0.15">
      <c r="A3" s="89" t="s">
        <v>3</v>
      </c>
      <c r="B3" s="90" t="s">
        <v>81</v>
      </c>
      <c r="C3" s="90" t="s">
        <v>110</v>
      </c>
      <c r="D3" s="120" t="s">
        <v>111</v>
      </c>
      <c r="E3" s="90" t="s">
        <v>112</v>
      </c>
      <c r="F3" s="90" t="s">
        <v>113</v>
      </c>
      <c r="G3" s="90" t="s">
        <v>114</v>
      </c>
      <c r="H3" s="91" t="s">
        <v>41</v>
      </c>
      <c r="I3" s="90" t="s">
        <v>8</v>
      </c>
      <c r="J3" s="92" t="s">
        <v>5</v>
      </c>
    </row>
    <row r="4" spans="1:12" ht="19.5" customHeight="1" x14ac:dyDescent="0.15">
      <c r="A4" s="78" t="s">
        <v>115</v>
      </c>
      <c r="B4" s="78" t="s">
        <v>192</v>
      </c>
      <c r="C4" s="78" t="s">
        <v>125</v>
      </c>
      <c r="D4" s="121">
        <v>55200000</v>
      </c>
      <c r="E4" s="78" t="s">
        <v>126</v>
      </c>
      <c r="F4" s="78" t="s">
        <v>127</v>
      </c>
      <c r="G4" s="78" t="s">
        <v>128</v>
      </c>
      <c r="H4" s="98" t="s">
        <v>193</v>
      </c>
      <c r="I4" s="98" t="s">
        <v>185</v>
      </c>
      <c r="J4" s="97"/>
    </row>
    <row r="5" spans="1:12" ht="19.5" customHeight="1" x14ac:dyDescent="0.15">
      <c r="A5" s="78" t="s">
        <v>115</v>
      </c>
      <c r="B5" s="78" t="s">
        <v>163</v>
      </c>
      <c r="C5" s="78" t="s">
        <v>103</v>
      </c>
      <c r="D5" s="121">
        <v>18024480</v>
      </c>
      <c r="E5" s="78" t="s">
        <v>129</v>
      </c>
      <c r="F5" s="78" t="s">
        <v>130</v>
      </c>
      <c r="G5" s="78" t="s">
        <v>131</v>
      </c>
      <c r="H5" s="98" t="s">
        <v>155</v>
      </c>
      <c r="I5" s="98" t="s">
        <v>164</v>
      </c>
      <c r="J5" s="97" t="s">
        <v>158</v>
      </c>
    </row>
    <row r="6" spans="1:12" ht="19.5" customHeight="1" x14ac:dyDescent="0.15">
      <c r="A6" s="78" t="s">
        <v>115</v>
      </c>
      <c r="B6" s="78" t="s">
        <v>123</v>
      </c>
      <c r="C6" s="78" t="s">
        <v>106</v>
      </c>
      <c r="D6" s="121">
        <v>6300000</v>
      </c>
      <c r="E6" s="78" t="s">
        <v>133</v>
      </c>
      <c r="F6" s="78" t="s">
        <v>134</v>
      </c>
      <c r="G6" s="78" t="s">
        <v>128</v>
      </c>
      <c r="H6" s="98" t="s">
        <v>148</v>
      </c>
      <c r="I6" s="98" t="s">
        <v>149</v>
      </c>
      <c r="J6" s="97"/>
    </row>
    <row r="7" spans="1:12" ht="19.5" customHeight="1" x14ac:dyDescent="0.15">
      <c r="A7" s="78" t="s">
        <v>115</v>
      </c>
      <c r="B7" s="78" t="s">
        <v>161</v>
      </c>
      <c r="C7" s="78" t="s">
        <v>135</v>
      </c>
      <c r="D7" s="121">
        <v>4860000</v>
      </c>
      <c r="E7" s="78" t="s">
        <v>133</v>
      </c>
      <c r="F7" s="78" t="s">
        <v>127</v>
      </c>
      <c r="G7" s="78" t="s">
        <v>131</v>
      </c>
      <c r="H7" s="98" t="s">
        <v>162</v>
      </c>
      <c r="I7" s="98"/>
      <c r="J7" s="97"/>
    </row>
    <row r="8" spans="1:12" ht="19.5" customHeight="1" x14ac:dyDescent="0.15">
      <c r="A8" s="78" t="s">
        <v>115</v>
      </c>
      <c r="B8" s="78" t="s">
        <v>187</v>
      </c>
      <c r="C8" s="78" t="s">
        <v>136</v>
      </c>
      <c r="D8" s="121">
        <v>7801200</v>
      </c>
      <c r="E8" s="78" t="s">
        <v>137</v>
      </c>
      <c r="F8" s="78" t="s">
        <v>127</v>
      </c>
      <c r="G8" s="78" t="s">
        <v>128</v>
      </c>
      <c r="H8" s="98" t="s">
        <v>162</v>
      </c>
      <c r="I8" s="98" t="s">
        <v>185</v>
      </c>
      <c r="J8" s="97"/>
    </row>
    <row r="9" spans="1:12" ht="19.5" customHeight="1" x14ac:dyDescent="0.15">
      <c r="A9" s="78" t="s">
        <v>115</v>
      </c>
      <c r="B9" s="78" t="s">
        <v>186</v>
      </c>
      <c r="C9" s="78" t="s">
        <v>105</v>
      </c>
      <c r="D9" s="121">
        <v>5854200</v>
      </c>
      <c r="E9" s="78" t="s">
        <v>138</v>
      </c>
      <c r="F9" s="78" t="s">
        <v>130</v>
      </c>
      <c r="G9" s="78" t="s">
        <v>128</v>
      </c>
      <c r="H9" s="98" t="s">
        <v>162</v>
      </c>
      <c r="I9" s="98" t="s">
        <v>185</v>
      </c>
      <c r="J9" s="97"/>
    </row>
    <row r="10" spans="1:12" ht="19.5" customHeight="1" x14ac:dyDescent="0.15">
      <c r="A10" s="78" t="s">
        <v>115</v>
      </c>
      <c r="B10" s="78" t="s">
        <v>194</v>
      </c>
      <c r="C10" s="78" t="s">
        <v>135</v>
      </c>
      <c r="D10" s="121">
        <v>1620000</v>
      </c>
      <c r="E10" s="78" t="s">
        <v>138</v>
      </c>
      <c r="F10" s="78" t="s">
        <v>127</v>
      </c>
      <c r="G10" s="78" t="s">
        <v>128</v>
      </c>
      <c r="H10" s="98" t="s">
        <v>162</v>
      </c>
      <c r="I10" s="98" t="s">
        <v>185</v>
      </c>
      <c r="J10" s="97"/>
    </row>
    <row r="11" spans="1:12" ht="19.5" customHeight="1" x14ac:dyDescent="0.15">
      <c r="A11" s="78" t="s">
        <v>115</v>
      </c>
      <c r="B11" s="78" t="s">
        <v>188</v>
      </c>
      <c r="C11" s="78" t="s">
        <v>139</v>
      </c>
      <c r="D11" s="121">
        <v>1998000</v>
      </c>
      <c r="E11" s="78" t="s">
        <v>140</v>
      </c>
      <c r="F11" s="78" t="s">
        <v>130</v>
      </c>
      <c r="G11" s="78" t="s">
        <v>131</v>
      </c>
      <c r="H11" s="98" t="s">
        <v>162</v>
      </c>
      <c r="I11" s="98" t="s">
        <v>185</v>
      </c>
      <c r="J11" s="97"/>
    </row>
    <row r="12" spans="1:12" ht="19.5" customHeight="1" x14ac:dyDescent="0.15">
      <c r="A12" s="78" t="s">
        <v>115</v>
      </c>
      <c r="B12" s="78" t="s">
        <v>156</v>
      </c>
      <c r="C12" s="78" t="s">
        <v>141</v>
      </c>
      <c r="D12" s="121">
        <v>2938800</v>
      </c>
      <c r="E12" s="78" t="s">
        <v>142</v>
      </c>
      <c r="F12" s="78" t="s">
        <v>127</v>
      </c>
      <c r="G12" s="78" t="s">
        <v>131</v>
      </c>
      <c r="H12" s="98" t="s">
        <v>155</v>
      </c>
      <c r="I12" s="98" t="s">
        <v>157</v>
      </c>
      <c r="J12" s="97" t="s">
        <v>158</v>
      </c>
    </row>
    <row r="13" spans="1:12" ht="19.5" customHeight="1" x14ac:dyDescent="0.15">
      <c r="A13" s="78" t="s">
        <v>115</v>
      </c>
      <c r="B13" s="78" t="s">
        <v>160</v>
      </c>
      <c r="C13" s="78" t="s">
        <v>104</v>
      </c>
      <c r="D13" s="121">
        <v>6600000</v>
      </c>
      <c r="E13" s="78" t="s">
        <v>142</v>
      </c>
      <c r="F13" s="78" t="s">
        <v>130</v>
      </c>
      <c r="G13" s="78" t="s">
        <v>131</v>
      </c>
      <c r="H13" s="98" t="s">
        <v>155</v>
      </c>
      <c r="I13" s="98" t="s">
        <v>157</v>
      </c>
      <c r="J13" s="97" t="s">
        <v>158</v>
      </c>
    </row>
    <row r="14" spans="1:12" ht="19.5" customHeight="1" x14ac:dyDescent="0.15">
      <c r="A14" s="78" t="s">
        <v>115</v>
      </c>
      <c r="B14" s="78" t="s">
        <v>195</v>
      </c>
      <c r="C14" s="78" t="s">
        <v>143</v>
      </c>
      <c r="D14" s="121">
        <v>3840000</v>
      </c>
      <c r="E14" s="78" t="s">
        <v>144</v>
      </c>
      <c r="F14" s="78" t="s">
        <v>130</v>
      </c>
      <c r="G14" s="78" t="s">
        <v>128</v>
      </c>
      <c r="H14" s="98" t="s">
        <v>162</v>
      </c>
      <c r="I14" s="98" t="s">
        <v>185</v>
      </c>
      <c r="J14" s="97"/>
    </row>
    <row r="15" spans="1:12" ht="19.5" customHeight="1" x14ac:dyDescent="0.15">
      <c r="A15" s="78" t="s">
        <v>115</v>
      </c>
      <c r="B15" s="78" t="s">
        <v>189</v>
      </c>
      <c r="C15" s="78" t="s">
        <v>145</v>
      </c>
      <c r="D15" s="121">
        <v>1030339000</v>
      </c>
      <c r="E15" s="78" t="s">
        <v>146</v>
      </c>
      <c r="F15" s="78" t="s">
        <v>130</v>
      </c>
      <c r="G15" s="78" t="s">
        <v>131</v>
      </c>
      <c r="H15" s="98" t="s">
        <v>162</v>
      </c>
      <c r="I15" s="98" t="s">
        <v>185</v>
      </c>
      <c r="J15" s="97"/>
    </row>
    <row r="16" spans="1:12" ht="19.5" customHeight="1" x14ac:dyDescent="0.15">
      <c r="A16" s="78"/>
      <c r="B16" s="78"/>
      <c r="C16" s="78"/>
      <c r="D16" s="121"/>
      <c r="E16" s="78"/>
      <c r="F16" s="78"/>
      <c r="G16" s="78"/>
      <c r="H16" s="78"/>
      <c r="I16" s="98"/>
      <c r="J16" s="97"/>
    </row>
    <row r="18" spans="5:5" x14ac:dyDescent="0.15">
      <c r="E18" s="44" t="s">
        <v>121</v>
      </c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zoomScaleNormal="100" workbookViewId="0">
      <selection activeCell="K12" sqref="K12"/>
    </sheetView>
  </sheetViews>
  <sheetFormatPr defaultRowHeight="13.5" x14ac:dyDescent="0.15"/>
  <cols>
    <col min="1" max="1" width="21.77734375" style="44" customWidth="1"/>
    <col min="2" max="2" width="36.21875" style="44" customWidth="1"/>
    <col min="3" max="3" width="13.33203125" style="93" customWidth="1"/>
    <col min="4" max="8" width="12.21875" style="44" customWidth="1"/>
    <col min="9" max="9" width="16.33203125" style="125" customWidth="1"/>
    <col min="10" max="16384" width="8.88671875" style="31"/>
  </cols>
  <sheetData>
    <row r="1" spans="1:12" ht="39" customHeight="1" x14ac:dyDescent="0.15">
      <c r="A1" s="170" t="s">
        <v>6</v>
      </c>
      <c r="B1" s="170"/>
      <c r="C1" s="170"/>
      <c r="D1" s="170"/>
      <c r="E1" s="170"/>
      <c r="F1" s="170"/>
      <c r="G1" s="170"/>
      <c r="H1" s="170"/>
      <c r="I1" s="170"/>
    </row>
    <row r="2" spans="1:12" s="83" customFormat="1" ht="25.5" customHeight="1" x14ac:dyDescent="0.15">
      <c r="A2" s="79" t="s">
        <v>109</v>
      </c>
      <c r="B2" s="80"/>
      <c r="C2" s="95"/>
      <c r="D2" s="81"/>
      <c r="E2" s="81"/>
      <c r="F2" s="81"/>
      <c r="G2" s="81"/>
      <c r="H2" s="81"/>
      <c r="I2" s="123" t="s">
        <v>118</v>
      </c>
      <c r="L2" s="84"/>
    </row>
    <row r="3" spans="1:12" ht="22.5" customHeight="1" x14ac:dyDescent="0.15">
      <c r="A3" s="76" t="s">
        <v>107</v>
      </c>
      <c r="B3" s="75" t="s">
        <v>81</v>
      </c>
      <c r="C3" s="76" t="s">
        <v>96</v>
      </c>
      <c r="D3" s="77" t="s">
        <v>97</v>
      </c>
      <c r="E3" s="77" t="s">
        <v>98</v>
      </c>
      <c r="F3" s="77" t="s">
        <v>99</v>
      </c>
      <c r="G3" s="77" t="s">
        <v>100</v>
      </c>
      <c r="H3" s="77" t="s">
        <v>101</v>
      </c>
      <c r="I3" s="124" t="s">
        <v>102</v>
      </c>
    </row>
    <row r="4" spans="1:12" ht="25.5" customHeight="1" x14ac:dyDescent="0.15">
      <c r="A4" s="78" t="s">
        <v>108</v>
      </c>
      <c r="B4" s="78" t="s">
        <v>192</v>
      </c>
      <c r="C4" s="78" t="s">
        <v>125</v>
      </c>
      <c r="D4" s="121">
        <v>55200000</v>
      </c>
      <c r="E4" s="142"/>
      <c r="F4" s="142">
        <v>4350000</v>
      </c>
      <c r="G4" s="142"/>
      <c r="H4" s="142">
        <v>4350000</v>
      </c>
      <c r="I4" s="121"/>
    </row>
    <row r="5" spans="1:12" ht="25.5" customHeight="1" x14ac:dyDescent="0.15">
      <c r="A5" s="78" t="s">
        <v>108</v>
      </c>
      <c r="B5" s="78" t="s">
        <v>163</v>
      </c>
      <c r="C5" s="78" t="s">
        <v>103</v>
      </c>
      <c r="D5" s="121">
        <v>18024480</v>
      </c>
      <c r="E5" s="142"/>
      <c r="F5" s="142">
        <v>1502040</v>
      </c>
      <c r="G5" s="143"/>
      <c r="H5" s="142">
        <v>1502040</v>
      </c>
      <c r="I5" s="121" t="s">
        <v>159</v>
      </c>
    </row>
    <row r="6" spans="1:12" ht="25.5" customHeight="1" x14ac:dyDescent="0.15">
      <c r="A6" s="78" t="s">
        <v>108</v>
      </c>
      <c r="B6" s="78" t="s">
        <v>132</v>
      </c>
      <c r="C6" s="78" t="s">
        <v>106</v>
      </c>
      <c r="D6" s="121">
        <v>6300000</v>
      </c>
      <c r="E6" s="142"/>
      <c r="F6" s="142">
        <v>1050000</v>
      </c>
      <c r="G6" s="143"/>
      <c r="H6" s="142">
        <v>1050000</v>
      </c>
      <c r="I6" s="121"/>
    </row>
    <row r="7" spans="1:12" ht="25.5" customHeight="1" x14ac:dyDescent="0.15">
      <c r="A7" s="78" t="s">
        <v>108</v>
      </c>
      <c r="B7" s="78" t="s">
        <v>161</v>
      </c>
      <c r="C7" s="78" t="s">
        <v>135</v>
      </c>
      <c r="D7" s="121">
        <v>4860000</v>
      </c>
      <c r="E7" s="142"/>
      <c r="F7" s="142">
        <v>405000</v>
      </c>
      <c r="G7" s="143"/>
      <c r="H7" s="142">
        <v>405000</v>
      </c>
      <c r="I7" s="121"/>
    </row>
    <row r="8" spans="1:12" ht="25.5" customHeight="1" x14ac:dyDescent="0.15">
      <c r="A8" s="78" t="s">
        <v>108</v>
      </c>
      <c r="B8" s="78" t="s">
        <v>187</v>
      </c>
      <c r="C8" s="78" t="s">
        <v>136</v>
      </c>
      <c r="D8" s="121">
        <v>7801200</v>
      </c>
      <c r="E8" s="142"/>
      <c r="F8" s="142">
        <v>650100</v>
      </c>
      <c r="G8" s="132"/>
      <c r="H8" s="142">
        <v>650100</v>
      </c>
      <c r="I8" s="121"/>
    </row>
    <row r="9" spans="1:12" ht="25.5" customHeight="1" x14ac:dyDescent="0.15">
      <c r="A9" s="78" t="s">
        <v>108</v>
      </c>
      <c r="B9" s="78" t="s">
        <v>186</v>
      </c>
      <c r="C9" s="78" t="s">
        <v>105</v>
      </c>
      <c r="D9" s="121">
        <v>5854200</v>
      </c>
      <c r="E9" s="142"/>
      <c r="F9" s="142">
        <v>487850</v>
      </c>
      <c r="G9" s="143"/>
      <c r="H9" s="142">
        <v>487850</v>
      </c>
      <c r="I9" s="121"/>
    </row>
    <row r="10" spans="1:12" ht="25.5" customHeight="1" x14ac:dyDescent="0.15">
      <c r="A10" s="78" t="s">
        <v>108</v>
      </c>
      <c r="B10" s="78" t="s">
        <v>194</v>
      </c>
      <c r="C10" s="78" t="s">
        <v>135</v>
      </c>
      <c r="D10" s="121">
        <v>1620000</v>
      </c>
      <c r="E10" s="142"/>
      <c r="F10" s="142">
        <v>135000</v>
      </c>
      <c r="G10" s="143"/>
      <c r="H10" s="142">
        <v>135000</v>
      </c>
      <c r="I10" s="121"/>
    </row>
    <row r="11" spans="1:12" ht="25.5" customHeight="1" x14ac:dyDescent="0.15">
      <c r="A11" s="78" t="s">
        <v>108</v>
      </c>
      <c r="B11" s="78" t="s">
        <v>188</v>
      </c>
      <c r="C11" s="78" t="s">
        <v>139</v>
      </c>
      <c r="D11" s="121">
        <v>1998000</v>
      </c>
      <c r="E11" s="142"/>
      <c r="F11" s="142">
        <v>166500</v>
      </c>
      <c r="G11" s="132"/>
      <c r="H11" s="142">
        <v>166500</v>
      </c>
      <c r="I11" s="121"/>
    </row>
    <row r="12" spans="1:12" ht="25.5" customHeight="1" x14ac:dyDescent="0.15">
      <c r="A12" s="78" t="s">
        <v>108</v>
      </c>
      <c r="B12" s="78" t="s">
        <v>156</v>
      </c>
      <c r="C12" s="78" t="s">
        <v>141</v>
      </c>
      <c r="D12" s="121">
        <v>2938800</v>
      </c>
      <c r="E12" s="142"/>
      <c r="F12" s="142">
        <v>132830</v>
      </c>
      <c r="G12" s="132"/>
      <c r="H12" s="142">
        <v>132830</v>
      </c>
      <c r="I12" s="121" t="s">
        <v>159</v>
      </c>
    </row>
    <row r="13" spans="1:12" ht="25.5" customHeight="1" x14ac:dyDescent="0.15">
      <c r="A13" s="78" t="s">
        <v>108</v>
      </c>
      <c r="B13" s="78" t="s">
        <v>160</v>
      </c>
      <c r="C13" s="78" t="s">
        <v>104</v>
      </c>
      <c r="D13" s="121">
        <v>6600000</v>
      </c>
      <c r="E13" s="219"/>
      <c r="F13" s="220">
        <v>550000</v>
      </c>
      <c r="G13" s="132"/>
      <c r="H13" s="142">
        <v>550000</v>
      </c>
      <c r="I13" s="121" t="s">
        <v>159</v>
      </c>
    </row>
    <row r="14" spans="1:12" ht="25.5" customHeight="1" x14ac:dyDescent="0.15">
      <c r="A14" s="78" t="s">
        <v>108</v>
      </c>
      <c r="B14" s="78" t="s">
        <v>195</v>
      </c>
      <c r="C14" s="78" t="s">
        <v>143</v>
      </c>
      <c r="D14" s="121">
        <v>3840000</v>
      </c>
      <c r="E14" s="98"/>
      <c r="F14" s="133">
        <v>320000</v>
      </c>
      <c r="G14" s="132"/>
      <c r="H14" s="133">
        <v>320000</v>
      </c>
      <c r="I14" s="121"/>
    </row>
    <row r="15" spans="1:12" ht="25.5" customHeight="1" x14ac:dyDescent="0.15">
      <c r="A15" s="78" t="s">
        <v>108</v>
      </c>
      <c r="B15" s="78" t="s">
        <v>189</v>
      </c>
      <c r="C15" s="78" t="s">
        <v>145</v>
      </c>
      <c r="D15" s="121">
        <v>1030339000</v>
      </c>
      <c r="E15" s="98"/>
      <c r="F15" s="133">
        <v>75663720</v>
      </c>
      <c r="G15" s="132"/>
      <c r="H15" s="133">
        <v>75663720</v>
      </c>
      <c r="I15" s="121"/>
    </row>
    <row r="16" spans="1:12" ht="25.5" customHeight="1" x14ac:dyDescent="0.15">
      <c r="A16" s="78"/>
      <c r="B16" s="78"/>
      <c r="C16" s="78"/>
      <c r="D16" s="121"/>
      <c r="E16" s="98"/>
      <c r="F16" s="133"/>
      <c r="G16" s="132"/>
      <c r="H16" s="133"/>
      <c r="I16" s="121"/>
    </row>
  </sheetData>
  <sortState xmlns:xlrd2="http://schemas.microsoft.com/office/spreadsheetml/2017/richdata2" ref="A5:I17">
    <sortCondition ref="A4"/>
  </sortState>
  <mergeCells count="1">
    <mergeCell ref="A1:I1"/>
  </mergeCells>
  <phoneticPr fontId="3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tabSelected="1" zoomScale="85" zoomScaleNormal="85" workbookViewId="0">
      <selection activeCell="G5" sqref="G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15" customWidth="1"/>
  </cols>
  <sheetData>
    <row r="1" spans="1:5" ht="39" customHeight="1" x14ac:dyDescent="0.15">
      <c r="A1" s="169" t="s">
        <v>122</v>
      </c>
      <c r="B1" s="169"/>
      <c r="C1" s="169"/>
      <c r="D1" s="169"/>
      <c r="E1" s="169"/>
    </row>
    <row r="2" spans="1:5" ht="26.25" thickBot="1" x14ac:dyDescent="0.2">
      <c r="A2" s="79" t="s">
        <v>109</v>
      </c>
      <c r="B2" s="12"/>
      <c r="C2" s="11"/>
      <c r="D2" s="11"/>
      <c r="E2" s="113" t="s">
        <v>30</v>
      </c>
    </row>
    <row r="3" spans="1:5" ht="29.25" customHeight="1" x14ac:dyDescent="0.15">
      <c r="A3" s="171" t="s">
        <v>31</v>
      </c>
      <c r="B3" s="13" t="s">
        <v>32</v>
      </c>
      <c r="C3" s="174" t="s">
        <v>196</v>
      </c>
      <c r="D3" s="175"/>
      <c r="E3" s="176"/>
    </row>
    <row r="4" spans="1:5" ht="29.25" customHeight="1" x14ac:dyDescent="0.15">
      <c r="A4" s="172"/>
      <c r="B4" s="14" t="s">
        <v>33</v>
      </c>
      <c r="C4" s="116">
        <v>13800000</v>
      </c>
      <c r="D4" s="15" t="s">
        <v>34</v>
      </c>
      <c r="E4" s="114">
        <v>13200000</v>
      </c>
    </row>
    <row r="5" spans="1:5" ht="29.25" customHeight="1" x14ac:dyDescent="0.15">
      <c r="A5" s="172"/>
      <c r="B5" s="14" t="s">
        <v>35</v>
      </c>
      <c r="C5" s="134">
        <f>(+E5/C4)*100%</f>
        <v>0.95652173913043481</v>
      </c>
      <c r="D5" s="15" t="s">
        <v>11</v>
      </c>
      <c r="E5" s="114">
        <v>13200000</v>
      </c>
    </row>
    <row r="6" spans="1:5" ht="29.25" customHeight="1" x14ac:dyDescent="0.15">
      <c r="A6" s="172"/>
      <c r="B6" s="14" t="s">
        <v>10</v>
      </c>
      <c r="C6" s="116" t="s">
        <v>198</v>
      </c>
      <c r="D6" s="15" t="s">
        <v>53</v>
      </c>
      <c r="E6" s="114" t="s">
        <v>205</v>
      </c>
    </row>
    <row r="7" spans="1:5" ht="29.25" customHeight="1" x14ac:dyDescent="0.15">
      <c r="A7" s="172"/>
      <c r="B7" s="14" t="s">
        <v>36</v>
      </c>
      <c r="C7" s="116" t="s">
        <v>202</v>
      </c>
      <c r="D7" s="15" t="s">
        <v>37</v>
      </c>
      <c r="E7" s="114" t="s">
        <v>203</v>
      </c>
    </row>
    <row r="8" spans="1:5" ht="29.25" customHeight="1" x14ac:dyDescent="0.15">
      <c r="A8" s="172"/>
      <c r="B8" s="14" t="s">
        <v>38</v>
      </c>
      <c r="C8" s="116" t="s">
        <v>199</v>
      </c>
      <c r="D8" s="15" t="s">
        <v>13</v>
      </c>
      <c r="E8" s="114" t="s">
        <v>206</v>
      </c>
    </row>
    <row r="9" spans="1:5" ht="29.25" customHeight="1" thickBot="1" x14ac:dyDescent="0.2">
      <c r="A9" s="173"/>
      <c r="B9" s="16" t="s">
        <v>39</v>
      </c>
      <c r="C9" s="117" t="s">
        <v>69</v>
      </c>
      <c r="D9" s="17" t="s">
        <v>40</v>
      </c>
      <c r="E9" s="118" t="s">
        <v>207</v>
      </c>
    </row>
    <row r="10" spans="1:5" s="105" customFormat="1" ht="29.25" customHeight="1" x14ac:dyDescent="0.15">
      <c r="A10" s="171" t="s">
        <v>31</v>
      </c>
      <c r="B10" s="13" t="s">
        <v>32</v>
      </c>
      <c r="C10" s="174" t="s">
        <v>197</v>
      </c>
      <c r="D10" s="175"/>
      <c r="E10" s="176"/>
    </row>
    <row r="11" spans="1:5" s="105" customFormat="1" ht="29.25" customHeight="1" x14ac:dyDescent="0.15">
      <c r="A11" s="172"/>
      <c r="B11" s="14" t="s">
        <v>33</v>
      </c>
      <c r="C11" s="116">
        <v>5040000</v>
      </c>
      <c r="D11" s="15" t="s">
        <v>34</v>
      </c>
      <c r="E11" s="114">
        <v>4620000</v>
      </c>
    </row>
    <row r="12" spans="1:5" s="105" customFormat="1" ht="29.25" customHeight="1" x14ac:dyDescent="0.15">
      <c r="A12" s="172"/>
      <c r="B12" s="14" t="s">
        <v>35</v>
      </c>
      <c r="C12" s="134">
        <f>(+E12/C11)*100%</f>
        <v>0.91666666666666663</v>
      </c>
      <c r="D12" s="15" t="s">
        <v>11</v>
      </c>
      <c r="E12" s="114">
        <v>4620000</v>
      </c>
    </row>
    <row r="13" spans="1:5" s="105" customFormat="1" ht="29.25" customHeight="1" x14ac:dyDescent="0.15">
      <c r="A13" s="172"/>
      <c r="B13" s="14" t="s">
        <v>10</v>
      </c>
      <c r="C13" s="116" t="s">
        <v>200</v>
      </c>
      <c r="D13" s="15" t="s">
        <v>53</v>
      </c>
      <c r="E13" s="114" t="s">
        <v>204</v>
      </c>
    </row>
    <row r="14" spans="1:5" s="105" customFormat="1" ht="29.25" customHeight="1" x14ac:dyDescent="0.15">
      <c r="A14" s="172"/>
      <c r="B14" s="14" t="s">
        <v>36</v>
      </c>
      <c r="C14" s="116" t="s">
        <v>202</v>
      </c>
      <c r="D14" s="15" t="s">
        <v>37</v>
      </c>
      <c r="E14" s="114" t="s">
        <v>193</v>
      </c>
    </row>
    <row r="15" spans="1:5" s="105" customFormat="1" ht="29.25" customHeight="1" x14ac:dyDescent="0.15">
      <c r="A15" s="172"/>
      <c r="B15" s="14" t="s">
        <v>38</v>
      </c>
      <c r="C15" s="116" t="s">
        <v>201</v>
      </c>
      <c r="D15" s="15" t="s">
        <v>13</v>
      </c>
      <c r="E15" s="114" t="s">
        <v>206</v>
      </c>
    </row>
    <row r="16" spans="1:5" s="105" customFormat="1" ht="29.25" customHeight="1" thickBot="1" x14ac:dyDescent="0.2">
      <c r="A16" s="173"/>
      <c r="B16" s="16" t="s">
        <v>39</v>
      </c>
      <c r="C16" s="117" t="s">
        <v>69</v>
      </c>
      <c r="D16" s="17" t="s">
        <v>40</v>
      </c>
      <c r="E16" s="118" t="s">
        <v>207</v>
      </c>
    </row>
  </sheetData>
  <mergeCells count="5"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7" zoomScale="85" zoomScaleNormal="85" workbookViewId="0">
      <selection activeCell="B22" sqref="B22:F22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69" t="s">
        <v>7</v>
      </c>
      <c r="B1" s="169"/>
      <c r="C1" s="169"/>
      <c r="D1" s="169"/>
      <c r="E1" s="169"/>
      <c r="F1" s="169"/>
    </row>
    <row r="2" spans="1:6" ht="26.25" thickBot="1" x14ac:dyDescent="0.2">
      <c r="A2" s="79" t="s">
        <v>109</v>
      </c>
      <c r="B2" s="5"/>
      <c r="C2" s="6"/>
      <c r="D2" s="6"/>
      <c r="E2" s="1"/>
      <c r="F2" s="29" t="s">
        <v>29</v>
      </c>
    </row>
    <row r="3" spans="1:6" s="10" customFormat="1" ht="30" customHeight="1" thickTop="1" x14ac:dyDescent="0.15">
      <c r="A3" s="18" t="s">
        <v>9</v>
      </c>
      <c r="B3" s="177" t="str">
        <f>계약현황공개!C3</f>
        <v>2024. 청소년과 함께 만드는 Meta-Play 프로그램 용역 계약</v>
      </c>
      <c r="C3" s="178"/>
      <c r="D3" s="178"/>
      <c r="E3" s="178"/>
      <c r="F3" s="179"/>
    </row>
    <row r="4" spans="1:6" s="10" customFormat="1" ht="30" customHeight="1" x14ac:dyDescent="0.15">
      <c r="A4" s="180" t="s">
        <v>17</v>
      </c>
      <c r="B4" s="183" t="s">
        <v>10</v>
      </c>
      <c r="C4" s="183" t="s">
        <v>53</v>
      </c>
      <c r="D4" s="34" t="s">
        <v>18</v>
      </c>
      <c r="E4" s="34" t="s">
        <v>11</v>
      </c>
      <c r="F4" s="37" t="s">
        <v>70</v>
      </c>
    </row>
    <row r="5" spans="1:6" s="10" customFormat="1" ht="30" customHeight="1" x14ac:dyDescent="0.15">
      <c r="A5" s="181"/>
      <c r="B5" s="184"/>
      <c r="C5" s="184"/>
      <c r="D5" s="34" t="s">
        <v>19</v>
      </c>
      <c r="E5" s="34" t="s">
        <v>12</v>
      </c>
      <c r="F5" s="37" t="s">
        <v>20</v>
      </c>
    </row>
    <row r="6" spans="1:6" s="10" customFormat="1" ht="30" customHeight="1" x14ac:dyDescent="0.15">
      <c r="A6" s="181"/>
      <c r="B6" s="185" t="str">
        <f>계약현황공개!C6</f>
        <v>2024.3.25.</v>
      </c>
      <c r="C6" s="187" t="str">
        <f>계약현황공개!E6</f>
        <v>2024.3.25. ~ 2024.5.31.</v>
      </c>
      <c r="D6" s="189">
        <f>계약현황공개!C4</f>
        <v>13800000</v>
      </c>
      <c r="E6" s="189">
        <f>계약현황공개!E5</f>
        <v>13200000</v>
      </c>
      <c r="F6" s="191">
        <f>E6/D6</f>
        <v>0.95652173913043481</v>
      </c>
    </row>
    <row r="7" spans="1:6" s="10" customFormat="1" ht="30" customHeight="1" x14ac:dyDescent="0.15">
      <c r="A7" s="182"/>
      <c r="B7" s="186"/>
      <c r="C7" s="188"/>
      <c r="D7" s="190"/>
      <c r="E7" s="190"/>
      <c r="F7" s="192"/>
    </row>
    <row r="8" spans="1:6" s="10" customFormat="1" ht="30" customHeight="1" x14ac:dyDescent="0.15">
      <c r="A8" s="193" t="s">
        <v>13</v>
      </c>
      <c r="B8" s="35" t="s">
        <v>14</v>
      </c>
      <c r="C8" s="35" t="s">
        <v>23</v>
      </c>
      <c r="D8" s="204" t="s">
        <v>15</v>
      </c>
      <c r="E8" s="205"/>
      <c r="F8" s="206"/>
    </row>
    <row r="9" spans="1:6" s="10" customFormat="1" ht="30" customHeight="1" x14ac:dyDescent="0.15">
      <c r="A9" s="194"/>
      <c r="B9" s="20" t="str">
        <f>계약현황공개!E8</f>
        <v xml:space="preserve">주식회사 엔닷라이트(박진영) </v>
      </c>
      <c r="C9" s="20" t="s">
        <v>208</v>
      </c>
      <c r="D9" s="207" t="str">
        <f>계약현황공개!E9</f>
        <v>경기도 성남시 분당구 성남대로331번길 8 (정자동, 킨스타워)</v>
      </c>
      <c r="E9" s="208"/>
      <c r="F9" s="209"/>
    </row>
    <row r="10" spans="1:6" s="10" customFormat="1" ht="30" customHeight="1" x14ac:dyDescent="0.15">
      <c r="A10" s="36" t="s">
        <v>22</v>
      </c>
      <c r="B10" s="195" t="s">
        <v>150</v>
      </c>
      <c r="C10" s="196"/>
      <c r="D10" s="196"/>
      <c r="E10" s="196"/>
      <c r="F10" s="197"/>
    </row>
    <row r="11" spans="1:6" s="10" customFormat="1" ht="30" customHeight="1" x14ac:dyDescent="0.15">
      <c r="A11" s="36" t="s">
        <v>21</v>
      </c>
      <c r="B11" s="198" t="s">
        <v>108</v>
      </c>
      <c r="C11" s="199"/>
      <c r="D11" s="199"/>
      <c r="E11" s="199"/>
      <c r="F11" s="200"/>
    </row>
    <row r="12" spans="1:6" s="10" customFormat="1" ht="30" customHeight="1" thickBot="1" x14ac:dyDescent="0.2">
      <c r="A12" s="19" t="s">
        <v>16</v>
      </c>
      <c r="B12" s="201"/>
      <c r="C12" s="202"/>
      <c r="D12" s="202"/>
      <c r="E12" s="202"/>
      <c r="F12" s="203"/>
    </row>
    <row r="13" spans="1:6" s="105" customFormat="1" ht="30" customHeight="1" thickTop="1" x14ac:dyDescent="0.15">
      <c r="A13" s="18" t="s">
        <v>9</v>
      </c>
      <c r="B13" s="177" t="str">
        <f>계약현황공개!C10</f>
        <v>2024. 청소년과 함께 만드는 Meta-Play 라이선스 구입 계약</v>
      </c>
      <c r="C13" s="178"/>
      <c r="D13" s="178"/>
      <c r="E13" s="178"/>
      <c r="F13" s="179"/>
    </row>
    <row r="14" spans="1:6" s="105" customFormat="1" ht="30" customHeight="1" x14ac:dyDescent="0.15">
      <c r="A14" s="180" t="s">
        <v>17</v>
      </c>
      <c r="B14" s="183" t="s">
        <v>10</v>
      </c>
      <c r="C14" s="183" t="s">
        <v>53</v>
      </c>
      <c r="D14" s="34" t="s">
        <v>18</v>
      </c>
      <c r="E14" s="34" t="s">
        <v>11</v>
      </c>
      <c r="F14" s="37" t="s">
        <v>70</v>
      </c>
    </row>
    <row r="15" spans="1:6" s="105" customFormat="1" ht="30" customHeight="1" x14ac:dyDescent="0.15">
      <c r="A15" s="181"/>
      <c r="B15" s="184"/>
      <c r="C15" s="184"/>
      <c r="D15" s="34" t="s">
        <v>19</v>
      </c>
      <c r="E15" s="34" t="s">
        <v>12</v>
      </c>
      <c r="F15" s="37" t="s">
        <v>20</v>
      </c>
    </row>
    <row r="16" spans="1:6" s="105" customFormat="1" ht="30" customHeight="1" x14ac:dyDescent="0.15">
      <c r="A16" s="181"/>
      <c r="B16" s="221" t="str">
        <f>계약현황공개!C13</f>
        <v>2024.3.26.</v>
      </c>
      <c r="C16" s="222" t="str">
        <f>계약현황공개!E13</f>
        <v>2024.3.26. ~ 2024.3.29.</v>
      </c>
      <c r="D16" s="189">
        <f>계약현황공개!C11</f>
        <v>5040000</v>
      </c>
      <c r="E16" s="189">
        <f>계약현황공개!E12</f>
        <v>4620000</v>
      </c>
      <c r="F16" s="191">
        <f>E16/D16</f>
        <v>0.91666666666666663</v>
      </c>
    </row>
    <row r="17" spans="1:6" s="105" customFormat="1" ht="30" customHeight="1" x14ac:dyDescent="0.15">
      <c r="A17" s="182"/>
      <c r="B17" s="186"/>
      <c r="C17" s="188"/>
      <c r="D17" s="190"/>
      <c r="E17" s="190"/>
      <c r="F17" s="192"/>
    </row>
    <row r="18" spans="1:6" s="105" customFormat="1" ht="30" customHeight="1" x14ac:dyDescent="0.15">
      <c r="A18" s="193" t="s">
        <v>13</v>
      </c>
      <c r="B18" s="166" t="s">
        <v>14</v>
      </c>
      <c r="C18" s="166" t="s">
        <v>23</v>
      </c>
      <c r="D18" s="204" t="s">
        <v>15</v>
      </c>
      <c r="E18" s="205"/>
      <c r="F18" s="206"/>
    </row>
    <row r="19" spans="1:6" s="105" customFormat="1" ht="30" customHeight="1" x14ac:dyDescent="0.15">
      <c r="A19" s="194"/>
      <c r="B19" s="223" t="str">
        <f>계약현황공개!E15</f>
        <v xml:space="preserve">주식회사 엔닷라이트(박진영) </v>
      </c>
      <c r="C19" s="20" t="s">
        <v>208</v>
      </c>
      <c r="D19" s="224" t="str">
        <f>계약현황공개!E16</f>
        <v>경기도 성남시 분당구 성남대로331번길 8 (정자동, 킨스타워)</v>
      </c>
      <c r="E19" s="208"/>
      <c r="F19" s="209"/>
    </row>
    <row r="20" spans="1:6" s="105" customFormat="1" ht="30" customHeight="1" x14ac:dyDescent="0.15">
      <c r="A20" s="36" t="s">
        <v>22</v>
      </c>
      <c r="B20" s="195" t="s">
        <v>150</v>
      </c>
      <c r="C20" s="196"/>
      <c r="D20" s="196"/>
      <c r="E20" s="196"/>
      <c r="F20" s="197"/>
    </row>
    <row r="21" spans="1:6" s="105" customFormat="1" ht="30" customHeight="1" x14ac:dyDescent="0.15">
      <c r="A21" s="36" t="s">
        <v>21</v>
      </c>
      <c r="B21" s="198" t="s">
        <v>108</v>
      </c>
      <c r="C21" s="199"/>
      <c r="D21" s="199"/>
      <c r="E21" s="199"/>
      <c r="F21" s="200"/>
    </row>
    <row r="22" spans="1:6" s="105" customFormat="1" ht="30" customHeight="1" thickBot="1" x14ac:dyDescent="0.2">
      <c r="A22" s="19" t="s">
        <v>16</v>
      </c>
      <c r="B22" s="201"/>
      <c r="C22" s="202"/>
      <c r="D22" s="202"/>
      <c r="E22" s="202"/>
      <c r="F22" s="203"/>
    </row>
    <row r="23" spans="1:6" ht="14.25" thickTop="1" x14ac:dyDescent="0.15"/>
  </sheetData>
  <mergeCells count="31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G28" sqref="G28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69" t="s">
        <v>62</v>
      </c>
      <c r="B1" s="169"/>
      <c r="C1" s="169"/>
      <c r="D1" s="169"/>
      <c r="E1" s="169"/>
      <c r="F1" s="169"/>
      <c r="G1" s="169"/>
      <c r="H1" s="169"/>
      <c r="I1" s="169"/>
    </row>
    <row r="2" spans="1:9" ht="26.25" thickBot="1" x14ac:dyDescent="0.2">
      <c r="A2" s="210" t="s">
        <v>119</v>
      </c>
      <c r="B2" s="210"/>
      <c r="C2" s="32"/>
      <c r="D2" s="32"/>
      <c r="E2" s="32"/>
      <c r="F2" s="32"/>
      <c r="G2" s="32"/>
      <c r="H2" s="32"/>
      <c r="I2" s="30" t="s">
        <v>2</v>
      </c>
    </row>
    <row r="3" spans="1:9" ht="26.25" customHeight="1" x14ac:dyDescent="0.15">
      <c r="A3" s="217" t="s">
        <v>3</v>
      </c>
      <c r="B3" s="215" t="s">
        <v>4</v>
      </c>
      <c r="C3" s="215" t="s">
        <v>52</v>
      </c>
      <c r="D3" s="215" t="s">
        <v>64</v>
      </c>
      <c r="E3" s="211" t="s">
        <v>67</v>
      </c>
      <c r="F3" s="212"/>
      <c r="G3" s="211" t="s">
        <v>68</v>
      </c>
      <c r="H3" s="212"/>
      <c r="I3" s="213" t="s">
        <v>63</v>
      </c>
    </row>
    <row r="4" spans="1:9" ht="28.5" customHeight="1" x14ac:dyDescent="0.15">
      <c r="A4" s="218"/>
      <c r="B4" s="216"/>
      <c r="C4" s="216"/>
      <c r="D4" s="216"/>
      <c r="E4" s="21" t="s">
        <v>65</v>
      </c>
      <c r="F4" s="21" t="s">
        <v>66</v>
      </c>
      <c r="G4" s="21" t="s">
        <v>65</v>
      </c>
      <c r="H4" s="21" t="s">
        <v>66</v>
      </c>
      <c r="I4" s="214"/>
    </row>
    <row r="5" spans="1:9" ht="28.5" customHeight="1" thickBot="1" x14ac:dyDescent="0.2">
      <c r="A5" s="38"/>
      <c r="B5" s="39" t="s">
        <v>93</v>
      </c>
      <c r="C5" s="40"/>
      <c r="D5" s="41"/>
      <c r="E5" s="42"/>
      <c r="F5" s="42"/>
      <c r="G5" s="42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2024-04-09T00:27:56Z</dcterms:modified>
</cp:coreProperties>
</file>