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 계약관련\1. 수의계약 및 입찰\25. [은행동]건축공사\2. 계약계획(2022.07.20.)\"/>
    </mc:Choice>
  </mc:AlternateContent>
  <bookViews>
    <workbookView xWindow="-120" yWindow="-120" windowWidth="29040" windowHeight="15840" tabRatio="860"/>
  </bookViews>
  <sheets>
    <sheet name="원가계산서" sheetId="11" r:id="rId1"/>
    <sheet name="공종별집계표" sheetId="10" r:id="rId2"/>
    <sheet name="공종별내역서" sheetId="9" r:id="rId3"/>
  </sheets>
  <definedNames>
    <definedName name="__IntlFixup">TRUE</definedName>
    <definedName name="_xlnm._FilterDatabase" localSheetId="2" hidden="1">공종별내역서!$C$1:$C$732</definedName>
    <definedName name="_Order1">255</definedName>
    <definedName name="_Order2">255</definedName>
    <definedName name="_Regression_Int">1</definedName>
    <definedName name="anscount">1</definedName>
    <definedName name="HTML_CodePage">949</definedName>
    <definedName name="HTML_Control">{"'건축내역'!$A$1:$L$413"}</definedName>
    <definedName name="HTML_Description">""</definedName>
    <definedName name="HTML_Email">""</definedName>
    <definedName name="HTML_Header">"건축내역"</definedName>
    <definedName name="HTML_LastUpdate">"00-11-13"</definedName>
    <definedName name="HTML_LineAfter">FALSE</definedName>
    <definedName name="HTML_LineBefore">FALSE</definedName>
    <definedName name="HTML_Name">"HongJin Agriculture Korea"</definedName>
    <definedName name="HTML_OBDlg2">TRUE</definedName>
    <definedName name="HTML_OBDlg4">TRUE</definedName>
    <definedName name="HTML_OS">0</definedName>
    <definedName name="HTML_PathFile">"C:\001WORK\MyHTML.htm"</definedName>
    <definedName name="HTML_Title">"cost2010"</definedName>
    <definedName name="_xlnm.Print_Area" localSheetId="2">공종별내역서!$B$1:$AV$732</definedName>
    <definedName name="_xlnm.Print_Area" localSheetId="1">공종별집계표!$A$1:$Q$28</definedName>
    <definedName name="_xlnm.Print_Titles" localSheetId="2">공종별내역서!$1:$3</definedName>
    <definedName name="SAPBEXdnldView">"41JLQUL0YNPVK3OX98UIGJGNP"</definedName>
    <definedName name="SAPBEXsysID">"BWP"</definedName>
    <definedName name="solver_cvg">0.001</definedName>
    <definedName name="solver_drv">1</definedName>
    <definedName name="solver_est">1</definedName>
    <definedName name="solver_itr">100</definedName>
    <definedName name="solver_lin">0</definedName>
    <definedName name="solver_neg">2</definedName>
    <definedName name="solver_num">1</definedName>
    <definedName name="solver_nwt">1</definedName>
    <definedName name="solver_pre">0.000001</definedName>
    <definedName name="solver_rel1">1</definedName>
    <definedName name="solver_rhs1">500000000</definedName>
    <definedName name="solver_scl">2</definedName>
    <definedName name="solver_sho">2</definedName>
    <definedName name="solver_tim">100</definedName>
    <definedName name="solver_tmp">500000000</definedName>
    <definedName name="solver_tol">0.05</definedName>
    <definedName name="solver_typ">1</definedName>
    <definedName name="solver_val">0</definedName>
    <definedName name="XXXXXX">{"'공사부문'!$A$6:$A$32"}</definedName>
    <definedName name="공정정">{"'별표'!$N$220"}</definedName>
    <definedName name="공정표">{"'별표'!$N$220"}</definedName>
    <definedName name="아락">{"'별표'!$N$220"}</definedName>
    <definedName name="하도계약내역">{"'별표'!$N$220"}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1" l="1"/>
  <c r="L11" i="11" l="1"/>
  <c r="L5" i="11" l="1"/>
  <c r="M5" i="11" l="1"/>
  <c r="N5" i="11" s="1"/>
  <c r="M11" i="11"/>
  <c r="N11" i="11" s="1"/>
  <c r="L13" i="11" l="1"/>
  <c r="L2" i="11"/>
  <c r="M13" i="11" l="1"/>
  <c r="N13" i="11" s="1"/>
  <c r="L14" i="11"/>
  <c r="L12" i="11"/>
  <c r="L6" i="11"/>
  <c r="H2" i="11"/>
  <c r="M12" i="11" l="1"/>
  <c r="N12" i="11" s="1"/>
  <c r="M6" i="11"/>
  <c r="M14" i="11"/>
  <c r="N14" i="11" s="1"/>
  <c r="N6" i="11"/>
</calcChain>
</file>

<file path=xl/sharedStrings.xml><?xml version="1.0" encoding="utf-8"?>
<sst xmlns="http://schemas.openxmlformats.org/spreadsheetml/2006/main" count="1270" uniqueCount="511">
  <si>
    <t>비      고</t>
  </si>
  <si>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</si>
  <si>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</si>
  <si>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</si>
  <si>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</si>
  <si>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</si>
  <si>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</si>
  <si>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</si>
  <si>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</si>
  <si>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</si>
  <si>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</si>
  <si>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</si>
  <si>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</si>
  <si>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</si>
  <si>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</si>
  <si>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</si>
  <si>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</si>
  <si>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</si>
  <si>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</si>
  <si>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</si>
  <si>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</si>
  <si>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</si>
  <si>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</si>
  <si>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</si>
  <si>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</si>
  <si>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</si>
  <si>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</si>
  <si>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</si>
  <si>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</si>
  <si>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</si>
  <si>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</si>
  <si>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</si>
  <si>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</si>
  <si>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</si>
  <si>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</si>
  <si>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</si>
  <si>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</si>
  <si>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</si>
  <si>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</si>
  <si>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</si>
  <si>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</si>
  <si>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</si>
  <si>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</si>
  <si>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</si>
  <si>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</si>
  <si>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</si>
  <si>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</si>
  <si>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</si>
  <si>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</si>
  <si>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</si>
  <si>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</si>
  <si>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</si>
  <si>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</si>
  <si>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</t>
  </si>
  <si>
    <t>M2</t>
  </si>
  <si>
    <t>[ 합           계 ]</t>
  </si>
  <si>
    <t>0102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</si>
  <si>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</si>
  <si>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</si>
  <si>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</si>
  <si>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</si>
  <si>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</si>
  <si>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</si>
  <si>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</si>
  <si>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</si>
  <si>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</si>
  <si>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</si>
  <si>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</si>
  <si>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</si>
  <si>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</si>
  <si>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</si>
  <si>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</si>
  <si>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</si>
  <si>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</si>
  <si>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</si>
  <si>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</si>
  <si>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</si>
  <si>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</si>
  <si>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</si>
  <si>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</si>
  <si>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</si>
  <si>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</si>
  <si>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</si>
  <si>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</si>
  <si>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</si>
  <si>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</si>
  <si>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</si>
  <si>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</si>
  <si>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</si>
  <si>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</si>
  <si>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</si>
  <si>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</si>
  <si>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CS</t>
  </si>
  <si>
    <t>S1</t>
  </si>
  <si>
    <t>D1</t>
  </si>
  <si>
    <t>일  반  관  리  비</t>
  </si>
  <si>
    <t>D2</t>
  </si>
  <si>
    <t>이              윤</t>
  </si>
  <si>
    <t>D9</t>
  </si>
  <si>
    <t>DB</t>
  </si>
  <si>
    <t>CB</t>
  </si>
  <si>
    <t>노인장기요양보험료</t>
  </si>
  <si>
    <t xml:space="preserve">직접노무비 * </t>
    <phoneticPr fontId="4" type="noConversion"/>
  </si>
  <si>
    <t xml:space="preserve">노무비 * </t>
    <phoneticPr fontId="4" type="noConversion"/>
  </si>
  <si>
    <t xml:space="preserve">건강보험료 * </t>
    <phoneticPr fontId="4" type="noConversion"/>
  </si>
  <si>
    <t xml:space="preserve">(재료비+직노+산출경비) * </t>
    <phoneticPr fontId="4" type="noConversion"/>
  </si>
  <si>
    <t xml:space="preserve">(재료비+노무비) * </t>
    <phoneticPr fontId="4" type="noConversion"/>
  </si>
  <si>
    <t>계</t>
    <phoneticPr fontId="4" type="noConversion"/>
  </si>
  <si>
    <t xml:space="preserve">계 * </t>
    <phoneticPr fontId="4" type="noConversion"/>
  </si>
  <si>
    <t xml:space="preserve">(노무비+경비+일반관리비) * </t>
    <phoneticPr fontId="4" type="noConversion"/>
  </si>
  <si>
    <t>관급자관급공사비</t>
    <phoneticPr fontId="4" type="noConversion"/>
  </si>
  <si>
    <t>M</t>
    <phoneticPr fontId="4" type="noConversion"/>
  </si>
  <si>
    <t>먹매김(마무리용)</t>
    <phoneticPr fontId="4" type="noConversion"/>
  </si>
  <si>
    <t>사무소</t>
    <phoneticPr fontId="4" type="noConversion"/>
  </si>
  <si>
    <t>식</t>
    <phoneticPr fontId="4" type="noConversion"/>
  </si>
  <si>
    <t>NO.</t>
    <phoneticPr fontId="4" type="noConversion"/>
  </si>
  <si>
    <t>플로어힌지</t>
    <phoneticPr fontId="4" type="noConversion"/>
  </si>
  <si>
    <t xml:space="preserve">(재료비+직노) * </t>
    <phoneticPr fontId="4" type="noConversion"/>
  </si>
  <si>
    <t>총   공   사    비</t>
    <phoneticPr fontId="4" type="noConversion"/>
  </si>
  <si>
    <r>
      <t>폐 기</t>
    </r>
    <r>
      <rPr>
        <sz val="11"/>
        <color indexed="8"/>
        <rFont val="맑은 고딕"/>
        <family val="3"/>
        <charset val="129"/>
      </rPr>
      <t xml:space="preserve"> 물 처 리 비</t>
    </r>
    <phoneticPr fontId="4" type="noConversion"/>
  </si>
  <si>
    <t>강관 조립말비계(이동식)</t>
    <phoneticPr fontId="4" type="noConversion"/>
  </si>
  <si>
    <t>대</t>
    <phoneticPr fontId="4" type="noConversion"/>
  </si>
  <si>
    <t>M2</t>
    <phoneticPr fontId="8" type="noConversion"/>
  </si>
  <si>
    <t>M</t>
    <phoneticPr fontId="8" type="noConversion"/>
  </si>
  <si>
    <t>보통합판</t>
    <phoneticPr fontId="4" type="noConversion"/>
  </si>
  <si>
    <r>
      <t xml:space="preserve">공사기간 </t>
    </r>
    <r>
      <rPr>
        <sz val="11"/>
        <color indexed="8"/>
        <rFont val="맑은 고딕"/>
        <family val="3"/>
        <charset val="129"/>
      </rPr>
      <t>1개월 이상의 모든공사</t>
    </r>
    <phoneticPr fontId="4" type="noConversion"/>
  </si>
  <si>
    <r>
      <t>모든 건설공사에</t>
    </r>
    <r>
      <rPr>
        <sz val="11"/>
        <color indexed="8"/>
        <rFont val="맑은 고딕"/>
        <family val="3"/>
        <charset val="129"/>
      </rPr>
      <t xml:space="preserve"> 적용</t>
    </r>
    <phoneticPr fontId="4" type="noConversion"/>
  </si>
  <si>
    <t>건설폐기물 배출지별 중간처리단가</t>
    <phoneticPr fontId="4" type="noConversion"/>
  </si>
  <si>
    <t>[ 소           계 ]</t>
    <phoneticPr fontId="4" type="noConversion"/>
  </si>
  <si>
    <t>건설폐기물운반비 - 중간처리</t>
    <phoneticPr fontId="4" type="noConversion"/>
  </si>
  <si>
    <t>혼합건설폐기물(소각 5%이하)</t>
    <phoneticPr fontId="4" type="noConversion"/>
  </si>
  <si>
    <t>2.5T 덤프트럭 - 30km이하</t>
    <phoneticPr fontId="4" type="noConversion"/>
  </si>
  <si>
    <t>기타(전문,개보수 공사)</t>
    <phoneticPr fontId="4" type="noConversion"/>
  </si>
  <si>
    <t>투명래커칠</t>
    <phoneticPr fontId="8" type="noConversion"/>
  </si>
  <si>
    <t>석고판붙임(나사고정)</t>
    <phoneticPr fontId="8" type="noConversion"/>
  </si>
  <si>
    <t>M2</t>
    <phoneticPr fontId="8" type="noConversion"/>
  </si>
  <si>
    <t>투명강화유리</t>
    <phoneticPr fontId="8" type="noConversion"/>
  </si>
  <si>
    <t>5mm</t>
    <phoneticPr fontId="8" type="noConversion"/>
  </si>
  <si>
    <t>수성페인트칠 뿜칠</t>
    <phoneticPr fontId="8" type="noConversion"/>
  </si>
  <si>
    <t>합판붙임</t>
    <phoneticPr fontId="8" type="noConversion"/>
  </si>
  <si>
    <t>[ 합           계 ]</t>
    <phoneticPr fontId="4" type="noConversion"/>
  </si>
  <si>
    <t>[ 소           계 ]</t>
    <phoneticPr fontId="4" type="noConversion"/>
  </si>
  <si>
    <t>내벽(올퍼티+수성페인트칠)2회칠</t>
    <phoneticPr fontId="8" type="noConversion"/>
  </si>
  <si>
    <t xml:space="preserve">총원가의 * </t>
    <phoneticPr fontId="4" type="noConversion"/>
  </si>
  <si>
    <t>1.6mm 열연강판</t>
    <phoneticPr fontId="8" type="noConversion"/>
  </si>
  <si>
    <t>노무낙찰율</t>
    <phoneticPr fontId="8" type="noConversion"/>
  </si>
  <si>
    <t>자재낙찰율</t>
    <phoneticPr fontId="8" type="noConversion"/>
  </si>
  <si>
    <t>EA</t>
    <phoneticPr fontId="4" type="noConversion"/>
  </si>
  <si>
    <t>조합유성페인트칠 롤러칠</t>
    <phoneticPr fontId="8" type="noConversion"/>
  </si>
  <si>
    <t>DRY WALL T-105</t>
    <phoneticPr fontId="8" type="noConversion"/>
  </si>
  <si>
    <t>T 1.2mm AL</t>
    <phoneticPr fontId="8" type="noConversion"/>
  </si>
  <si>
    <t>경량철골천정틀</t>
    <phoneticPr fontId="8" type="noConversion"/>
  </si>
  <si>
    <t>AL몰딩설치</t>
    <phoneticPr fontId="8" type="noConversion"/>
  </si>
  <si>
    <t>EA</t>
    <phoneticPr fontId="8" type="noConversion"/>
  </si>
  <si>
    <t>수성페인트칠 뿜칠</t>
    <phoneticPr fontId="8" type="noConversion"/>
  </si>
  <si>
    <t>내부천정(콘크리트면)2회칠</t>
    <phoneticPr fontId="8" type="noConversion"/>
  </si>
  <si>
    <t>바탕만들기(콘크리트면)</t>
    <phoneticPr fontId="8" type="noConversion"/>
  </si>
  <si>
    <t>도어록(강재)</t>
    <phoneticPr fontId="8" type="noConversion"/>
  </si>
  <si>
    <t>개소</t>
    <phoneticPr fontId="8" type="noConversion"/>
  </si>
  <si>
    <t>경비낙찰율</t>
    <phoneticPr fontId="8" type="noConversion"/>
  </si>
  <si>
    <t>내수합판붙임 12mm</t>
    <phoneticPr fontId="8" type="noConversion"/>
  </si>
  <si>
    <t>걸래받이용 페인트칠</t>
    <phoneticPr fontId="8" type="noConversion"/>
  </si>
  <si>
    <t>은경취부</t>
    <phoneticPr fontId="4" type="noConversion"/>
  </si>
  <si>
    <t>자재별도,견적서참조</t>
    <phoneticPr fontId="4" type="noConversion"/>
  </si>
  <si>
    <t>하도급대금지급보증서발급수수료</t>
    <phoneticPr fontId="4" type="noConversion"/>
  </si>
  <si>
    <t>건축물보양</t>
    <phoneticPr fontId="8" type="noConversion"/>
  </si>
  <si>
    <t>하드롱지</t>
    <phoneticPr fontId="8" type="noConversion"/>
  </si>
  <si>
    <t>ㅁ30*30 구조용각관</t>
    <phoneticPr fontId="8" type="noConversion"/>
  </si>
  <si>
    <t>``</t>
    <phoneticPr fontId="4" type="noConversion"/>
  </si>
  <si>
    <t>ㅁ50*50 구조용각관</t>
    <phoneticPr fontId="8" type="noConversion"/>
  </si>
  <si>
    <t>9.0×1220×2440mm(㎡)</t>
    <phoneticPr fontId="8" type="noConversion"/>
  </si>
  <si>
    <t>준내수합판 12.0×1220×2440mm(㎡)</t>
    <phoneticPr fontId="8" type="noConversion"/>
  </si>
  <si>
    <t>MDF붙임</t>
    <phoneticPr fontId="8" type="noConversion"/>
  </si>
  <si>
    <t>열연강판(구로) 제작설치</t>
    <phoneticPr fontId="8" type="noConversion"/>
  </si>
  <si>
    <t>ㅁ30*30 러송각재 @450</t>
    <phoneticPr fontId="8" type="noConversion"/>
  </si>
  <si>
    <t>조합유성페인트칠 붓칠</t>
    <phoneticPr fontId="8" type="noConversion"/>
  </si>
  <si>
    <t>내벽(콘크리트면)2회칠</t>
    <phoneticPr fontId="8" type="noConversion"/>
  </si>
  <si>
    <t>벽</t>
    <phoneticPr fontId="8" type="noConversion"/>
  </si>
  <si>
    <t>보닥, 현대 L&amp;C  S, CS, W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</si>
  <si>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</si>
  <si>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</si>
  <si>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</si>
  <si>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3-1</t>
    <phoneticPr fontId="4" type="noConversion"/>
  </si>
  <si>
    <t>공통벽체공사</t>
    <phoneticPr fontId="4" type="noConversion"/>
  </si>
  <si>
    <t>공통천정공사</t>
    <phoneticPr fontId="4" type="noConversion"/>
  </si>
  <si>
    <t>공통바닥공사</t>
    <phoneticPr fontId="4" type="noConversion"/>
  </si>
  <si>
    <t>3-2</t>
  </si>
  <si>
    <t>3-3</t>
  </si>
  <si>
    <t>i</t>
    <phoneticPr fontId="4" type="noConversion"/>
  </si>
  <si>
    <t>C-65*45+GB9.5t 2겹양면</t>
    <phoneticPr fontId="8" type="noConversion"/>
  </si>
  <si>
    <t>각파이프구조틀/곡면</t>
    <phoneticPr fontId="8" type="noConversion"/>
  </si>
  <si>
    <t>10mm</t>
    <phoneticPr fontId="8" type="noConversion"/>
  </si>
  <si>
    <t>인테리어필름</t>
    <phoneticPr fontId="8" type="noConversion"/>
  </si>
  <si>
    <t>건축물 현장정리(준공청소 포함)</t>
    <phoneticPr fontId="4" type="noConversion"/>
  </si>
  <si>
    <t>□ 실내건축공사</t>
    <phoneticPr fontId="4" type="noConversion"/>
  </si>
  <si>
    <t>[ 소           계 ]</t>
    <phoneticPr fontId="4" type="noConversion"/>
  </si>
  <si>
    <t>부가세포함, 조달수수료포함</t>
    <phoneticPr fontId="4" type="noConversion"/>
  </si>
  <si>
    <t xml:space="preserve">건설폐기물운반 </t>
    <phoneticPr fontId="4" type="noConversion"/>
  </si>
  <si>
    <t>목조</t>
    <phoneticPr fontId="4" type="noConversion"/>
  </si>
  <si>
    <t>3-4</t>
  </si>
  <si>
    <t>각파이프구조틀(벽)</t>
    <phoneticPr fontId="8" type="noConversion"/>
  </si>
  <si>
    <t xml:space="preserve">각파이프구조틀(바닥) </t>
    <phoneticPr fontId="8" type="noConversion"/>
  </si>
  <si>
    <t>500*500</t>
    <phoneticPr fontId="4" type="noConversion"/>
  </si>
  <si>
    <t>`````</t>
    <phoneticPr fontId="4" type="noConversion"/>
  </si>
  <si>
    <t>내벽2회칠</t>
    <phoneticPr fontId="8" type="noConversion"/>
  </si>
  <si>
    <t>4-3</t>
  </si>
  <si>
    <t>4-4</t>
  </si>
  <si>
    <t>T-bar식</t>
    <phoneticPr fontId="8" type="noConversion"/>
  </si>
  <si>
    <t>R보드 합판붙임, 2PLY</t>
    <phoneticPr fontId="8" type="noConversion"/>
  </si>
  <si>
    <t>T:3, 지정도장마감</t>
    <phoneticPr fontId="8" type="noConversion"/>
  </si>
  <si>
    <t>구조용강관제작설치</t>
    <phoneticPr fontId="8" type="noConversion"/>
  </si>
  <si>
    <t>5-2</t>
  </si>
  <si>
    <t>5-3</t>
  </si>
  <si>
    <t>5-4</t>
  </si>
  <si>
    <t>실별마감공사</t>
    <phoneticPr fontId="4" type="noConversion"/>
  </si>
  <si>
    <t>6-3</t>
  </si>
  <si>
    <t>6-4</t>
  </si>
  <si>
    <t>900*2100</t>
    <phoneticPr fontId="8" type="noConversion"/>
  </si>
  <si>
    <t>TON</t>
    <phoneticPr fontId="4" type="noConversion"/>
  </si>
  <si>
    <t>목조 벽체틀설치</t>
    <phoneticPr fontId="8" type="noConversion"/>
  </si>
  <si>
    <t>M2</t>
    <phoneticPr fontId="8" type="noConversion"/>
  </si>
  <si>
    <t>M2</t>
    <phoneticPr fontId="8" type="noConversion"/>
  </si>
  <si>
    <t>석고판붙임(나사고정)</t>
    <phoneticPr fontId="8" type="noConversion"/>
  </si>
  <si>
    <t>투명강화유리</t>
    <phoneticPr fontId="8" type="noConversion"/>
  </si>
  <si>
    <t>10mm</t>
    <phoneticPr fontId="8" type="noConversion"/>
  </si>
  <si>
    <t>준내수합판붙임 9mm x 2PLY</t>
    <phoneticPr fontId="8" type="noConversion"/>
  </si>
  <si>
    <t>아루합판붙임 4mm x 2PLY</t>
    <phoneticPr fontId="8" type="noConversion"/>
  </si>
  <si>
    <t>2천만원이상 건설공사</t>
    <phoneticPr fontId="4" type="noConversion"/>
  </si>
  <si>
    <t>M3</t>
    <phoneticPr fontId="8" type="noConversion"/>
  </si>
  <si>
    <t>건설폐기물 배출지별중간처리단가</t>
    <phoneticPr fontId="4" type="noConversion"/>
  </si>
  <si>
    <t>혼합건설폐기물(건설폐기물5%이하)</t>
    <phoneticPr fontId="4" type="noConversion"/>
  </si>
  <si>
    <t>건설폐재류</t>
    <phoneticPr fontId="4" type="noConversion"/>
  </si>
  <si>
    <t>건설폐기물 상차,운반비(부피기준)</t>
    <phoneticPr fontId="4" type="noConversion"/>
  </si>
  <si>
    <t>9.5mm 바탕용 2겹(벽)</t>
    <phoneticPr fontId="8" type="noConversion"/>
  </si>
  <si>
    <t>세이프강화도어(고급형)</t>
    <phoneticPr fontId="4" type="noConversion"/>
  </si>
  <si>
    <t>M-bar식</t>
    <phoneticPr fontId="8" type="noConversion"/>
  </si>
  <si>
    <t>지정 P-tile깔기</t>
    <phoneticPr fontId="4" type="noConversion"/>
  </si>
  <si>
    <t>457.2*914.4*5t</t>
    <phoneticPr fontId="4" type="noConversion"/>
  </si>
  <si>
    <t>600*600*5t</t>
    <phoneticPr fontId="4" type="noConversion"/>
  </si>
  <si>
    <t>180*1200*5t</t>
    <phoneticPr fontId="4" type="noConversion"/>
  </si>
  <si>
    <t>내천정(올퍼티+수성페인트칠)2회칠</t>
    <phoneticPr fontId="8" type="noConversion"/>
  </si>
  <si>
    <t>4</t>
    <phoneticPr fontId="4" type="noConversion"/>
  </si>
  <si>
    <t>4-1</t>
    <phoneticPr fontId="4" type="noConversion"/>
  </si>
  <si>
    <t>4-2</t>
  </si>
  <si>
    <t>갈바륨 커튼박스(도장유)</t>
    <phoneticPr fontId="8" type="noConversion"/>
  </si>
  <si>
    <t>각파이프구조틀-수직창호보강</t>
    <phoneticPr fontId="8" type="noConversion"/>
  </si>
  <si>
    <t>ㅁ50*50 구조용각관, H:450이하</t>
    <phoneticPr fontId="8" type="noConversion"/>
  </si>
  <si>
    <t>5</t>
    <phoneticPr fontId="4" type="noConversion"/>
  </si>
  <si>
    <t>5-1</t>
    <phoneticPr fontId="4" type="noConversion"/>
  </si>
  <si>
    <t>SET</t>
  </si>
  <si>
    <t>LU-04.006.4540.SS</t>
  </si>
  <si>
    <t>Butt Hinge - 4.5" x 4.0" (사각모서리)</t>
  </si>
  <si>
    <t>EA</t>
  </si>
  <si>
    <t>6</t>
    <phoneticPr fontId="4" type="noConversion"/>
  </si>
  <si>
    <t>6-1</t>
    <phoneticPr fontId="4" type="noConversion"/>
  </si>
  <si>
    <t>6-2</t>
  </si>
  <si>
    <t>7</t>
    <phoneticPr fontId="4" type="noConversion"/>
  </si>
  <si>
    <t>9.5*300*600</t>
    <phoneticPr fontId="4" type="noConversion"/>
  </si>
  <si>
    <t>석고텍스설치</t>
    <phoneticPr fontId="8" type="noConversion"/>
  </si>
  <si>
    <t>복도</t>
    <phoneticPr fontId="4" type="noConversion"/>
  </si>
  <si>
    <t>알류미늄경사재료분리대</t>
    <phoneticPr fontId="4" type="noConversion"/>
  </si>
  <si>
    <t>8</t>
    <phoneticPr fontId="4" type="noConversion"/>
  </si>
  <si>
    <t>9.5mm 바탕용 1겹(천장)</t>
    <phoneticPr fontId="8" type="noConversion"/>
  </si>
  <si>
    <t>ㅁ20*40 구조용각관</t>
    <phoneticPr fontId="8" type="noConversion"/>
  </si>
  <si>
    <t>2회칠</t>
    <phoneticPr fontId="8" type="noConversion"/>
  </si>
  <si>
    <t>5억미만,전문공사</t>
    <phoneticPr fontId="4" type="noConversion"/>
  </si>
  <si>
    <t>추정금액 1억원 이상 건설공사</t>
    <phoneticPr fontId="4" type="noConversion"/>
  </si>
  <si>
    <t>5억미만</t>
    <phoneticPr fontId="4" type="noConversion"/>
  </si>
  <si>
    <t>조적벽 해체</t>
    <phoneticPr fontId="8" type="noConversion"/>
  </si>
  <si>
    <t>높이 3.6m이하</t>
    <phoneticPr fontId="8" type="noConversion"/>
  </si>
  <si>
    <t>경량천장철골틀 해체</t>
    <phoneticPr fontId="8" type="noConversion"/>
  </si>
  <si>
    <t>흡음텍스 해체</t>
    <phoneticPr fontId="8" type="noConversion"/>
  </si>
  <si>
    <t>경량벽체철골틀 해체</t>
    <phoneticPr fontId="8" type="noConversion"/>
  </si>
  <si>
    <t>석고판 해체</t>
    <phoneticPr fontId="8" type="noConversion"/>
  </si>
  <si>
    <t>구분</t>
    <phoneticPr fontId="4" type="noConversion"/>
  </si>
  <si>
    <t>2</t>
  </si>
  <si>
    <t>3</t>
  </si>
  <si>
    <t>4</t>
  </si>
  <si>
    <t>5</t>
  </si>
  <si>
    <t>6</t>
  </si>
  <si>
    <t>7</t>
  </si>
  <si>
    <t>가설공사</t>
    <phoneticPr fontId="4" type="noConversion"/>
  </si>
  <si>
    <t>철거공사</t>
    <phoneticPr fontId="4" type="noConversion"/>
  </si>
  <si>
    <t>지상2층 인테리어공사</t>
    <phoneticPr fontId="4" type="noConversion"/>
  </si>
  <si>
    <t>지상3층 인테리어공사</t>
    <phoneticPr fontId="4" type="noConversion"/>
  </si>
  <si>
    <t>지상4층 인테리어공사</t>
    <phoneticPr fontId="4" type="noConversion"/>
  </si>
  <si>
    <t>지상5층 인테리어공사</t>
    <phoneticPr fontId="4" type="noConversion"/>
  </si>
  <si>
    <t>바닥목구조틀 철거</t>
    <phoneticPr fontId="8" type="noConversion"/>
  </si>
  <si>
    <t>동바리유, 사춤 모르타르무</t>
    <phoneticPr fontId="8" type="noConversion"/>
  </si>
  <si>
    <t>창호철거</t>
    <phoneticPr fontId="8" type="noConversion"/>
  </si>
  <si>
    <t>목재창호(900x2100기준)</t>
    <phoneticPr fontId="8" type="noConversion"/>
  </si>
  <si>
    <t>일반벽체목구조틀 철거</t>
    <phoneticPr fontId="8" type="noConversion"/>
  </si>
  <si>
    <t>합판 또는 판재류 철거</t>
    <phoneticPr fontId="8" type="noConversion"/>
  </si>
  <si>
    <t>벽체, 1PLY</t>
    <phoneticPr fontId="8" type="noConversion"/>
  </si>
  <si>
    <t>합판 또는 판재류 철거(흡음판)</t>
    <phoneticPr fontId="8" type="noConversion"/>
  </si>
  <si>
    <t>고철</t>
    <phoneticPr fontId="4" type="noConversion"/>
  </si>
  <si>
    <t>Kg</t>
    <phoneticPr fontId="4" type="noConversion"/>
  </si>
  <si>
    <t>작업설,부산물</t>
    <phoneticPr fontId="4" type="noConversion"/>
  </si>
  <si>
    <t>단열재 공간넣기</t>
    <phoneticPr fontId="8" type="noConversion"/>
  </si>
  <si>
    <t xml:space="preserve">밀도 #80 -50mm 1m(길이)* 0.5m(폭) </t>
    <phoneticPr fontId="8" type="noConversion"/>
  </si>
  <si>
    <t>목재창호틀 설치</t>
    <phoneticPr fontId="4" type="noConversion"/>
  </si>
  <si>
    <t>여닫이, 1.0~3.0m2이하</t>
    <phoneticPr fontId="8" type="noConversion"/>
  </si>
  <si>
    <t>ㅁ260*20, 1.6mm 갈바륨</t>
    <phoneticPr fontId="8" type="noConversion"/>
  </si>
  <si>
    <t>갈바륨 유리 FRAME</t>
    <phoneticPr fontId="8" type="noConversion"/>
  </si>
  <si>
    <t>창호주위 모르타르 충전</t>
    <phoneticPr fontId="8" type="noConversion"/>
  </si>
  <si>
    <t>ㅁ140*20, 1.6mm 갈바륨</t>
    <phoneticPr fontId="8" type="noConversion"/>
  </si>
  <si>
    <t>3-4-1</t>
    <phoneticPr fontId="4" type="noConversion"/>
  </si>
  <si>
    <t>3-4-2</t>
  </si>
  <si>
    <t>3-4-3</t>
  </si>
  <si>
    <t>ㅁ63*20, 1.6mm 갈바륨</t>
    <phoneticPr fontId="8" type="noConversion"/>
  </si>
  <si>
    <t>ㅁ367*20+80, 1.6mm 갈바륨</t>
    <phoneticPr fontId="8" type="noConversion"/>
  </si>
  <si>
    <t>갈바륨 유리 FRAME(3연동 상부바)</t>
    <phoneticPr fontId="8" type="noConversion"/>
  </si>
  <si>
    <t>ㅁ445*20+80, 1.6mm 갈바륨</t>
    <phoneticPr fontId="8" type="noConversion"/>
  </si>
  <si>
    <t>ㅁ230*20+80, 1.6mm 갈바륨</t>
    <phoneticPr fontId="8" type="noConversion"/>
  </si>
  <si>
    <t>모닥모닥</t>
    <phoneticPr fontId="4" type="noConversion"/>
  </si>
  <si>
    <t>AL마이너스몰딩설치</t>
    <phoneticPr fontId="8" type="noConversion"/>
  </si>
  <si>
    <t>걸래받이설치(H:60)</t>
    <phoneticPr fontId="8" type="noConversion"/>
  </si>
  <si>
    <t>탕비공간</t>
    <phoneticPr fontId="4" type="noConversion"/>
  </si>
  <si>
    <t>벤치</t>
    <phoneticPr fontId="4" type="noConversion"/>
  </si>
  <si>
    <t>5mm평철 삼각고정철물(도장유)</t>
    <phoneticPr fontId="8" type="noConversion"/>
  </si>
  <si>
    <t>먹통</t>
    <phoneticPr fontId="4" type="noConversion"/>
  </si>
  <si>
    <t>아크릴릭필러 퍼티</t>
    <phoneticPr fontId="8" type="noConversion"/>
  </si>
  <si>
    <t>15*603*603</t>
    <phoneticPr fontId="4" type="noConversion"/>
  </si>
  <si>
    <t>흡음텍스설치(마이톤)</t>
    <phoneticPr fontId="8" type="noConversion"/>
  </si>
  <si>
    <t>ㅁ120*20, 1.6mm 갈바륨</t>
    <phoneticPr fontId="8" type="noConversion"/>
  </si>
  <si>
    <t>ㄷ:150*80, 1.6mm 갈바륨</t>
    <phoneticPr fontId="8" type="noConversion"/>
  </si>
  <si>
    <t>12mm합판위 투명락카마감</t>
    <phoneticPr fontId="4" type="noConversion"/>
  </si>
  <si>
    <t>천정 철거부위 합판마감</t>
    <phoneticPr fontId="8" type="noConversion"/>
  </si>
  <si>
    <t>STS304,1.5t HAIR LINE</t>
    <phoneticPr fontId="8" type="noConversion"/>
  </si>
  <si>
    <t>스텐레스 도어씰제작설치</t>
    <phoneticPr fontId="8" type="noConversion"/>
  </si>
  <si>
    <t>4-4-1</t>
    <phoneticPr fontId="4" type="noConversion"/>
  </si>
  <si>
    <t>4-4-2</t>
  </si>
  <si>
    <t>4-4-3</t>
  </si>
  <si>
    <t>웅덩이</t>
    <phoneticPr fontId="4" type="noConversion"/>
  </si>
  <si>
    <t>사잇꾼</t>
    <phoneticPr fontId="4" type="noConversion"/>
  </si>
  <si>
    <t>토닥토닥</t>
    <phoneticPr fontId="4" type="noConversion"/>
  </si>
  <si>
    <t>휴</t>
    <phoneticPr fontId="4" type="noConversion"/>
  </si>
  <si>
    <t>4-4-4</t>
  </si>
  <si>
    <t>4-4-5</t>
  </si>
  <si>
    <t>5-4-1</t>
    <phoneticPr fontId="4" type="noConversion"/>
  </si>
  <si>
    <t>5-4-2</t>
  </si>
  <si>
    <t>5-4-3</t>
  </si>
  <si>
    <t>5-4-4</t>
  </si>
  <si>
    <t>5-4-5</t>
  </si>
  <si>
    <t>ㅁ170*130, 1.6mm 갈바륨</t>
    <phoneticPr fontId="8" type="noConversion"/>
  </si>
  <si>
    <t>ㅁ170*20, 1.6mm 갈바륨</t>
    <phoneticPr fontId="8" type="noConversion"/>
  </si>
  <si>
    <t>ㄷ260*45, 1.6mm 갈바륨</t>
    <phoneticPr fontId="8" type="noConversion"/>
  </si>
  <si>
    <t>ㄷ:130*80, 1.6mm 갈바륨</t>
    <phoneticPr fontId="8" type="noConversion"/>
  </si>
  <si>
    <t>둠칫</t>
    <phoneticPr fontId="4" type="noConversion"/>
  </si>
  <si>
    <t>사유야</t>
    <phoneticPr fontId="4" type="noConversion"/>
  </si>
  <si>
    <t>공통-1</t>
    <phoneticPr fontId="4" type="noConversion"/>
  </si>
  <si>
    <t>공통-2</t>
  </si>
  <si>
    <t>6-4-1</t>
    <phoneticPr fontId="4" type="noConversion"/>
  </si>
  <si>
    <t>6-4-2</t>
  </si>
  <si>
    <t>6-4-3</t>
  </si>
  <si>
    <t>6-4-4</t>
  </si>
  <si>
    <t>6-4-5</t>
  </si>
  <si>
    <t>깍뚝</t>
    <phoneticPr fontId="4" type="noConversion"/>
  </si>
  <si>
    <t>둥</t>
    <phoneticPr fontId="4" type="noConversion"/>
  </si>
  <si>
    <t>스텐레스 하부마루보강</t>
    <phoneticPr fontId="8" type="noConversion"/>
  </si>
  <si>
    <t>600*600*3t, 현대L&amp;C</t>
    <phoneticPr fontId="4" type="noConversion"/>
  </si>
  <si>
    <t>CARPET-TILE(UR101_Ash/Ivy)</t>
    <phoneticPr fontId="8" type="noConversion"/>
  </si>
  <si>
    <t>CARPET-TILE(UR101_Ash)</t>
    <phoneticPr fontId="8" type="noConversion"/>
  </si>
  <si>
    <t>CARPET-TILE(UR101_Ivy)</t>
    <phoneticPr fontId="8" type="noConversion"/>
  </si>
  <si>
    <t>CARPET-TILE(B601_Black sea)</t>
    <phoneticPr fontId="8" type="noConversion"/>
  </si>
  <si>
    <t>CARPET-TILE(B602_Black sea)</t>
    <phoneticPr fontId="8" type="noConversion"/>
  </si>
  <si>
    <t>CARPET-TILE(B603_Black sea)</t>
    <phoneticPr fontId="8" type="noConversion"/>
  </si>
  <si>
    <t>CARPET-TILE(Ice Breaker_Concrete)</t>
    <phoneticPr fontId="8" type="noConversion"/>
  </si>
  <si>
    <t>CARPET-TILE(Ice Breaker_Granite)</t>
    <phoneticPr fontId="8" type="noConversion"/>
  </si>
  <si>
    <t>LU-01.006.3171.BL</t>
    <phoneticPr fontId="4" type="noConversion"/>
  </si>
  <si>
    <t>KSL Mortise Lever Handle</t>
    <phoneticPr fontId="4" type="noConversion"/>
  </si>
  <si>
    <t>LU-09.017.WSP01</t>
    <phoneticPr fontId="4" type="noConversion"/>
  </si>
  <si>
    <t xml:space="preserve">Wall Stopper </t>
    <phoneticPr fontId="4" type="noConversion"/>
  </si>
  <si>
    <t>LU-09.018.2028</t>
    <phoneticPr fontId="4" type="noConversion"/>
  </si>
  <si>
    <t>Auto Bottom Ceal / L=930mm</t>
    <phoneticPr fontId="4" type="noConversion"/>
  </si>
  <si>
    <t>LU-07.018.B760.OB</t>
    <phoneticPr fontId="4" type="noConversion"/>
  </si>
  <si>
    <t>Stanley Floor Hinge (바디만)</t>
    <phoneticPr fontId="4" type="noConversion"/>
  </si>
  <si>
    <t>LU-09.018.S20L</t>
    <phoneticPr fontId="4" type="noConversion"/>
  </si>
  <si>
    <t>Top Patch</t>
    <phoneticPr fontId="4" type="noConversion"/>
  </si>
  <si>
    <t>Bottom Patch</t>
    <phoneticPr fontId="4" type="noConversion"/>
  </si>
  <si>
    <t>LU-09.018.S10L</t>
    <phoneticPr fontId="4" type="noConversion"/>
  </si>
  <si>
    <t>LU-11.017.C150</t>
    <phoneticPr fontId="4" type="noConversion"/>
  </si>
  <si>
    <t>원형 알루미늄 Pull Handle , 150Ø*10t</t>
    <phoneticPr fontId="4" type="noConversion"/>
  </si>
  <si>
    <t>3연동 Frame Door</t>
    <phoneticPr fontId="4" type="noConversion"/>
  </si>
  <si>
    <t>뮤럴벽지</t>
    <phoneticPr fontId="4" type="noConversion"/>
  </si>
  <si>
    <t>롤</t>
    <phoneticPr fontId="4" type="noConversion"/>
  </si>
  <si>
    <t>블루문유럽 체스키보타닉,6260번</t>
    <phoneticPr fontId="4" type="noConversion"/>
  </si>
  <si>
    <t>창호공사 및 기타공사</t>
    <phoneticPr fontId="4" type="noConversion"/>
  </si>
  <si>
    <t>ㅁ220*20, 1.6mm 갈바륨</t>
    <phoneticPr fontId="8" type="noConversion"/>
  </si>
  <si>
    <t>갈바륨 창호 FRAME 덮개</t>
    <phoneticPr fontId="8" type="noConversion"/>
  </si>
  <si>
    <t>ㄷ80+100+180, 1.6mm 갈바륨</t>
    <phoneticPr fontId="8" type="noConversion"/>
  </si>
  <si>
    <t>화스너설치</t>
    <phoneticPr fontId="8" type="noConversion"/>
  </si>
  <si>
    <t>50*50*50*4T 아연도화스너</t>
    <phoneticPr fontId="8" type="noConversion"/>
  </si>
  <si>
    <t>4.5×1220×2440mm(㎡)</t>
    <phoneticPr fontId="8" type="noConversion"/>
  </si>
  <si>
    <t>코너비드 설치</t>
    <phoneticPr fontId="8" type="noConversion"/>
  </si>
  <si>
    <t>USG SHEETROCK 플렉시블</t>
    <phoneticPr fontId="8" type="noConversion"/>
  </si>
  <si>
    <t>뚝딱/둥 계단</t>
    <phoneticPr fontId="4" type="noConversion"/>
  </si>
  <si>
    <t>뚝딱/두둥</t>
    <phoneticPr fontId="4" type="noConversion"/>
  </si>
  <si>
    <t>도배바름</t>
    <phoneticPr fontId="8" type="noConversion"/>
  </si>
  <si>
    <t>콘크리트,모르타르면</t>
    <phoneticPr fontId="8" type="noConversion"/>
  </si>
  <si>
    <t>발수코팅 롤러칠</t>
    <phoneticPr fontId="8" type="noConversion"/>
  </si>
  <si>
    <t>지정카펫타일깔기</t>
    <phoneticPr fontId="8" type="noConversion"/>
  </si>
  <si>
    <t>자재별도</t>
    <phoneticPr fontId="8" type="noConversion"/>
  </si>
  <si>
    <t>지정P-Tile(ELT-50502)</t>
    <phoneticPr fontId="8" type="noConversion"/>
  </si>
  <si>
    <t>지정P-Tile(MTS-6132)</t>
    <phoneticPr fontId="8" type="noConversion"/>
  </si>
  <si>
    <t>지정 P-tile(ELW-40402)</t>
    <phoneticPr fontId="8" type="noConversion"/>
  </si>
  <si>
    <t>지정 P-tile(ELT-48906)</t>
    <phoneticPr fontId="8" type="noConversion"/>
  </si>
  <si>
    <t>지정P-Tile(ELT-48914)</t>
    <phoneticPr fontId="8" type="noConversion"/>
  </si>
  <si>
    <t>계단논슬립</t>
    <phoneticPr fontId="8" type="noConversion"/>
  </si>
  <si>
    <t>포인트구조물</t>
    <phoneticPr fontId="4" type="noConversion"/>
  </si>
  <si>
    <t>오일스테인칠</t>
    <phoneticPr fontId="8" type="noConversion"/>
  </si>
  <si>
    <t>원형구조물 평철마감</t>
    <phoneticPr fontId="8" type="noConversion"/>
  </si>
  <si>
    <t>원형구조물</t>
    <phoneticPr fontId="4" type="noConversion"/>
  </si>
  <si>
    <t>차음시트붙임</t>
    <phoneticPr fontId="8" type="noConversion"/>
  </si>
  <si>
    <t>2mm</t>
    <phoneticPr fontId="8" type="noConversion"/>
  </si>
  <si>
    <t>수성페인트 롤러칠</t>
    <phoneticPr fontId="8" type="noConversion"/>
  </si>
  <si>
    <t>R보드 합판붙임</t>
    <phoneticPr fontId="8" type="noConversion"/>
  </si>
  <si>
    <t>아루합판붙임 4mm</t>
    <phoneticPr fontId="8" type="noConversion"/>
  </si>
  <si>
    <t>3연동도어(MN-SERIE510)</t>
    <phoneticPr fontId="4" type="noConversion"/>
  </si>
  <si>
    <t>SET</t>
    <phoneticPr fontId="4" type="noConversion"/>
  </si>
  <si>
    <t>12T*900*2400 투명</t>
    <phoneticPr fontId="4" type="noConversion"/>
  </si>
  <si>
    <t>2층 3연동도어</t>
    <phoneticPr fontId="4" type="noConversion"/>
  </si>
  <si>
    <t>3층 강화도어</t>
    <phoneticPr fontId="4" type="noConversion"/>
  </si>
  <si>
    <t>3층 목도어</t>
    <phoneticPr fontId="4" type="noConversion"/>
  </si>
  <si>
    <t>양개1개소, 편개1개소</t>
    <phoneticPr fontId="4" type="noConversion"/>
  </si>
  <si>
    <t>2개소</t>
    <phoneticPr fontId="4" type="noConversion"/>
  </si>
  <si>
    <t>1개소</t>
    <phoneticPr fontId="4" type="noConversion"/>
  </si>
  <si>
    <t>목재창호</t>
    <phoneticPr fontId="8" type="noConversion"/>
  </si>
  <si>
    <t>목재창호 설치</t>
    <phoneticPr fontId="4" type="noConversion"/>
  </si>
  <si>
    <t>4층 강화도어</t>
    <phoneticPr fontId="4" type="noConversion"/>
  </si>
  <si>
    <t>편개2개소</t>
    <phoneticPr fontId="4" type="noConversion"/>
  </si>
  <si>
    <t>4층 3연동도어</t>
    <phoneticPr fontId="4" type="noConversion"/>
  </si>
  <si>
    <t>5층 강화도어</t>
    <phoneticPr fontId="4" type="noConversion"/>
  </si>
  <si>
    <t>양개2개소</t>
    <phoneticPr fontId="4" type="noConversion"/>
  </si>
  <si>
    <t>3~4층 패브릭 커튼</t>
    <phoneticPr fontId="4" type="noConversion"/>
  </si>
  <si>
    <t>이중커튼</t>
    <phoneticPr fontId="4" type="noConversion"/>
  </si>
  <si>
    <t>그라데이션커튼</t>
    <phoneticPr fontId="4" type="noConversion"/>
  </si>
  <si>
    <t>5000*2200</t>
    <phoneticPr fontId="4" type="noConversion"/>
  </si>
  <si>
    <t>5500*2200</t>
    <phoneticPr fontId="4" type="noConversion"/>
  </si>
  <si>
    <t>레일 및 액세서리</t>
    <phoneticPr fontId="4" type="noConversion"/>
  </si>
  <si>
    <t>시공비</t>
    <phoneticPr fontId="4" type="noConversion"/>
  </si>
  <si>
    <t>폴리카보네이트설치</t>
    <phoneticPr fontId="8" type="noConversion"/>
  </si>
  <si>
    <t>10*603*603</t>
    <phoneticPr fontId="4" type="noConversion"/>
  </si>
  <si>
    <t>6개월이하,50억원 미만</t>
    <phoneticPr fontId="4" type="noConversion"/>
  </si>
  <si>
    <t>추정금액 50억원 미만</t>
    <phoneticPr fontId="4" type="noConversion"/>
  </si>
  <si>
    <t>7급미만,모든 건설공사에 적용</t>
    <phoneticPr fontId="4" type="noConversion"/>
  </si>
  <si>
    <t>투명래커칠</t>
    <phoneticPr fontId="8" type="noConversion"/>
  </si>
  <si>
    <t>무광</t>
    <phoneticPr fontId="4" type="noConversion"/>
  </si>
  <si>
    <t>합판, 무광투명락카마감</t>
  </si>
  <si>
    <t>합판, 무광투명락카마감</t>
    <phoneticPr fontId="8" type="noConversion"/>
  </si>
  <si>
    <t>합판, 무광투명락카마감</t>
    <phoneticPr fontId="8" type="noConversion"/>
  </si>
  <si>
    <t>ㅁ280*20, 1.6mm 갈바륨</t>
    <phoneticPr fontId="8" type="noConversion"/>
  </si>
  <si>
    <t>ㅁ280*20, 1.6mm 갈바륨</t>
    <phoneticPr fontId="8" type="noConversion"/>
  </si>
  <si>
    <t>재료분리대</t>
    <phoneticPr fontId="4" type="noConversion"/>
  </si>
  <si>
    <t>BACKPAINTED GLASS</t>
    <phoneticPr fontId="4" type="noConversion"/>
  </si>
  <si>
    <t>외경 21.7mm,2T, 0.972Kg</t>
    <phoneticPr fontId="4" type="noConversion"/>
  </si>
  <si>
    <t>H:165 5mm, 230*165</t>
    <phoneticPr fontId="8" type="noConversion"/>
  </si>
  <si>
    <t>H:165 5mm, 230*165</t>
    <phoneticPr fontId="8" type="noConversion"/>
  </si>
  <si>
    <t>□ 기계설비공사</t>
    <phoneticPr fontId="4" type="noConversion"/>
  </si>
  <si>
    <t>기계설비공사</t>
    <phoneticPr fontId="4" type="noConversion"/>
  </si>
  <si>
    <t>□ 관급자관급공사</t>
    <phoneticPr fontId="4" type="noConversion"/>
  </si>
  <si>
    <t>냉난방기설치공사</t>
    <phoneticPr fontId="4" type="noConversion"/>
  </si>
  <si>
    <t>CARPET-TILE(UR101_Flax/Grass)</t>
    <phoneticPr fontId="8" type="noConversion"/>
  </si>
  <si>
    <t>CARPET-TILE(UR101_Flax)</t>
    <phoneticPr fontId="8" type="noConversion"/>
  </si>
  <si>
    <t>CARPET-TILE(UR101_Grass)</t>
    <phoneticPr fontId="8" type="noConversion"/>
  </si>
  <si>
    <t>공 사 원 가 계 산 서(인테리어+기계)</t>
    <phoneticPr fontId="4" type="noConversion"/>
  </si>
  <si>
    <t>조적철거부위 모르타르 충전</t>
    <phoneticPr fontId="8" type="noConversion"/>
  </si>
  <si>
    <t>각파이프구조틀 W:300(천정)</t>
    <phoneticPr fontId="8" type="noConversion"/>
  </si>
  <si>
    <t>직접공사비</t>
    <phoneticPr fontId="4" type="noConversion"/>
  </si>
  <si>
    <t>제경비</t>
    <phoneticPr fontId="4" type="noConversion"/>
  </si>
  <si>
    <t>도급공사비</t>
    <phoneticPr fontId="4" type="noConversion"/>
  </si>
  <si>
    <t>총공사비</t>
    <phoneticPr fontId="4" type="noConversion"/>
  </si>
  <si>
    <t>부  가  가  치  세</t>
    <phoneticPr fontId="4" type="noConversion"/>
  </si>
  <si>
    <t>공 급 가 액</t>
    <phoneticPr fontId="4" type="noConversion"/>
  </si>
  <si>
    <t>도  급  액</t>
    <phoneticPr fontId="4" type="noConversion"/>
  </si>
  <si>
    <t xml:space="preserve">[ 은행동 청소년문화의집 열린 플랫폼 조성공사 ] </t>
    <phoneticPr fontId="4" type="noConversion"/>
  </si>
  <si>
    <t xml:space="preserve">[ 은행동 청소년문화의집 열린 플랫폼 조성공사 ] </t>
  </si>
  <si>
    <t>가설공사</t>
  </si>
  <si>
    <t>철거공사</t>
  </si>
  <si>
    <t>지상2층 인테리어공사</t>
  </si>
  <si>
    <t>3-1</t>
  </si>
  <si>
    <t>공통벽체공사</t>
  </si>
  <si>
    <t>공통천정공사</t>
  </si>
  <si>
    <t>공통바닥공사</t>
  </si>
  <si>
    <t>실별마감공사</t>
  </si>
  <si>
    <t>3-4-1</t>
  </si>
  <si>
    <t>복도</t>
  </si>
  <si>
    <t>모닥모닥</t>
  </si>
  <si>
    <t>먹통</t>
  </si>
  <si>
    <t>지상3층 인테리어공사</t>
  </si>
  <si>
    <t>4-1</t>
  </si>
  <si>
    <t>4-4-1</t>
  </si>
  <si>
    <t>웅덩이</t>
  </si>
  <si>
    <t>사잇꾼</t>
  </si>
  <si>
    <t>토닥토닥</t>
  </si>
  <si>
    <t>휴</t>
  </si>
  <si>
    <t>지상4층 인테리어공사</t>
  </si>
  <si>
    <t>5-1</t>
  </si>
  <si>
    <t>5-4-1</t>
  </si>
  <si>
    <t>둠칫</t>
  </si>
  <si>
    <t>사유야</t>
  </si>
  <si>
    <t>공통-1</t>
  </si>
  <si>
    <t>지상5층 인테리어공사</t>
  </si>
  <si>
    <t>6-1</t>
  </si>
  <si>
    <t>6-4-1</t>
  </si>
  <si>
    <t>깍뚝</t>
  </si>
  <si>
    <t>둥</t>
  </si>
  <si>
    <t>뚝딱/둥 계단</t>
  </si>
  <si>
    <t>뚝딱/두둥</t>
  </si>
  <si>
    <t>창호공사 및 기타공사</t>
  </si>
  <si>
    <t>금액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</si>
</sst>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#"/>
    <numFmt numFmtId="178" formatCode="#,##0.00;\-#,##0.00;#"/>
    <numFmt numFmtId="181" formatCode="mm&quot;월&quot;\ dd&quot;일&quot;"/>
    <numFmt numFmtId="182" formatCode="0.00_ "/>
    <numFmt numFmtId="183" formatCode="0.0%"/>
    <numFmt numFmtId="186" formatCode="#,##0_ "/>
    <numFmt numFmtId="189" formatCode="0.000%"/>
  </numFmts>
  <fonts count="2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color rgb="FFFFFF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/>
    <xf numFmtId="0" fontId="1" fillId="0" borderId="0">
      <alignment vertical="center"/>
    </xf>
    <xf numFmtId="9" fontId="19" fillId="0" borderId="0" applyFont="0" applyFill="0" applyBorder="0" applyAlignment="0" applyProtection="0"/>
  </cellStyleXfs>
  <cellXfs count="320">
    <xf numFmtId="0" fontId="0" fillId="0" borderId="0" xfId="0">
      <alignment vertical="center"/>
    </xf>
    <xf numFmtId="0" fontId="6" fillId="0" borderId="0" xfId="0" applyFont="1">
      <alignment vertical="center"/>
    </xf>
    <xf numFmtId="4" fontId="6" fillId="0" borderId="0" xfId="0" applyNumberFormat="1" applyFont="1">
      <alignment vertical="center"/>
    </xf>
    <xf numFmtId="0" fontId="6" fillId="0" borderId="0" xfId="0" quotePrefix="1" applyFont="1">
      <alignment vertical="center"/>
    </xf>
    <xf numFmtId="0" fontId="6" fillId="0" borderId="2" xfId="0" quotePrefix="1" applyFont="1" applyBorder="1" applyAlignment="1">
      <alignment horizontal="center" vertical="center" wrapText="1"/>
    </xf>
    <xf numFmtId="9" fontId="7" fillId="0" borderId="0" xfId="0" applyNumberFormat="1" applyFont="1">
      <alignment vertical="center"/>
    </xf>
    <xf numFmtId="0" fontId="7" fillId="0" borderId="0" xfId="0" applyFont="1">
      <alignment vertical="center"/>
    </xf>
    <xf numFmtId="10" fontId="7" fillId="0" borderId="0" xfId="0" applyNumberFormat="1" applyFont="1">
      <alignment vertical="center"/>
    </xf>
    <xf numFmtId="0" fontId="6" fillId="0" borderId="1" xfId="0" quotePrefix="1" applyFont="1" applyBorder="1" applyAlignment="1">
      <alignment horizontal="left" vertical="center" wrapText="1" indent="1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0" fontId="6" fillId="0" borderId="2" xfId="0" quotePrefix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1" fontId="6" fillId="0" borderId="0" xfId="0" applyNumberFormat="1" applyFont="1">
      <alignment vertical="center"/>
    </xf>
    <xf numFmtId="0" fontId="6" fillId="0" borderId="0" xfId="0" quotePrefix="1" applyFont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0" xfId="0" quotePrefix="1" applyFont="1" applyFill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quotePrefix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quotePrefix="1" applyFont="1" applyAlignment="1" applyProtection="1">
      <alignment vertical="top"/>
      <protection locked="0"/>
    </xf>
    <xf numFmtId="41" fontId="6" fillId="0" borderId="0" xfId="0" applyNumberFormat="1" applyFont="1" applyProtection="1">
      <alignment vertical="center"/>
      <protection locked="0"/>
    </xf>
    <xf numFmtId="41" fontId="6" fillId="0" borderId="0" xfId="0" applyNumberFormat="1" applyFo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41" fontId="3" fillId="3" borderId="2" xfId="0" quotePrefix="1" applyNumberFormat="1" applyFont="1" applyFill="1" applyBorder="1" applyAlignment="1" applyProtection="1">
      <alignment horizontal="center" vertical="center"/>
    </xf>
    <xf numFmtId="0" fontId="3" fillId="3" borderId="2" xfId="0" quotePrefix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 wrapText="1"/>
    </xf>
    <xf numFmtId="176" fontId="6" fillId="0" borderId="2" xfId="0" applyNumberFormat="1" applyFont="1" applyBorder="1" applyAlignment="1" applyProtection="1">
      <alignment vertical="center" wrapText="1"/>
    </xf>
    <xf numFmtId="41" fontId="6" fillId="0" borderId="2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41" fontId="3" fillId="0" borderId="2" xfId="0" applyNumberFormat="1" applyFont="1" applyBorder="1" applyAlignment="1" applyProtection="1">
      <alignment horizontal="center" vertical="center" wrapText="1"/>
    </xf>
    <xf numFmtId="41" fontId="3" fillId="0" borderId="2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176" fontId="3" fillId="0" borderId="2" xfId="0" applyNumberFormat="1" applyFont="1" applyBorder="1" applyAlignment="1" applyProtection="1">
      <alignment vertical="center" wrapText="1"/>
    </xf>
    <xf numFmtId="41" fontId="5" fillId="0" borderId="2" xfId="0" quotePrefix="1" applyNumberFormat="1" applyFont="1" applyBorder="1" applyAlignment="1" applyProtection="1">
      <alignment vertical="center" wrapText="1"/>
    </xf>
    <xf numFmtId="41" fontId="5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1" fontId="5" fillId="0" borderId="2" xfId="0" quotePrefix="1" applyNumberFormat="1" applyFont="1" applyFill="1" applyBorder="1" applyAlignment="1" applyProtection="1">
      <alignment vertical="center" wrapText="1"/>
    </xf>
    <xf numFmtId="41" fontId="5" fillId="0" borderId="0" xfId="0" applyNumberFormat="1" applyFont="1" applyAlignment="1" applyProtection="1">
      <alignment vertical="center"/>
    </xf>
    <xf numFmtId="0" fontId="6" fillId="0" borderId="2" xfId="0" quotePrefix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 applyProtection="1">
      <alignment vertical="center" wrapText="1"/>
    </xf>
    <xf numFmtId="0" fontId="5" fillId="0" borderId="0" xfId="0" applyFo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6" fillId="5" borderId="0" xfId="0" applyFont="1" applyFill="1" applyProtection="1">
      <alignment vertical="center"/>
      <protection locked="0"/>
    </xf>
    <xf numFmtId="0" fontId="6" fillId="5" borderId="0" xfId="0" quotePrefix="1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6" borderId="0" xfId="0" quotePrefix="1" applyFont="1" applyFill="1">
      <alignment vertical="center"/>
    </xf>
    <xf numFmtId="0" fontId="6" fillId="6" borderId="0" xfId="0" applyFont="1" applyFill="1">
      <alignment vertical="center"/>
    </xf>
    <xf numFmtId="2" fontId="6" fillId="0" borderId="2" xfId="0" applyNumberFormat="1" applyFont="1" applyFill="1" applyBorder="1" applyAlignment="1" applyProtection="1">
      <alignment vertical="center" wrapText="1"/>
    </xf>
    <xf numFmtId="41" fontId="3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182" fontId="3" fillId="0" borderId="2" xfId="0" applyNumberFormat="1" applyFont="1" applyFill="1" applyBorder="1" applyAlignment="1" applyProtection="1">
      <alignment vertical="center" wrapText="1"/>
    </xf>
    <xf numFmtId="0" fontId="13" fillId="0" borderId="2" xfId="0" quotePrefix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1" fontId="3" fillId="0" borderId="2" xfId="0" applyNumberFormat="1" applyFont="1" applyFill="1" applyBorder="1" applyAlignment="1" applyProtection="1">
      <alignment vertical="center"/>
    </xf>
    <xf numFmtId="41" fontId="3" fillId="0" borderId="2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vertical="top" wrapText="1"/>
    </xf>
    <xf numFmtId="176" fontId="3" fillId="0" borderId="2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vertical="center" wrapText="1"/>
    </xf>
    <xf numFmtId="183" fontId="7" fillId="0" borderId="0" xfId="0" applyNumberFormat="1" applyFont="1">
      <alignment vertical="center"/>
    </xf>
    <xf numFmtId="0" fontId="6" fillId="0" borderId="0" xfId="0" quotePrefix="1" applyFont="1">
      <alignment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0" fontId="6" fillId="0" borderId="0" xfId="0" applyNumberFormat="1" applyFont="1">
      <alignment vertical="center"/>
    </xf>
    <xf numFmtId="0" fontId="5" fillId="0" borderId="2" xfId="0" applyFont="1" applyBorder="1" applyAlignment="1" applyProtection="1">
      <alignment vertical="center" wrapText="1"/>
    </xf>
    <xf numFmtId="176" fontId="5" fillId="0" borderId="2" xfId="0" applyNumberFormat="1" applyFont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178" fontId="6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vertical="center" wrapText="1"/>
    </xf>
    <xf numFmtId="178" fontId="5" fillId="0" borderId="2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vertical="center" wrapText="1"/>
    </xf>
    <xf numFmtId="0" fontId="11" fillId="0" borderId="0" xfId="0" applyFont="1" applyProtection="1">
      <alignment vertical="center"/>
      <protection locked="0"/>
    </xf>
    <xf numFmtId="0" fontId="13" fillId="0" borderId="2" xfId="0" quotePrefix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41" fontId="5" fillId="0" borderId="2" xfId="0" quotePrefix="1" applyNumberFormat="1" applyFont="1" applyFill="1" applyBorder="1" applyAlignment="1" applyProtection="1">
      <alignment horizontal="center" vertical="center" wrapText="1"/>
    </xf>
    <xf numFmtId="41" fontId="6" fillId="0" borderId="2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183" fontId="5" fillId="0" borderId="2" xfId="0" applyNumberFormat="1" applyFont="1" applyBorder="1">
      <alignment vertical="center"/>
    </xf>
    <xf numFmtId="183" fontId="7" fillId="0" borderId="0" xfId="0" applyNumberFormat="1" applyFont="1" applyFill="1">
      <alignment vertical="center"/>
    </xf>
    <xf numFmtId="0" fontId="5" fillId="0" borderId="0" xfId="0" applyFont="1">
      <alignment vertical="center"/>
    </xf>
    <xf numFmtId="41" fontId="5" fillId="0" borderId="2" xfId="0" quotePrefix="1" applyNumberFormat="1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2" xfId="0" quotePrefix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vertical="center" wrapText="1"/>
    </xf>
    <xf numFmtId="41" fontId="3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81" fontId="13" fillId="0" borderId="2" xfId="0" quotePrefix="1" applyNumberFormat="1" applyFont="1" applyFill="1" applyBorder="1" applyAlignment="1" applyProtection="1">
      <alignment horizontal="center" vertical="center"/>
      <protection locked="0"/>
    </xf>
    <xf numFmtId="182" fontId="3" fillId="0" borderId="2" xfId="0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vertical="center" wrapText="1"/>
    </xf>
    <xf numFmtId="41" fontId="5" fillId="0" borderId="2" xfId="0" applyNumberFormat="1" applyFont="1" applyFill="1" applyBorder="1" applyAlignment="1" applyProtection="1">
      <alignment vertical="center" wrapText="1"/>
    </xf>
    <xf numFmtId="41" fontId="9" fillId="0" borderId="2" xfId="0" applyNumberFormat="1" applyFont="1" applyFill="1" applyBorder="1" applyAlignment="1">
      <alignment horizontal="left" vertical="center" shrinkToFit="1"/>
    </xf>
    <xf numFmtId="0" fontId="11" fillId="0" borderId="0" xfId="0" applyFont="1" applyProtection="1">
      <alignment vertical="center"/>
      <protection locked="0"/>
    </xf>
    <xf numFmtId="0" fontId="5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 applyProtection="1">
      <alignment vertical="center" wrapText="1"/>
    </xf>
    <xf numFmtId="41" fontId="5" fillId="0" borderId="2" xfId="0" quotePrefix="1" applyNumberFormat="1" applyFont="1" applyFill="1" applyBorder="1" applyAlignment="1">
      <alignment vertical="center" wrapText="1"/>
    </xf>
    <xf numFmtId="41" fontId="5" fillId="0" borderId="2" xfId="0" quotePrefix="1" applyNumberFormat="1" applyFont="1" applyFill="1" applyBorder="1" applyAlignment="1" applyProtection="1">
      <alignment vertical="center" wrapText="1"/>
    </xf>
    <xf numFmtId="0" fontId="10" fillId="0" borderId="0" xfId="0" applyFo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83" fontId="5" fillId="0" borderId="0" xfId="0" applyNumberFormat="1" applyFont="1" applyProtection="1">
      <alignment vertical="center"/>
      <protection locked="0"/>
    </xf>
    <xf numFmtId="0" fontId="6" fillId="0" borderId="0" xfId="0" applyFont="1" applyAlignment="1">
      <alignment vertical="center"/>
    </xf>
    <xf numFmtId="2" fontId="6" fillId="0" borderId="2" xfId="0" applyNumberFormat="1" applyFont="1" applyBorder="1" applyAlignment="1" applyProtection="1">
      <alignment vertical="center" wrapText="1"/>
    </xf>
    <xf numFmtId="0" fontId="6" fillId="0" borderId="0" xfId="0" quotePrefix="1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Fill="1" applyProtection="1">
      <alignment vertical="center"/>
      <protection locked="0"/>
    </xf>
    <xf numFmtId="0" fontId="6" fillId="0" borderId="0" xfId="0" quotePrefix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6" fillId="0" borderId="0" xfId="0" quotePrefix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189" fontId="7" fillId="0" borderId="0" xfId="0" applyNumberFormat="1" applyFont="1">
      <alignment vertical="center"/>
    </xf>
    <xf numFmtId="0" fontId="3" fillId="0" borderId="1" xfId="0" quotePrefix="1" applyFont="1" applyBorder="1" applyAlignment="1">
      <alignment horizontal="left" vertical="center" wrapText="1" indent="1"/>
    </xf>
    <xf numFmtId="0" fontId="5" fillId="6" borderId="0" xfId="0" quotePrefix="1" applyFon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2" xfId="0" quotePrefix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>
      <alignment vertical="center" wrapText="1"/>
    </xf>
    <xf numFmtId="176" fontId="5" fillId="0" borderId="0" xfId="0" quotePrefix="1" applyNumberFormat="1" applyFont="1">
      <alignment vertical="center"/>
    </xf>
    <xf numFmtId="0" fontId="12" fillId="0" borderId="1" xfId="0" quotePrefix="1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0" fontId="5" fillId="0" borderId="1" xfId="0" quotePrefix="1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quotePrefix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 wrapText="1"/>
    </xf>
    <xf numFmtId="0" fontId="6" fillId="0" borderId="0" xfId="0" applyFont="1" applyAlignment="1">
      <alignment vertical="center"/>
    </xf>
    <xf numFmtId="9" fontId="16" fillId="0" borderId="0" xfId="0" applyNumberFormat="1" applyFont="1">
      <alignment vertical="center"/>
    </xf>
    <xf numFmtId="10" fontId="16" fillId="0" borderId="0" xfId="0" applyNumberFormat="1" applyFo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41" fontId="6" fillId="0" borderId="2" xfId="0" applyNumberFormat="1" applyFont="1" applyFill="1" applyBorder="1" applyAlignment="1">
      <alignment vertical="center" wrapText="1"/>
    </xf>
    <xf numFmtId="176" fontId="6" fillId="0" borderId="0" xfId="0" applyNumberFormat="1" applyFont="1" applyFill="1">
      <alignment vertical="center"/>
    </xf>
    <xf numFmtId="0" fontId="3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42" fontId="6" fillId="0" borderId="0" xfId="0" applyNumberFormat="1" applyFont="1">
      <alignment vertical="center"/>
    </xf>
    <xf numFmtId="41" fontId="5" fillId="0" borderId="2" xfId="0" applyNumberFormat="1" applyFont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9" borderId="0" xfId="0" applyFont="1" applyFill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quotePrefix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5" borderId="0" xfId="0" quotePrefix="1" applyFont="1" applyFill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76" fontId="6" fillId="4" borderId="2" xfId="0" applyNumberFormat="1" applyFont="1" applyFill="1" applyBorder="1" applyAlignment="1" applyProtection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0" xfId="0" quotePrefix="1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41" fontId="6" fillId="4" borderId="0" xfId="0" applyNumberFormat="1" applyFont="1" applyFill="1" applyProtection="1">
      <alignment vertical="center"/>
      <protection locked="0"/>
    </xf>
    <xf numFmtId="41" fontId="12" fillId="0" borderId="2" xfId="0" quotePrefix="1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Protection="1">
      <alignment vertical="center"/>
      <protection locked="0"/>
    </xf>
    <xf numFmtId="41" fontId="12" fillId="0" borderId="2" xfId="0" quotePrefix="1" applyNumberFormat="1" applyFont="1" applyFill="1" applyBorder="1" applyAlignment="1" applyProtection="1">
      <alignment horizontal="center" vertical="center" wrapText="1"/>
    </xf>
    <xf numFmtId="2" fontId="12" fillId="0" borderId="2" xfId="0" applyNumberFormat="1" applyFont="1" applyFill="1" applyBorder="1" applyAlignment="1" applyProtection="1">
      <alignment vertical="center" wrapText="1"/>
    </xf>
    <xf numFmtId="176" fontId="12" fillId="0" borderId="2" xfId="0" applyNumberFormat="1" applyFont="1" applyFill="1" applyBorder="1" applyAlignment="1" applyProtection="1">
      <alignment vertical="center" wrapText="1"/>
    </xf>
    <xf numFmtId="0" fontId="12" fillId="0" borderId="0" xfId="0" quotePrefix="1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41" fontId="3" fillId="8" borderId="2" xfId="0" quotePrefix="1" applyNumberFormat="1" applyFont="1" applyFill="1" applyBorder="1" applyAlignment="1">
      <alignment vertical="center" wrapText="1"/>
    </xf>
    <xf numFmtId="41" fontId="3" fillId="7" borderId="2" xfId="0" applyNumberFormat="1" applyFont="1" applyFill="1" applyBorder="1" applyAlignment="1" applyProtection="1">
      <alignment vertical="center"/>
    </xf>
    <xf numFmtId="0" fontId="6" fillId="9" borderId="0" xfId="0" quotePrefix="1" applyFont="1" applyFill="1" applyAlignment="1" applyProtection="1">
      <alignment vertical="center"/>
      <protection locked="0"/>
    </xf>
    <xf numFmtId="0" fontId="6" fillId="9" borderId="0" xfId="0" applyFont="1" applyFill="1" applyAlignment="1" applyProtection="1">
      <alignment vertical="center"/>
      <protection locked="0"/>
    </xf>
    <xf numFmtId="0" fontId="6" fillId="9" borderId="0" xfId="0" applyFont="1" applyFill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186" fontId="16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9" borderId="0" xfId="0" applyFont="1" applyFill="1" applyProtection="1">
      <alignment vertical="center"/>
      <protection locked="0"/>
    </xf>
    <xf numFmtId="0" fontId="12" fillId="9" borderId="0" xfId="0" quotePrefix="1" applyFont="1" applyFill="1" applyAlignment="1" applyProtection="1">
      <alignment vertical="center"/>
      <protection locked="0"/>
    </xf>
    <xf numFmtId="0" fontId="12" fillId="9" borderId="0" xfId="0" applyFont="1" applyFill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9" borderId="0" xfId="0" quotePrefix="1" applyFont="1" applyFill="1" applyAlignment="1" applyProtection="1">
      <alignment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5" fillId="9" borderId="0" xfId="0" applyFont="1" applyFill="1" applyProtection="1">
      <alignment vertical="center"/>
      <protection locked="0"/>
    </xf>
    <xf numFmtId="41" fontId="6" fillId="0" borderId="0" xfId="0" applyNumberFormat="1" applyFont="1" applyFill="1" applyProtection="1">
      <alignment vertical="center"/>
      <protection locked="0"/>
    </xf>
    <xf numFmtId="0" fontId="10" fillId="9" borderId="0" xfId="0" quotePrefix="1" applyFont="1" applyFill="1" applyAlignment="1" applyProtection="1">
      <alignment vertical="center"/>
      <protection locked="0"/>
    </xf>
    <xf numFmtId="0" fontId="10" fillId="9" borderId="0" xfId="0" applyFont="1" applyFill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41" fontId="12" fillId="0" borderId="2" xfId="0" applyNumberFormat="1" applyFont="1" applyFill="1" applyBorder="1" applyAlignment="1" applyProtection="1">
      <alignment vertical="center" wrapText="1"/>
    </xf>
    <xf numFmtId="176" fontId="12" fillId="0" borderId="2" xfId="0" applyNumberFormat="1" applyFont="1" applyBorder="1" applyAlignment="1" applyProtection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quotePrefix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quotePrefix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 wrapText="1"/>
    </xf>
    <xf numFmtId="3" fontId="12" fillId="0" borderId="2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41" fontId="5" fillId="0" borderId="2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Protection="1">
      <alignment vertical="center"/>
      <protection locked="0"/>
    </xf>
    <xf numFmtId="41" fontId="12" fillId="0" borderId="2" xfId="0" quotePrefix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1" fontId="6" fillId="0" borderId="0" xfId="1" applyFont="1" applyFill="1">
      <alignment vertical="center"/>
    </xf>
    <xf numFmtId="41" fontId="6" fillId="0" borderId="0" xfId="0" applyNumberFormat="1" applyFont="1" applyFill="1">
      <alignment vertical="center"/>
    </xf>
    <xf numFmtId="0" fontId="6" fillId="0" borderId="0" xfId="0" quotePrefix="1" applyFo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>
      <alignment vertical="center"/>
    </xf>
    <xf numFmtId="0" fontId="3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7" borderId="4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distributed" vertical="center" wrapText="1"/>
    </xf>
    <xf numFmtId="0" fontId="6" fillId="0" borderId="6" xfId="0" quotePrefix="1" applyFont="1" applyBorder="1" applyAlignment="1">
      <alignment horizontal="distributed" vertical="center" wrapText="1"/>
    </xf>
    <xf numFmtId="0" fontId="6" fillId="0" borderId="7" xfId="0" quotePrefix="1" applyFont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3" fillId="7" borderId="2" xfId="0" quotePrefix="1" applyFont="1" applyFill="1" applyBorder="1" applyAlignment="1">
      <alignment horizontal="center" vertical="center"/>
    </xf>
    <xf numFmtId="41" fontId="3" fillId="7" borderId="2" xfId="0" quotePrefix="1" applyNumberFormat="1" applyFont="1" applyFill="1" applyBorder="1" applyAlignment="1">
      <alignment horizontal="center" vertical="center"/>
    </xf>
    <xf numFmtId="0" fontId="6" fillId="0" borderId="0" xfId="0" quotePrefix="1" applyFont="1">
      <alignment vertical="center"/>
    </xf>
    <xf numFmtId="0" fontId="6" fillId="0" borderId="0" xfId="0" quotePrefix="1" applyFont="1" applyProtection="1">
      <alignment vertical="center"/>
      <protection locked="0"/>
    </xf>
    <xf numFmtId="0" fontId="6" fillId="7" borderId="18" xfId="0" quotePrefix="1" applyFont="1" applyFill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20" xfId="0" quotePrefix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6" fillId="0" borderId="18" xfId="0" quotePrefix="1" applyFont="1" applyFill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176" fontId="10" fillId="0" borderId="21" xfId="0" applyNumberFormat="1" applyFont="1" applyBorder="1" applyAlignment="1">
      <alignment horizontal="right" vertical="center" wrapText="1" indent="1"/>
    </xf>
    <xf numFmtId="176" fontId="6" fillId="0" borderId="22" xfId="0" applyNumberFormat="1" applyFont="1" applyBorder="1" applyAlignment="1">
      <alignment horizontal="right" vertical="center" wrapText="1" indent="1"/>
    </xf>
    <xf numFmtId="176" fontId="5" fillId="0" borderId="23" xfId="0" applyNumberFormat="1" applyFont="1" applyBorder="1" applyAlignment="1">
      <alignment horizontal="right" vertical="center" wrapText="1" indent="1"/>
    </xf>
    <xf numFmtId="176" fontId="7" fillId="0" borderId="21" xfId="0" applyNumberFormat="1" applyFont="1" applyFill="1" applyBorder="1" applyAlignment="1">
      <alignment horizontal="right" vertical="center" wrapText="1" indent="1"/>
    </xf>
    <xf numFmtId="176" fontId="5" fillId="0" borderId="22" xfId="0" applyNumberFormat="1" applyFont="1" applyFill="1" applyBorder="1" applyAlignment="1">
      <alignment horizontal="right" vertical="center" wrapText="1" indent="1"/>
    </xf>
    <xf numFmtId="176" fontId="5" fillId="0" borderId="23" xfId="0" applyNumberFormat="1" applyFont="1" applyFill="1" applyBorder="1" applyAlignment="1">
      <alignment horizontal="right" vertical="center" wrapText="1" indent="1"/>
    </xf>
    <xf numFmtId="176" fontId="5" fillId="0" borderId="1" xfId="0" applyNumberFormat="1" applyFont="1" applyFill="1" applyBorder="1" applyAlignment="1">
      <alignment horizontal="right" vertical="center" wrapText="1" indent="1"/>
    </xf>
    <xf numFmtId="176" fontId="3" fillId="0" borderId="1" xfId="0" applyNumberFormat="1" applyFont="1" applyFill="1" applyBorder="1" applyAlignment="1">
      <alignment horizontal="right" vertical="center" wrapText="1" indent="1"/>
    </xf>
    <xf numFmtId="0" fontId="6" fillId="7" borderId="12" xfId="0" quotePrefix="1" applyFont="1" applyFill="1" applyBorder="1" applyAlignment="1">
      <alignment horizontal="center" vertical="center" wrapText="1"/>
    </xf>
    <xf numFmtId="0" fontId="6" fillId="0" borderId="24" xfId="0" quotePrefix="1" applyFont="1" applyBorder="1" applyAlignment="1">
      <alignment vertical="center" wrapText="1"/>
    </xf>
    <xf numFmtId="0" fontId="6" fillId="0" borderId="25" xfId="0" quotePrefix="1" applyFont="1" applyBorder="1" applyAlignment="1">
      <alignment vertical="center" wrapText="1"/>
    </xf>
    <xf numFmtId="0" fontId="6" fillId="0" borderId="26" xfId="0" quotePrefix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0" borderId="25" xfId="0" quotePrefix="1" applyFont="1" applyBorder="1" applyAlignment="1">
      <alignment vertical="center" wrapText="1"/>
    </xf>
    <xf numFmtId="0" fontId="6" fillId="0" borderId="12" xfId="0" quotePrefix="1" applyFont="1" applyBorder="1" applyAlignment="1">
      <alignment vertical="center" wrapText="1"/>
    </xf>
    <xf numFmtId="0" fontId="5" fillId="0" borderId="12" xfId="0" quotePrefix="1" applyFont="1" applyBorder="1" applyAlignment="1">
      <alignment vertical="center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0" borderId="21" xfId="0" quotePrefix="1" applyFont="1" applyBorder="1" applyAlignment="1">
      <alignment horizontal="left" vertical="center" wrapText="1" indent="1"/>
    </xf>
    <xf numFmtId="0" fontId="6" fillId="0" borderId="22" xfId="0" quotePrefix="1" applyFont="1" applyBorder="1" applyAlignment="1">
      <alignment horizontal="left" vertical="center" wrapText="1" indent="1"/>
    </xf>
    <xf numFmtId="0" fontId="6" fillId="0" borderId="23" xfId="0" quotePrefix="1" applyFont="1" applyBorder="1" applyAlignment="1">
      <alignment horizontal="left" vertical="center" wrapText="1" indent="1"/>
    </xf>
    <xf numFmtId="0" fontId="12" fillId="0" borderId="21" xfId="0" quotePrefix="1" applyFont="1" applyFill="1" applyBorder="1" applyAlignment="1">
      <alignment horizontal="left" vertical="center" wrapText="1" indent="1"/>
    </xf>
    <xf numFmtId="0" fontId="6" fillId="0" borderId="22" xfId="0" quotePrefix="1" applyFont="1" applyFill="1" applyBorder="1" applyAlignment="1">
      <alignment horizontal="left" vertical="center" wrapText="1" indent="1"/>
    </xf>
    <xf numFmtId="0" fontId="6" fillId="0" borderId="23" xfId="0" quotePrefix="1" applyFont="1" applyFill="1" applyBorder="1" applyAlignment="1">
      <alignment horizontal="left" vertical="center" wrapText="1" indent="1"/>
    </xf>
    <xf numFmtId="176" fontId="6" fillId="0" borderId="1" xfId="0" quotePrefix="1" applyNumberFormat="1" applyFont="1" applyBorder="1" applyAlignment="1">
      <alignment horizontal="left" vertical="center" wrapText="1" indent="1"/>
    </xf>
  </cellXfs>
  <cellStyles count="6">
    <cellStyle name="백분율 2 2" xfId="5"/>
    <cellStyle name="쉼표 [0]" xfId="1" builtinId="6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  <colors>
    <mruColors>
      <color rgb="FF032FBD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abSelected="1" topLeftCell="B1" zoomScaleNormal="100" zoomScaleSheetLayoutView="85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E4" sqref="E4"/>
    </sheetView>
  </sheetViews>
  <sheetFormatPr defaultColWidth="9" defaultRowHeight="16.5" x14ac:dyDescent="0.3"/>
  <cols>
    <col min="1" max="1" width="0" style="1" hidden="1" customWidth="1"/>
    <col min="2" max="3" width="4.625" style="1" customWidth="1"/>
    <col min="4" max="4" width="35.625" style="1" customWidth="1"/>
    <col min="5" max="5" width="20.625" style="1" customWidth="1"/>
    <col min="6" max="6" width="43.625" style="1" customWidth="1"/>
    <col min="7" max="7" width="31.75" style="1" customWidth="1"/>
    <col min="8" max="8" width="10" style="1" hidden="1" customWidth="1"/>
    <col min="9" max="10" width="10.5" style="1" hidden="1" customWidth="1"/>
    <col min="11" max="11" width="18.875" style="1" hidden="1" customWidth="1"/>
    <col min="12" max="12" width="14" style="1" hidden="1" customWidth="1"/>
    <col min="13" max="13" width="15.25" style="1" hidden="1" customWidth="1"/>
    <col min="14" max="14" width="11.75" style="1" hidden="1" customWidth="1"/>
    <col min="15" max="16384" width="9" style="93"/>
  </cols>
  <sheetData>
    <row r="1" spans="1:15" ht="20.25" customHeight="1" x14ac:dyDescent="0.3">
      <c r="B1" s="259" t="s">
        <v>465</v>
      </c>
      <c r="C1" s="259"/>
      <c r="D1" s="259"/>
      <c r="E1" s="259"/>
      <c r="F1" s="259"/>
      <c r="G1" s="259"/>
    </row>
    <row r="2" spans="1:15" ht="24.95" customHeight="1" x14ac:dyDescent="0.3">
      <c r="B2" s="260" t="s">
        <v>475</v>
      </c>
      <c r="C2" s="261"/>
      <c r="D2" s="261"/>
      <c r="E2" s="161"/>
      <c r="F2" s="262"/>
      <c r="G2" s="262"/>
      <c r="H2" s="1" t="str">
        <f>NUMBERSTRING(E30,1)</f>
        <v>영</v>
      </c>
      <c r="L2" s="2" t="str">
        <f>CONCATENATE("( \",FIXED(E30,0)," )")</f>
        <v>( \0 )</v>
      </c>
      <c r="M2" s="169"/>
    </row>
    <row r="3" spans="1:15" ht="24" customHeight="1" x14ac:dyDescent="0.3">
      <c r="B3" s="263" t="s">
        <v>57</v>
      </c>
      <c r="C3" s="264"/>
      <c r="D3" s="286"/>
      <c r="E3" s="295" t="s">
        <v>510</v>
      </c>
      <c r="F3" s="312" t="s">
        <v>58</v>
      </c>
      <c r="G3" s="304" t="s">
        <v>0</v>
      </c>
    </row>
    <row r="4" spans="1:15" ht="24" customHeight="1" x14ac:dyDescent="0.3">
      <c r="A4" s="3" t="s">
        <v>63</v>
      </c>
      <c r="B4" s="279" t="s">
        <v>59</v>
      </c>
      <c r="C4" s="267" t="s">
        <v>60</v>
      </c>
      <c r="D4" s="287" t="s">
        <v>64</v>
      </c>
      <c r="E4" s="296"/>
      <c r="F4" s="313" t="s">
        <v>51</v>
      </c>
      <c r="G4" s="305" t="s">
        <v>51</v>
      </c>
      <c r="K4" s="9"/>
      <c r="L4" s="9"/>
      <c r="M4" s="9"/>
    </row>
    <row r="5" spans="1:15" ht="24" customHeight="1" x14ac:dyDescent="0.3">
      <c r="A5" s="3" t="s">
        <v>65</v>
      </c>
      <c r="B5" s="280"/>
      <c r="C5" s="268"/>
      <c r="D5" s="288" t="s">
        <v>66</v>
      </c>
      <c r="E5" s="297"/>
      <c r="F5" s="314" t="s">
        <v>51</v>
      </c>
      <c r="G5" s="306" t="s">
        <v>51</v>
      </c>
      <c r="K5" s="9"/>
      <c r="L5" s="9">
        <f>E6+E7+E10</f>
        <v>0</v>
      </c>
      <c r="M5" s="9" t="e">
        <f>#REF!+#REF!+#REF!</f>
        <v>#REF!</v>
      </c>
      <c r="N5" s="9" t="e">
        <f>M5-L5</f>
        <v>#REF!</v>
      </c>
    </row>
    <row r="6" spans="1:15" ht="24" customHeight="1" x14ac:dyDescent="0.3">
      <c r="A6" s="3" t="s">
        <v>67</v>
      </c>
      <c r="B6" s="280"/>
      <c r="C6" s="269"/>
      <c r="D6" s="289" t="s">
        <v>68</v>
      </c>
      <c r="E6" s="298"/>
      <c r="F6" s="315" t="s">
        <v>51</v>
      </c>
      <c r="G6" s="307" t="s">
        <v>51</v>
      </c>
      <c r="K6" s="9"/>
      <c r="L6" s="9">
        <f>E30-L5</f>
        <v>0</v>
      </c>
      <c r="M6" s="9" t="e">
        <f>#REF!-M5</f>
        <v>#REF!</v>
      </c>
      <c r="N6" s="9" t="e">
        <f>#REF!-N5</f>
        <v>#REF!</v>
      </c>
    </row>
    <row r="7" spans="1:15" ht="24" customHeight="1" x14ac:dyDescent="0.3">
      <c r="A7" s="3" t="s">
        <v>69</v>
      </c>
      <c r="B7" s="280"/>
      <c r="C7" s="267" t="s">
        <v>61</v>
      </c>
      <c r="D7" s="287" t="s">
        <v>70</v>
      </c>
      <c r="E7" s="299"/>
      <c r="F7" s="313" t="s">
        <v>51</v>
      </c>
      <c r="G7" s="305" t="s">
        <v>51</v>
      </c>
      <c r="L7" s="9"/>
    </row>
    <row r="8" spans="1:15" ht="24" customHeight="1" x14ac:dyDescent="0.3">
      <c r="A8" s="3" t="s">
        <v>71</v>
      </c>
      <c r="B8" s="280"/>
      <c r="C8" s="268"/>
      <c r="D8" s="288" t="s">
        <v>72</v>
      </c>
      <c r="E8" s="300"/>
      <c r="F8" s="314"/>
      <c r="G8" s="306" t="s">
        <v>51</v>
      </c>
      <c r="H8" s="81">
        <v>0.125</v>
      </c>
      <c r="I8" s="1" t="s">
        <v>102</v>
      </c>
      <c r="L8" s="162"/>
      <c r="M8" s="162"/>
    </row>
    <row r="9" spans="1:15" ht="24" customHeight="1" x14ac:dyDescent="0.3">
      <c r="A9" s="3" t="s">
        <v>73</v>
      </c>
      <c r="B9" s="280"/>
      <c r="C9" s="269"/>
      <c r="D9" s="289" t="s">
        <v>68</v>
      </c>
      <c r="E9" s="301"/>
      <c r="F9" s="315"/>
      <c r="G9" s="307" t="s">
        <v>51</v>
      </c>
      <c r="H9" s="6"/>
      <c r="I9" s="1" t="s">
        <v>51</v>
      </c>
    </row>
    <row r="10" spans="1:15" ht="24" customHeight="1" x14ac:dyDescent="0.3">
      <c r="A10" s="3" t="s">
        <v>74</v>
      </c>
      <c r="B10" s="280"/>
      <c r="C10" s="276" t="s">
        <v>62</v>
      </c>
      <c r="D10" s="287" t="s">
        <v>75</v>
      </c>
      <c r="E10" s="299"/>
      <c r="F10" s="316"/>
      <c r="G10" s="308"/>
      <c r="H10" s="6"/>
      <c r="I10" s="1" t="s">
        <v>51</v>
      </c>
    </row>
    <row r="11" spans="1:15" ht="24" customHeight="1" x14ac:dyDescent="0.3">
      <c r="A11" s="3" t="s">
        <v>76</v>
      </c>
      <c r="B11" s="280"/>
      <c r="C11" s="277"/>
      <c r="D11" s="288" t="s">
        <v>77</v>
      </c>
      <c r="E11" s="300"/>
      <c r="F11" s="317"/>
      <c r="G11" s="309" t="s">
        <v>126</v>
      </c>
      <c r="H11" s="7">
        <v>3.6999999999999998E-2</v>
      </c>
      <c r="I11" s="1" t="s">
        <v>103</v>
      </c>
      <c r="K11" s="106" t="s">
        <v>468</v>
      </c>
      <c r="L11" s="9">
        <f>E4+E7+E10+E5</f>
        <v>0</v>
      </c>
      <c r="M11" s="9" t="e">
        <f>#REF!+#REF!+#REF!+#REF!</f>
        <v>#REF!</v>
      </c>
      <c r="N11" s="9" t="e">
        <f>M11-L11</f>
        <v>#REF!</v>
      </c>
    </row>
    <row r="12" spans="1:15" ht="24" customHeight="1" x14ac:dyDescent="0.3">
      <c r="A12" s="3" t="s">
        <v>78</v>
      </c>
      <c r="B12" s="280"/>
      <c r="C12" s="277"/>
      <c r="D12" s="288" t="s">
        <v>79</v>
      </c>
      <c r="E12" s="300"/>
      <c r="F12" s="317"/>
      <c r="G12" s="309" t="s">
        <v>445</v>
      </c>
      <c r="H12" s="7">
        <v>1.01E-2</v>
      </c>
      <c r="I12" s="1" t="s">
        <v>103</v>
      </c>
      <c r="K12" s="106" t="s">
        <v>469</v>
      </c>
      <c r="L12" s="9">
        <f>E30-L11</f>
        <v>0</v>
      </c>
      <c r="M12" s="9" t="e">
        <f>#REF!-M11</f>
        <v>#REF!</v>
      </c>
      <c r="N12" s="9" t="e">
        <f>M12-L12</f>
        <v>#REF!</v>
      </c>
      <c r="O12" s="166">
        <f>F30-O11</f>
        <v>0</v>
      </c>
    </row>
    <row r="13" spans="1:15" ht="24" customHeight="1" x14ac:dyDescent="0.3">
      <c r="A13" s="3" t="s">
        <v>80</v>
      </c>
      <c r="B13" s="280"/>
      <c r="C13" s="277"/>
      <c r="D13" s="288" t="s">
        <v>81</v>
      </c>
      <c r="E13" s="300"/>
      <c r="F13" s="317"/>
      <c r="G13" s="309" t="s">
        <v>125</v>
      </c>
      <c r="H13" s="139">
        <v>3.4950000000000002E-2</v>
      </c>
      <c r="I13" s="1" t="s">
        <v>102</v>
      </c>
      <c r="K13" s="106" t="s">
        <v>470</v>
      </c>
      <c r="L13" s="9">
        <f>E26+E27-50</f>
        <v>-50</v>
      </c>
      <c r="M13" s="9" t="e">
        <f>#REF!+#REF!-82</f>
        <v>#REF!</v>
      </c>
      <c r="N13" s="9" t="e">
        <f>M13-L13</f>
        <v>#REF!</v>
      </c>
    </row>
    <row r="14" spans="1:15" ht="24" customHeight="1" x14ac:dyDescent="0.3">
      <c r="A14" s="3" t="s">
        <v>82</v>
      </c>
      <c r="B14" s="280"/>
      <c r="C14" s="277"/>
      <c r="D14" s="288" t="s">
        <v>83</v>
      </c>
      <c r="E14" s="300"/>
      <c r="F14" s="317"/>
      <c r="G14" s="309" t="s">
        <v>125</v>
      </c>
      <c r="H14" s="7">
        <v>4.4999999999999998E-2</v>
      </c>
      <c r="I14" s="1" t="s">
        <v>102</v>
      </c>
      <c r="K14" s="106" t="s">
        <v>471</v>
      </c>
      <c r="L14" s="9">
        <f>E30</f>
        <v>0</v>
      </c>
      <c r="M14" s="9" t="e">
        <f>#REF!</f>
        <v>#REF!</v>
      </c>
      <c r="N14" s="9" t="e">
        <f>M14-L14</f>
        <v>#REF!</v>
      </c>
    </row>
    <row r="15" spans="1:15" ht="24" customHeight="1" x14ac:dyDescent="0.3">
      <c r="A15" s="3" t="s">
        <v>100</v>
      </c>
      <c r="B15" s="280"/>
      <c r="C15" s="277"/>
      <c r="D15" s="288" t="s">
        <v>101</v>
      </c>
      <c r="E15" s="300"/>
      <c r="F15" s="317"/>
      <c r="G15" s="309" t="s">
        <v>125</v>
      </c>
      <c r="H15" s="7">
        <v>0.1227</v>
      </c>
      <c r="I15" s="1" t="s">
        <v>104</v>
      </c>
      <c r="K15" s="9"/>
      <c r="N15" s="9"/>
    </row>
    <row r="16" spans="1:15" ht="24" customHeight="1" x14ac:dyDescent="0.3">
      <c r="A16" s="3" t="s">
        <v>84</v>
      </c>
      <c r="B16" s="280"/>
      <c r="C16" s="277"/>
      <c r="D16" s="288" t="s">
        <v>85</v>
      </c>
      <c r="E16" s="300"/>
      <c r="F16" s="317"/>
      <c r="G16" s="309" t="s">
        <v>266</v>
      </c>
      <c r="H16" s="7">
        <v>2.3E-2</v>
      </c>
      <c r="I16" s="1" t="s">
        <v>102</v>
      </c>
      <c r="L16" s="9"/>
    </row>
    <row r="17" spans="1:14" ht="24" customHeight="1" x14ac:dyDescent="0.3">
      <c r="A17" s="3" t="s">
        <v>86</v>
      </c>
      <c r="B17" s="280"/>
      <c r="C17" s="277"/>
      <c r="D17" s="288" t="s">
        <v>87</v>
      </c>
      <c r="E17" s="300"/>
      <c r="F17" s="317"/>
      <c r="G17" s="309" t="s">
        <v>227</v>
      </c>
      <c r="H17" s="7">
        <v>2.93E-2</v>
      </c>
      <c r="I17" s="54" t="s">
        <v>117</v>
      </c>
      <c r="J17" s="106"/>
      <c r="L17" s="145"/>
      <c r="M17" s="203"/>
    </row>
    <row r="18" spans="1:14" ht="24" customHeight="1" x14ac:dyDescent="0.3">
      <c r="A18" s="3" t="s">
        <v>88</v>
      </c>
      <c r="B18" s="280"/>
      <c r="C18" s="277"/>
      <c r="D18" s="288" t="s">
        <v>89</v>
      </c>
      <c r="E18" s="300"/>
      <c r="F18" s="317"/>
      <c r="G18" s="309" t="s">
        <v>132</v>
      </c>
      <c r="H18" s="7">
        <v>3.0000000000000001E-3</v>
      </c>
      <c r="I18" s="1" t="s">
        <v>105</v>
      </c>
    </row>
    <row r="19" spans="1:14" ht="24" customHeight="1" x14ac:dyDescent="0.3">
      <c r="A19" s="137" t="s">
        <v>88</v>
      </c>
      <c r="B19" s="280"/>
      <c r="C19" s="277"/>
      <c r="D19" s="290" t="s">
        <v>164</v>
      </c>
      <c r="E19" s="300"/>
      <c r="F19" s="317"/>
      <c r="G19" s="309" t="s">
        <v>444</v>
      </c>
      <c r="H19" s="139">
        <v>8.0999999999999996E-4</v>
      </c>
      <c r="I19" s="1" t="s">
        <v>105</v>
      </c>
    </row>
    <row r="20" spans="1:14" ht="24" customHeight="1" x14ac:dyDescent="0.3">
      <c r="A20" s="82" t="s">
        <v>90</v>
      </c>
      <c r="B20" s="280"/>
      <c r="C20" s="277"/>
      <c r="D20" s="288" t="s">
        <v>91</v>
      </c>
      <c r="E20" s="300"/>
      <c r="F20" s="317"/>
      <c r="G20" s="309" t="s">
        <v>443</v>
      </c>
      <c r="H20" s="7">
        <v>7.8E-2</v>
      </c>
      <c r="I20" s="1" t="s">
        <v>106</v>
      </c>
      <c r="M20" s="163"/>
    </row>
    <row r="21" spans="1:14" ht="24" customHeight="1" x14ac:dyDescent="0.3">
      <c r="A21" s="3" t="s">
        <v>92</v>
      </c>
      <c r="B21" s="280"/>
      <c r="C21" s="278"/>
      <c r="D21" s="289" t="s">
        <v>68</v>
      </c>
      <c r="E21" s="301"/>
      <c r="F21" s="318"/>
      <c r="G21" s="307" t="s">
        <v>51</v>
      </c>
      <c r="H21" s="6"/>
      <c r="I21" s="1" t="s">
        <v>51</v>
      </c>
    </row>
    <row r="22" spans="1:14" ht="24" customHeight="1" x14ac:dyDescent="0.3">
      <c r="A22" s="3" t="s">
        <v>93</v>
      </c>
      <c r="B22" s="270" t="s">
        <v>107</v>
      </c>
      <c r="C22" s="271"/>
      <c r="D22" s="291"/>
      <c r="E22" s="302"/>
      <c r="F22" s="319"/>
      <c r="G22" s="310" t="s">
        <v>51</v>
      </c>
      <c r="H22" s="6"/>
      <c r="I22" s="1" t="s">
        <v>51</v>
      </c>
    </row>
    <row r="23" spans="1:14" ht="24" customHeight="1" x14ac:dyDescent="0.3">
      <c r="A23" s="3" t="s">
        <v>94</v>
      </c>
      <c r="B23" s="272" t="s">
        <v>95</v>
      </c>
      <c r="C23" s="272"/>
      <c r="D23" s="292"/>
      <c r="E23" s="302"/>
      <c r="F23" s="8"/>
      <c r="G23" s="311" t="s">
        <v>265</v>
      </c>
      <c r="H23" s="7">
        <v>0.06</v>
      </c>
      <c r="I23" s="1" t="s">
        <v>108</v>
      </c>
    </row>
    <row r="24" spans="1:14" ht="24" customHeight="1" x14ac:dyDescent="0.3">
      <c r="A24" s="63" t="s">
        <v>96</v>
      </c>
      <c r="B24" s="272" t="s">
        <v>97</v>
      </c>
      <c r="C24" s="272"/>
      <c r="D24" s="292"/>
      <c r="E24" s="302"/>
      <c r="F24" s="146"/>
      <c r="G24" s="311" t="s">
        <v>267</v>
      </c>
      <c r="H24" s="105">
        <v>0.15</v>
      </c>
      <c r="I24" s="64" t="s">
        <v>109</v>
      </c>
      <c r="J24" s="64"/>
      <c r="K24" s="64"/>
      <c r="L24" s="64"/>
      <c r="M24" s="141"/>
      <c r="N24" s="64"/>
    </row>
    <row r="25" spans="1:14" ht="24" customHeight="1" x14ac:dyDescent="0.3">
      <c r="A25" s="3" t="s">
        <v>90</v>
      </c>
      <c r="B25" s="274" t="s">
        <v>119</v>
      </c>
      <c r="C25" s="275"/>
      <c r="D25" s="275"/>
      <c r="E25" s="300"/>
      <c r="F25" s="8"/>
      <c r="G25" s="310" t="s">
        <v>51</v>
      </c>
      <c r="H25" s="7"/>
    </row>
    <row r="26" spans="1:14" ht="24" customHeight="1" x14ac:dyDescent="0.3">
      <c r="A26" s="3" t="s">
        <v>98</v>
      </c>
      <c r="B26" s="273" t="s">
        <v>473</v>
      </c>
      <c r="C26" s="272"/>
      <c r="D26" s="292"/>
      <c r="E26" s="302"/>
      <c r="F26" s="8"/>
      <c r="G26" s="310" t="s">
        <v>51</v>
      </c>
      <c r="H26" s="6"/>
      <c r="I26" s="1" t="s">
        <v>51</v>
      </c>
    </row>
    <row r="27" spans="1:14" ht="24" customHeight="1" x14ac:dyDescent="0.3">
      <c r="A27" s="3" t="s">
        <v>99</v>
      </c>
      <c r="B27" s="273" t="s">
        <v>472</v>
      </c>
      <c r="C27" s="272"/>
      <c r="D27" s="292"/>
      <c r="E27" s="302"/>
      <c r="F27" s="8"/>
      <c r="G27" s="310" t="s">
        <v>51</v>
      </c>
      <c r="H27" s="5">
        <v>0.1</v>
      </c>
      <c r="I27" s="54" t="s">
        <v>143</v>
      </c>
      <c r="J27" s="106"/>
    </row>
    <row r="28" spans="1:14" ht="24" customHeight="1" x14ac:dyDescent="0.3">
      <c r="A28" s="253"/>
      <c r="B28" s="274" t="s">
        <v>474</v>
      </c>
      <c r="C28" s="281"/>
      <c r="D28" s="281"/>
      <c r="E28" s="302"/>
      <c r="F28" s="8"/>
      <c r="G28" s="310"/>
      <c r="H28" s="5"/>
      <c r="I28" s="106"/>
      <c r="J28" s="106"/>
    </row>
    <row r="29" spans="1:14" ht="24" customHeight="1" x14ac:dyDescent="0.3">
      <c r="A29" s="150" t="s">
        <v>99</v>
      </c>
      <c r="B29" s="265" t="s">
        <v>110</v>
      </c>
      <c r="C29" s="265"/>
      <c r="D29" s="293"/>
      <c r="E29" s="302"/>
      <c r="F29" s="151"/>
      <c r="G29" s="311" t="s">
        <v>196</v>
      </c>
      <c r="H29" s="5"/>
      <c r="I29" s="106"/>
      <c r="J29" s="106"/>
    </row>
    <row r="30" spans="1:14" ht="24" customHeight="1" x14ac:dyDescent="0.3">
      <c r="A30" s="131"/>
      <c r="B30" s="265" t="s">
        <v>118</v>
      </c>
      <c r="C30" s="266"/>
      <c r="D30" s="294"/>
      <c r="E30" s="303"/>
      <c r="F30" s="140"/>
      <c r="G30" s="311"/>
      <c r="H30" s="6"/>
    </row>
    <row r="32" spans="1:14" hidden="1" x14ac:dyDescent="0.3">
      <c r="E32" s="1">
        <v>7020</v>
      </c>
    </row>
    <row r="33" spans="5:6" x14ac:dyDescent="0.3">
      <c r="E33" s="106"/>
    </row>
    <row r="34" spans="5:6" x14ac:dyDescent="0.3">
      <c r="E34" s="9"/>
      <c r="F34" s="9"/>
    </row>
    <row r="35" spans="5:6" x14ac:dyDescent="0.3">
      <c r="E35" s="9"/>
      <c r="F35" s="9"/>
    </row>
  </sheetData>
  <mergeCells count="17">
    <mergeCell ref="B28:D28"/>
    <mergeCell ref="B1:G1"/>
    <mergeCell ref="B2:D2"/>
    <mergeCell ref="F2:G2"/>
    <mergeCell ref="B3:D3"/>
    <mergeCell ref="B30:D30"/>
    <mergeCell ref="B29:D29"/>
    <mergeCell ref="C4:C6"/>
    <mergeCell ref="C7:C9"/>
    <mergeCell ref="B22:D22"/>
    <mergeCell ref="B23:D23"/>
    <mergeCell ref="B24:D24"/>
    <mergeCell ref="B26:D26"/>
    <mergeCell ref="B27:D27"/>
    <mergeCell ref="B25:D25"/>
    <mergeCell ref="C10:C21"/>
    <mergeCell ref="B4:B21"/>
  </mergeCells>
  <phoneticPr fontId="4" type="noConversion"/>
  <printOptions horizontalCentered="1" verticalCentered="1"/>
  <pageMargins left="0.59055118110236227" right="0.19685039370078741" top="0.39370078740157483" bottom="0.39370078740157483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9"/>
  <sheetViews>
    <sheetView showGridLines="0" zoomScaleNormal="100" zoomScaleSheetLayoutView="90" workbookViewId="0">
      <pane ySplit="4" topLeftCell="A5" activePane="bottomLeft" state="frozen"/>
      <selection pane="bottomLeft" activeCell="B5" sqref="B5"/>
    </sheetView>
  </sheetViews>
  <sheetFormatPr defaultColWidth="9" defaultRowHeight="16.5" x14ac:dyDescent="0.3"/>
  <cols>
    <col min="1" max="1" width="5.625" style="1" customWidth="1"/>
    <col min="2" max="2" width="35.625" style="1" customWidth="1"/>
    <col min="3" max="3" width="20.625" style="1" customWidth="1"/>
    <col min="4" max="5" width="4.625" style="1" customWidth="1"/>
    <col min="6" max="13" width="13.625" style="1" customWidth="1"/>
    <col min="14" max="14" width="12.625" style="1" customWidth="1"/>
    <col min="15" max="17" width="2.625" style="1" hidden="1" customWidth="1"/>
    <col min="18" max="20" width="1.625" style="1" hidden="1" customWidth="1"/>
    <col min="21" max="21" width="18.625" style="1" hidden="1" customWidth="1"/>
    <col min="22" max="22" width="17.5" style="1" hidden="1" customWidth="1"/>
    <col min="23" max="23" width="10.875" style="1" bestFit="1" customWidth="1"/>
    <col min="24" max="16384" width="9" style="1"/>
  </cols>
  <sheetData>
    <row r="1" spans="1:23" ht="24.95" customHeight="1" x14ac:dyDescent="0.3">
      <c r="B1" s="259" t="s">
        <v>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23" ht="24.95" customHeight="1" x14ac:dyDescent="0.3">
      <c r="B2" s="260" t="s">
        <v>476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23" ht="28.5" customHeight="1" x14ac:dyDescent="0.3">
      <c r="A3" s="282" t="s">
        <v>274</v>
      </c>
      <c r="B3" s="283" t="s">
        <v>2</v>
      </c>
      <c r="C3" s="283" t="s">
        <v>3</v>
      </c>
      <c r="D3" s="282" t="s">
        <v>4</v>
      </c>
      <c r="E3" s="282" t="s">
        <v>5</v>
      </c>
      <c r="F3" s="282" t="s">
        <v>6</v>
      </c>
      <c r="G3" s="282"/>
      <c r="H3" s="282" t="s">
        <v>9</v>
      </c>
      <c r="I3" s="282"/>
      <c r="J3" s="282" t="s">
        <v>10</v>
      </c>
      <c r="K3" s="282"/>
      <c r="L3" s="282" t="s">
        <v>11</v>
      </c>
      <c r="M3" s="282"/>
      <c r="N3" s="283" t="s">
        <v>12</v>
      </c>
      <c r="O3" s="284" t="s">
        <v>13</v>
      </c>
      <c r="P3" s="284" t="s">
        <v>14</v>
      </c>
      <c r="Q3" s="284" t="s">
        <v>15</v>
      </c>
      <c r="R3" s="284" t="s">
        <v>16</v>
      </c>
      <c r="S3" s="284" t="s">
        <v>17</v>
      </c>
      <c r="T3" s="284" t="s">
        <v>18</v>
      </c>
      <c r="U3" s="284" t="s">
        <v>19</v>
      </c>
    </row>
    <row r="4" spans="1:23" ht="28.5" customHeight="1" x14ac:dyDescent="0.3">
      <c r="A4" s="282"/>
      <c r="B4" s="283"/>
      <c r="C4" s="283"/>
      <c r="D4" s="282"/>
      <c r="E4" s="282"/>
      <c r="F4" s="84" t="s">
        <v>7</v>
      </c>
      <c r="G4" s="84" t="s">
        <v>8</v>
      </c>
      <c r="H4" s="84" t="s">
        <v>7</v>
      </c>
      <c r="I4" s="84" t="s">
        <v>8</v>
      </c>
      <c r="J4" s="84" t="s">
        <v>7</v>
      </c>
      <c r="K4" s="84" t="s">
        <v>8</v>
      </c>
      <c r="L4" s="84" t="s">
        <v>7</v>
      </c>
      <c r="M4" s="84" t="s">
        <v>8</v>
      </c>
      <c r="N4" s="283"/>
      <c r="O4" s="284"/>
      <c r="P4" s="284"/>
      <c r="Q4" s="284"/>
      <c r="R4" s="284"/>
      <c r="S4" s="284"/>
      <c r="T4" s="284"/>
      <c r="U4" s="284"/>
    </row>
    <row r="5" spans="1:23" ht="28.5" customHeight="1" x14ac:dyDescent="0.3">
      <c r="A5" s="95"/>
      <c r="B5" s="160" t="s">
        <v>194</v>
      </c>
      <c r="C5" s="11"/>
      <c r="D5" s="11"/>
      <c r="E5" s="12"/>
      <c r="F5" s="15"/>
      <c r="G5" s="15"/>
      <c r="H5" s="15"/>
      <c r="I5" s="15"/>
      <c r="J5" s="15"/>
      <c r="K5" s="15"/>
      <c r="L5" s="15"/>
      <c r="M5" s="15"/>
      <c r="N5" s="11"/>
      <c r="O5" s="14"/>
      <c r="P5" s="14"/>
      <c r="Q5" s="14"/>
      <c r="R5" s="14"/>
      <c r="S5" s="10"/>
      <c r="T5" s="14"/>
      <c r="U5" s="16"/>
      <c r="W5" s="9"/>
    </row>
    <row r="6" spans="1:23" ht="28.5" customHeight="1" x14ac:dyDescent="0.3">
      <c r="A6" s="94" t="s">
        <v>179</v>
      </c>
      <c r="B6" s="95" t="s">
        <v>281</v>
      </c>
      <c r="C6" s="11" t="s">
        <v>51</v>
      </c>
      <c r="D6" s="11" t="s">
        <v>51</v>
      </c>
      <c r="E6" s="12">
        <v>1</v>
      </c>
      <c r="F6" s="15"/>
      <c r="G6" s="213"/>
      <c r="H6" s="15"/>
      <c r="I6" s="213"/>
      <c r="J6" s="15"/>
      <c r="K6" s="213"/>
      <c r="L6" s="15"/>
      <c r="M6" s="213"/>
      <c r="N6" s="11"/>
      <c r="O6" s="14" t="s">
        <v>53</v>
      </c>
      <c r="P6" s="14" t="s">
        <v>51</v>
      </c>
      <c r="Q6" s="14" t="s">
        <v>52</v>
      </c>
      <c r="R6" s="14" t="s">
        <v>51</v>
      </c>
      <c r="S6" s="85">
        <v>2</v>
      </c>
      <c r="T6" s="14" t="s">
        <v>51</v>
      </c>
      <c r="U6" s="16"/>
      <c r="W6" s="9"/>
    </row>
    <row r="7" spans="1:23" ht="28.5" customHeight="1" x14ac:dyDescent="0.3">
      <c r="A7" s="94" t="s">
        <v>275</v>
      </c>
      <c r="B7" s="95" t="s">
        <v>282</v>
      </c>
      <c r="C7" s="11" t="s">
        <v>51</v>
      </c>
      <c r="D7" s="11" t="s">
        <v>51</v>
      </c>
      <c r="E7" s="12">
        <v>1</v>
      </c>
      <c r="F7" s="15"/>
      <c r="G7" s="213"/>
      <c r="H7" s="15"/>
      <c r="I7" s="213"/>
      <c r="J7" s="15"/>
      <c r="K7" s="213"/>
      <c r="L7" s="15"/>
      <c r="M7" s="213"/>
      <c r="N7" s="11"/>
      <c r="O7" s="14" t="s">
        <v>53</v>
      </c>
      <c r="P7" s="14" t="s">
        <v>51</v>
      </c>
      <c r="Q7" s="14" t="s">
        <v>52</v>
      </c>
      <c r="R7" s="14" t="s">
        <v>51</v>
      </c>
      <c r="S7" s="129">
        <v>2</v>
      </c>
      <c r="T7" s="14" t="s">
        <v>51</v>
      </c>
      <c r="U7" s="16"/>
      <c r="W7" s="9"/>
    </row>
    <row r="8" spans="1:23" ht="28.5" customHeight="1" x14ac:dyDescent="0.3">
      <c r="A8" s="94" t="s">
        <v>276</v>
      </c>
      <c r="B8" s="95" t="s">
        <v>283</v>
      </c>
      <c r="C8" s="11" t="s">
        <v>51</v>
      </c>
      <c r="D8" s="11" t="s">
        <v>51</v>
      </c>
      <c r="E8" s="12">
        <v>1</v>
      </c>
      <c r="F8" s="52"/>
      <c r="G8" s="213"/>
      <c r="H8" s="52"/>
      <c r="I8" s="213"/>
      <c r="J8" s="52"/>
      <c r="K8" s="213"/>
      <c r="L8" s="15"/>
      <c r="M8" s="213"/>
      <c r="N8" s="11"/>
      <c r="O8" s="14" t="s">
        <v>56</v>
      </c>
      <c r="P8" s="14" t="s">
        <v>51</v>
      </c>
      <c r="Q8" s="14" t="s">
        <v>52</v>
      </c>
      <c r="R8" s="14" t="s">
        <v>51</v>
      </c>
      <c r="S8" s="10">
        <v>2</v>
      </c>
      <c r="T8" s="14" t="s">
        <v>51</v>
      </c>
      <c r="U8" s="16"/>
      <c r="W8" s="9"/>
    </row>
    <row r="9" spans="1:23" ht="28.5" customHeight="1" x14ac:dyDescent="0.3">
      <c r="A9" s="94" t="s">
        <v>277</v>
      </c>
      <c r="B9" s="95" t="s">
        <v>284</v>
      </c>
      <c r="C9" s="11" t="s">
        <v>51</v>
      </c>
      <c r="D9" s="11" t="s">
        <v>51</v>
      </c>
      <c r="E9" s="12">
        <v>1</v>
      </c>
      <c r="F9" s="52"/>
      <c r="G9" s="213"/>
      <c r="H9" s="52"/>
      <c r="I9" s="213"/>
      <c r="J9" s="52"/>
      <c r="K9" s="213"/>
      <c r="L9" s="15"/>
      <c r="M9" s="213"/>
      <c r="N9" s="11"/>
      <c r="O9" s="14" t="s">
        <v>56</v>
      </c>
      <c r="P9" s="14" t="s">
        <v>51</v>
      </c>
      <c r="Q9" s="14" t="s">
        <v>52</v>
      </c>
      <c r="R9" s="14" t="s">
        <v>51</v>
      </c>
      <c r="S9" s="207">
        <v>2</v>
      </c>
      <c r="T9" s="14" t="s">
        <v>51</v>
      </c>
      <c r="U9" s="16"/>
      <c r="W9" s="9"/>
    </row>
    <row r="10" spans="1:23" ht="28.5" customHeight="1" x14ac:dyDescent="0.3">
      <c r="A10" s="94" t="s">
        <v>278</v>
      </c>
      <c r="B10" s="95" t="s">
        <v>285</v>
      </c>
      <c r="C10" s="11" t="s">
        <v>51</v>
      </c>
      <c r="D10" s="11" t="s">
        <v>51</v>
      </c>
      <c r="E10" s="12">
        <v>1</v>
      </c>
      <c r="F10" s="52"/>
      <c r="G10" s="213"/>
      <c r="H10" s="52"/>
      <c r="I10" s="213"/>
      <c r="J10" s="52"/>
      <c r="K10" s="213"/>
      <c r="L10" s="15"/>
      <c r="M10" s="213"/>
      <c r="N10" s="11"/>
      <c r="O10" s="14" t="s">
        <v>56</v>
      </c>
      <c r="P10" s="14" t="s">
        <v>51</v>
      </c>
      <c r="Q10" s="14" t="s">
        <v>52</v>
      </c>
      <c r="R10" s="14" t="s">
        <v>51</v>
      </c>
      <c r="S10" s="209">
        <v>2</v>
      </c>
      <c r="T10" s="14" t="s">
        <v>51</v>
      </c>
      <c r="U10" s="16"/>
      <c r="W10" s="9"/>
    </row>
    <row r="11" spans="1:23" ht="28.5" customHeight="1" x14ac:dyDescent="0.3">
      <c r="A11" s="94" t="s">
        <v>279</v>
      </c>
      <c r="B11" s="95" t="s">
        <v>286</v>
      </c>
      <c r="C11" s="11" t="s">
        <v>51</v>
      </c>
      <c r="D11" s="11" t="s">
        <v>51</v>
      </c>
      <c r="E11" s="12">
        <v>1</v>
      </c>
      <c r="F11" s="52"/>
      <c r="G11" s="213"/>
      <c r="H11" s="52"/>
      <c r="I11" s="213"/>
      <c r="J11" s="52"/>
      <c r="K11" s="213"/>
      <c r="L11" s="15"/>
      <c r="M11" s="213"/>
      <c r="N11" s="11"/>
      <c r="O11" s="14" t="s">
        <v>56</v>
      </c>
      <c r="P11" s="14" t="s">
        <v>51</v>
      </c>
      <c r="Q11" s="14" t="s">
        <v>52</v>
      </c>
      <c r="R11" s="14" t="s">
        <v>51</v>
      </c>
      <c r="S11" s="209">
        <v>2</v>
      </c>
      <c r="T11" s="14" t="s">
        <v>51</v>
      </c>
      <c r="U11" s="16"/>
      <c r="W11" s="9"/>
    </row>
    <row r="12" spans="1:23" ht="28.5" customHeight="1" x14ac:dyDescent="0.3">
      <c r="A12" s="94" t="s">
        <v>280</v>
      </c>
      <c r="B12" s="95" t="s">
        <v>387</v>
      </c>
      <c r="C12" s="12"/>
      <c r="D12" s="12"/>
      <c r="E12" s="12">
        <v>1</v>
      </c>
      <c r="F12" s="102"/>
      <c r="G12" s="213"/>
      <c r="H12" s="102"/>
      <c r="I12" s="213"/>
      <c r="J12" s="52"/>
      <c r="K12" s="213"/>
      <c r="L12" s="15"/>
      <c r="M12" s="213"/>
      <c r="N12" s="12"/>
      <c r="U12" s="9"/>
      <c r="W12" s="13"/>
    </row>
    <row r="13" spans="1:23" ht="28.5" customHeight="1" x14ac:dyDescent="0.3">
      <c r="A13" s="12"/>
      <c r="B13" s="95"/>
      <c r="C13" s="12"/>
      <c r="D13" s="12"/>
      <c r="E13" s="12"/>
      <c r="F13" s="102"/>
      <c r="G13" s="213"/>
      <c r="H13" s="102"/>
      <c r="I13" s="213"/>
      <c r="J13" s="102"/>
      <c r="K13" s="213"/>
      <c r="L13" s="15"/>
      <c r="M13" s="213"/>
      <c r="N13" s="12"/>
      <c r="U13" s="9"/>
      <c r="W13" s="13"/>
    </row>
    <row r="14" spans="1:23" ht="28.5" customHeight="1" x14ac:dyDescent="0.3">
      <c r="A14" s="12"/>
      <c r="B14" s="122" t="s">
        <v>195</v>
      </c>
      <c r="C14" s="122"/>
      <c r="D14" s="12"/>
      <c r="E14" s="12"/>
      <c r="F14" s="12"/>
      <c r="G14" s="213"/>
      <c r="H14" s="12"/>
      <c r="I14" s="213"/>
      <c r="J14" s="12"/>
      <c r="K14" s="213"/>
      <c r="L14" s="12"/>
      <c r="M14" s="213"/>
      <c r="N14" s="12"/>
      <c r="U14" s="9"/>
      <c r="W14" s="13"/>
    </row>
    <row r="15" spans="1:23" ht="28.5" customHeight="1" x14ac:dyDescent="0.3">
      <c r="A15" s="12"/>
      <c r="B15" s="122"/>
      <c r="C15" s="122"/>
      <c r="D15" s="12"/>
      <c r="E15" s="12"/>
      <c r="F15" s="12"/>
      <c r="G15" s="15"/>
      <c r="H15" s="12"/>
      <c r="I15" s="15"/>
      <c r="J15" s="12"/>
      <c r="K15" s="15"/>
      <c r="L15" s="12"/>
      <c r="M15" s="15"/>
      <c r="N15" s="12"/>
      <c r="U15" s="9"/>
      <c r="W15" s="13"/>
    </row>
    <row r="16" spans="1:23" ht="28.5" customHeight="1" x14ac:dyDescent="0.3">
      <c r="A16" s="11"/>
      <c r="B16" s="160" t="s">
        <v>458</v>
      </c>
      <c r="C16" s="11"/>
      <c r="D16" s="11"/>
      <c r="E16" s="12"/>
      <c r="F16" s="52"/>
      <c r="G16" s="15"/>
      <c r="H16" s="52"/>
      <c r="I16" s="15"/>
      <c r="J16" s="52"/>
      <c r="K16" s="15"/>
      <c r="L16" s="15"/>
      <c r="M16" s="15"/>
      <c r="N16" s="11"/>
      <c r="O16" s="14"/>
      <c r="P16" s="14"/>
      <c r="Q16" s="14"/>
      <c r="R16" s="14"/>
      <c r="S16" s="172"/>
      <c r="T16" s="14"/>
      <c r="U16" s="16"/>
      <c r="W16" s="13"/>
    </row>
    <row r="17" spans="1:23" s="93" customFormat="1" ht="28.5" customHeight="1" x14ac:dyDescent="0.3">
      <c r="A17" s="94" t="s">
        <v>179</v>
      </c>
      <c r="B17" s="95" t="s">
        <v>459</v>
      </c>
      <c r="C17" s="47"/>
      <c r="D17" s="47"/>
      <c r="E17" s="12">
        <v>1</v>
      </c>
      <c r="F17" s="165"/>
      <c r="G17" s="213"/>
      <c r="H17" s="165"/>
      <c r="I17" s="213"/>
      <c r="J17" s="165"/>
      <c r="K17" s="213"/>
      <c r="L17" s="15"/>
      <c r="M17" s="213"/>
      <c r="N17" s="47"/>
      <c r="U17" s="166"/>
      <c r="W17" s="252"/>
    </row>
    <row r="18" spans="1:23" s="93" customFormat="1" ht="28.5" customHeight="1" x14ac:dyDescent="0.3">
      <c r="A18" s="47"/>
      <c r="B18" s="91"/>
      <c r="C18" s="47"/>
      <c r="D18" s="47"/>
      <c r="E18" s="12"/>
      <c r="F18" s="144"/>
      <c r="G18" s="15"/>
      <c r="H18" s="144"/>
      <c r="I18" s="15"/>
      <c r="J18" s="52"/>
      <c r="K18" s="15"/>
      <c r="L18" s="15"/>
      <c r="M18" s="15"/>
      <c r="N18" s="47"/>
      <c r="U18" s="166"/>
      <c r="W18" s="166"/>
    </row>
    <row r="19" spans="1:23" ht="28.5" customHeight="1" x14ac:dyDescent="0.3">
      <c r="A19" s="12"/>
      <c r="B19" s="122" t="s">
        <v>128</v>
      </c>
      <c r="C19" s="122"/>
      <c r="D19" s="12"/>
      <c r="E19" s="12"/>
      <c r="F19" s="12"/>
      <c r="G19" s="213"/>
      <c r="H19" s="12"/>
      <c r="I19" s="213"/>
      <c r="J19" s="12"/>
      <c r="K19" s="213"/>
      <c r="L19" s="12"/>
      <c r="M19" s="213"/>
      <c r="N19" s="12"/>
      <c r="U19" s="9"/>
      <c r="V19" s="9"/>
      <c r="W19" s="9"/>
    </row>
    <row r="20" spans="1:23" ht="28.5" customHeight="1" x14ac:dyDescent="0.3">
      <c r="A20" s="12"/>
      <c r="B20" s="122"/>
      <c r="C20" s="122"/>
      <c r="D20" s="12"/>
      <c r="E20" s="12"/>
      <c r="F20" s="12"/>
      <c r="G20" s="15"/>
      <c r="H20" s="12"/>
      <c r="I20" s="15"/>
      <c r="J20" s="12"/>
      <c r="K20" s="15"/>
      <c r="L20" s="12"/>
      <c r="M20" s="15"/>
      <c r="N20" s="12"/>
      <c r="U20" s="9"/>
      <c r="W20" s="13"/>
    </row>
    <row r="21" spans="1:23" s="93" customFormat="1" ht="28.5" customHeight="1" x14ac:dyDescent="0.3">
      <c r="A21" s="167"/>
      <c r="B21" s="167" t="s">
        <v>140</v>
      </c>
      <c r="C21" s="167"/>
      <c r="D21" s="167"/>
      <c r="E21" s="167"/>
      <c r="F21" s="167"/>
      <c r="G21" s="168"/>
      <c r="H21" s="167"/>
      <c r="I21" s="168"/>
      <c r="J21" s="167"/>
      <c r="K21" s="168"/>
      <c r="L21" s="167"/>
      <c r="M21" s="168"/>
      <c r="N21" s="47"/>
      <c r="U21" s="166"/>
      <c r="V21" s="251">
        <v>187476930</v>
      </c>
    </row>
    <row r="22" spans="1:23" s="93" customFormat="1" ht="28.5" customHeight="1" x14ac:dyDescent="0.3">
      <c r="A22" s="167"/>
      <c r="B22" s="167"/>
      <c r="C22" s="167"/>
      <c r="D22" s="167"/>
      <c r="E22" s="167"/>
      <c r="F22" s="167"/>
      <c r="G22" s="168"/>
      <c r="H22" s="167"/>
      <c r="I22" s="168"/>
      <c r="J22" s="167"/>
      <c r="K22" s="168"/>
      <c r="L22" s="167"/>
      <c r="M22" s="168"/>
      <c r="N22" s="47"/>
      <c r="U22" s="166"/>
    </row>
    <row r="23" spans="1:23" ht="28.5" customHeight="1" x14ac:dyDescent="0.3">
      <c r="A23" s="12"/>
      <c r="B23" s="122"/>
      <c r="C23" s="122"/>
      <c r="D23" s="12"/>
      <c r="E23" s="12"/>
      <c r="F23" s="12"/>
      <c r="G23" s="15"/>
      <c r="H23" s="12"/>
      <c r="I23" s="15"/>
      <c r="J23" s="12"/>
      <c r="K23" s="15"/>
      <c r="L23" s="12"/>
      <c r="M23" s="15"/>
      <c r="N23" s="12"/>
      <c r="U23" s="9"/>
    </row>
    <row r="24" spans="1:23" ht="28.5" customHeight="1" x14ac:dyDescent="0.3">
      <c r="A24" s="12"/>
      <c r="B24" s="160" t="s">
        <v>460</v>
      </c>
      <c r="C24" s="122"/>
      <c r="D24" s="12"/>
      <c r="E24" s="12"/>
      <c r="F24" s="12"/>
      <c r="G24" s="15"/>
      <c r="H24" s="12"/>
      <c r="I24" s="15"/>
      <c r="J24" s="12"/>
      <c r="K24" s="15"/>
      <c r="L24" s="12"/>
      <c r="M24" s="15"/>
      <c r="N24" s="12"/>
      <c r="U24" s="9"/>
    </row>
    <row r="25" spans="1:23" s="93" customFormat="1" ht="28.5" customHeight="1" x14ac:dyDescent="0.3">
      <c r="A25" s="94" t="s">
        <v>179</v>
      </c>
      <c r="B25" s="95" t="s">
        <v>461</v>
      </c>
      <c r="C25" s="47"/>
      <c r="D25" s="47"/>
      <c r="E25" s="12">
        <v>1</v>
      </c>
      <c r="F25" s="165"/>
      <c r="G25" s="213"/>
      <c r="H25" s="165"/>
      <c r="I25" s="213"/>
      <c r="J25" s="165"/>
      <c r="K25" s="213"/>
      <c r="L25" s="15"/>
      <c r="M25" s="213"/>
      <c r="N25" s="47"/>
      <c r="U25" s="166"/>
    </row>
    <row r="26" spans="1:23" s="93" customFormat="1" ht="28.5" customHeight="1" x14ac:dyDescent="0.3">
      <c r="A26" s="47"/>
      <c r="B26" s="91"/>
      <c r="C26" s="47"/>
      <c r="D26" s="47"/>
      <c r="E26" s="12"/>
      <c r="F26" s="144"/>
      <c r="G26" s="15"/>
      <c r="H26" s="144"/>
      <c r="I26" s="15"/>
      <c r="J26" s="47"/>
      <c r="K26" s="144"/>
      <c r="L26" s="15"/>
      <c r="M26" s="15"/>
      <c r="N26" s="47"/>
      <c r="U26" s="166"/>
    </row>
    <row r="27" spans="1:23" ht="28.5" customHeight="1" x14ac:dyDescent="0.3">
      <c r="A27" s="12"/>
      <c r="B27" s="122" t="s">
        <v>128</v>
      </c>
      <c r="C27" s="122"/>
      <c r="D27" s="12"/>
      <c r="E27" s="12"/>
      <c r="F27" s="12"/>
      <c r="G27" s="213"/>
      <c r="H27" s="12"/>
      <c r="I27" s="213"/>
      <c r="J27" s="12"/>
      <c r="K27" s="213"/>
      <c r="L27" s="12"/>
      <c r="M27" s="213"/>
      <c r="N27" s="12"/>
      <c r="U27" s="9"/>
    </row>
    <row r="28" spans="1:23" ht="28.5" customHeight="1" x14ac:dyDescent="0.3">
      <c r="A28" s="12"/>
      <c r="B28" s="122"/>
      <c r="C28" s="122"/>
      <c r="D28" s="12"/>
      <c r="E28" s="12"/>
      <c r="F28" s="12"/>
      <c r="G28" s="213"/>
      <c r="H28" s="12"/>
      <c r="I28" s="213"/>
      <c r="J28" s="12"/>
      <c r="K28" s="213"/>
      <c r="L28" s="12"/>
      <c r="M28" s="213"/>
      <c r="N28" s="12"/>
      <c r="U28" s="9"/>
    </row>
    <row r="29" spans="1:23" ht="42" customHeight="1" x14ac:dyDescent="0.3">
      <c r="I29" s="86"/>
    </row>
  </sheetData>
  <mergeCells count="19">
    <mergeCell ref="T3:T4"/>
    <mergeCell ref="U3:U4"/>
    <mergeCell ref="N3:N4"/>
    <mergeCell ref="O3:O4"/>
    <mergeCell ref="P3:P4"/>
    <mergeCell ref="Q3:Q4"/>
    <mergeCell ref="R3:R4"/>
    <mergeCell ref="S3:S4"/>
    <mergeCell ref="A3:A4"/>
    <mergeCell ref="B1:N1"/>
    <mergeCell ref="B2:N2"/>
    <mergeCell ref="B3:B4"/>
    <mergeCell ref="C3:C4"/>
    <mergeCell ref="D3:D4"/>
    <mergeCell ref="E3:E4"/>
    <mergeCell ref="F3:G3"/>
    <mergeCell ref="H3:I3"/>
    <mergeCell ref="J3:K3"/>
    <mergeCell ref="L3:M3"/>
  </mergeCells>
  <phoneticPr fontId="4" type="noConversion"/>
  <pageMargins left="0.78740157480314954" right="0" top="0.39370078740157477" bottom="0.39370078740157477" header="0" footer="0"/>
  <pageSetup paperSize="9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732"/>
  <sheetViews>
    <sheetView showGridLines="0" showZeros="0" topLeftCell="B1" zoomScale="85" zoomScaleNormal="85" zoomScaleSheetLayoutView="85" workbookViewId="0">
      <pane ySplit="4" topLeftCell="A5" activePane="bottomLeft" state="frozen"/>
      <selection activeCell="B1" sqref="B1"/>
      <selection pane="bottomLeft" activeCell="D10" sqref="D10"/>
    </sheetView>
  </sheetViews>
  <sheetFormatPr defaultColWidth="9" defaultRowHeight="28.5" customHeight="1" x14ac:dyDescent="0.3"/>
  <cols>
    <col min="1" max="1" width="10.875" style="56" hidden="1" customWidth="1"/>
    <col min="2" max="2" width="8.875" style="74" customWidth="1"/>
    <col min="3" max="3" width="32.625" style="29" customWidth="1"/>
    <col min="4" max="4" width="28.75" style="29" customWidth="1"/>
    <col min="5" max="5" width="5.125" style="18" customWidth="1"/>
    <col min="6" max="6" width="8.625" style="19" customWidth="1"/>
    <col min="7" max="14" width="13.625" style="19" customWidth="1"/>
    <col min="15" max="15" width="12.625" style="29" customWidth="1"/>
    <col min="16" max="45" width="2.625" style="19" hidden="1" customWidth="1"/>
    <col min="46" max="46" width="10.625" style="19" hidden="1" customWidth="1"/>
    <col min="47" max="48" width="1.625" style="19" hidden="1" customWidth="1"/>
    <col min="49" max="49" width="24.625" style="19" hidden="1" customWidth="1"/>
    <col min="50" max="50" width="10.625" style="19" hidden="1" customWidth="1"/>
    <col min="51" max="51" width="9.375" style="19" hidden="1" customWidth="1"/>
    <col min="52" max="52" width="9.5" style="19" hidden="1" customWidth="1"/>
    <col min="53" max="53" width="0" style="19" hidden="1" customWidth="1"/>
    <col min="54" max="54" width="9" style="136"/>
    <col min="55" max="55" width="13" style="133" customWidth="1"/>
    <col min="56" max="56" width="29" style="136" customWidth="1"/>
    <col min="57" max="57" width="11.625" style="136" customWidth="1"/>
    <col min="58" max="58" width="11.25" style="136" customWidth="1"/>
    <col min="59" max="59" width="12.25" style="136" customWidth="1"/>
    <col min="60" max="16384" width="9" style="136"/>
  </cols>
  <sheetData>
    <row r="1" spans="1:55" s="135" customFormat="1" ht="28.5" customHeight="1" x14ac:dyDescent="0.3">
      <c r="A1" s="55"/>
      <c r="B1" s="49" t="s">
        <v>476</v>
      </c>
      <c r="C1" s="49"/>
      <c r="D1" s="30"/>
      <c r="E1" s="31"/>
      <c r="F1" s="32"/>
      <c r="G1" s="32"/>
      <c r="H1" s="32"/>
      <c r="I1" s="32"/>
      <c r="J1" s="32"/>
      <c r="K1" s="32"/>
      <c r="L1" s="32"/>
      <c r="M1" s="32"/>
      <c r="N1" s="32"/>
      <c r="O1" s="30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C1" s="254"/>
    </row>
    <row r="2" spans="1:55" ht="28.5" customHeight="1" x14ac:dyDescent="0.3">
      <c r="B2" s="283" t="s">
        <v>115</v>
      </c>
      <c r="C2" s="283" t="s">
        <v>2</v>
      </c>
      <c r="D2" s="283" t="s">
        <v>3</v>
      </c>
      <c r="E2" s="282" t="s">
        <v>4</v>
      </c>
      <c r="F2" s="282" t="s">
        <v>5</v>
      </c>
      <c r="G2" s="282" t="s">
        <v>6</v>
      </c>
      <c r="H2" s="282"/>
      <c r="I2" s="282" t="s">
        <v>9</v>
      </c>
      <c r="J2" s="282"/>
      <c r="K2" s="282" t="s">
        <v>10</v>
      </c>
      <c r="L2" s="282"/>
      <c r="M2" s="282" t="s">
        <v>11</v>
      </c>
      <c r="N2" s="282"/>
      <c r="O2" s="283" t="s">
        <v>12</v>
      </c>
      <c r="P2" s="285" t="s">
        <v>20</v>
      </c>
      <c r="Q2" s="285" t="s">
        <v>14</v>
      </c>
      <c r="R2" s="285" t="s">
        <v>21</v>
      </c>
      <c r="S2" s="285" t="s">
        <v>13</v>
      </c>
      <c r="T2" s="285" t="s">
        <v>22</v>
      </c>
      <c r="U2" s="285" t="s">
        <v>23</v>
      </c>
      <c r="V2" s="285" t="s">
        <v>24</v>
      </c>
      <c r="W2" s="285" t="s">
        <v>25</v>
      </c>
      <c r="X2" s="285" t="s">
        <v>26</v>
      </c>
      <c r="Y2" s="285" t="s">
        <v>27</v>
      </c>
      <c r="Z2" s="285" t="s">
        <v>28</v>
      </c>
      <c r="AA2" s="285" t="s">
        <v>29</v>
      </c>
      <c r="AB2" s="285" t="s">
        <v>30</v>
      </c>
      <c r="AC2" s="285" t="s">
        <v>31</v>
      </c>
      <c r="AD2" s="285" t="s">
        <v>32</v>
      </c>
      <c r="AE2" s="285" t="s">
        <v>33</v>
      </c>
      <c r="AF2" s="285" t="s">
        <v>34</v>
      </c>
      <c r="AG2" s="285" t="s">
        <v>35</v>
      </c>
      <c r="AH2" s="285" t="s">
        <v>36</v>
      </c>
      <c r="AI2" s="285" t="s">
        <v>37</v>
      </c>
      <c r="AJ2" s="285" t="s">
        <v>38</v>
      </c>
      <c r="AK2" s="285" t="s">
        <v>39</v>
      </c>
      <c r="AL2" s="285" t="s">
        <v>40</v>
      </c>
      <c r="AM2" s="285" t="s">
        <v>41</v>
      </c>
      <c r="AN2" s="285" t="s">
        <v>42</v>
      </c>
      <c r="AO2" s="285" t="s">
        <v>43</v>
      </c>
      <c r="AP2" s="285" t="s">
        <v>44</v>
      </c>
      <c r="AQ2" s="285" t="s">
        <v>45</v>
      </c>
      <c r="AR2" s="285" t="s">
        <v>46</v>
      </c>
      <c r="AS2" s="285" t="s">
        <v>47</v>
      </c>
      <c r="AT2" s="285" t="s">
        <v>48</v>
      </c>
      <c r="AU2" s="285" t="s">
        <v>16</v>
      </c>
      <c r="AV2" s="285" t="s">
        <v>17</v>
      </c>
      <c r="AW2" s="285" t="s">
        <v>49</v>
      </c>
      <c r="AX2" s="285" t="s">
        <v>50</v>
      </c>
      <c r="AY2" s="103" t="s">
        <v>146</v>
      </c>
      <c r="AZ2" s="103" t="s">
        <v>145</v>
      </c>
      <c r="BA2" s="103" t="s">
        <v>159</v>
      </c>
      <c r="BB2" s="255"/>
    </row>
    <row r="3" spans="1:55" ht="28.5" customHeight="1" x14ac:dyDescent="0.3">
      <c r="B3" s="283"/>
      <c r="C3" s="283"/>
      <c r="D3" s="283"/>
      <c r="E3" s="282"/>
      <c r="F3" s="282"/>
      <c r="G3" s="84" t="s">
        <v>7</v>
      </c>
      <c r="H3" s="84" t="s">
        <v>8</v>
      </c>
      <c r="I3" s="84" t="s">
        <v>7</v>
      </c>
      <c r="J3" s="84" t="s">
        <v>8</v>
      </c>
      <c r="K3" s="84" t="s">
        <v>7</v>
      </c>
      <c r="L3" s="84" t="s">
        <v>8</v>
      </c>
      <c r="M3" s="84" t="s">
        <v>7</v>
      </c>
      <c r="N3" s="84" t="s">
        <v>8</v>
      </c>
      <c r="O3" s="283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104">
        <v>1</v>
      </c>
      <c r="AZ3" s="104">
        <v>1</v>
      </c>
      <c r="BA3" s="104">
        <v>1</v>
      </c>
      <c r="BB3" s="256"/>
    </row>
    <row r="4" spans="1:55" ht="24.75" hidden="1" customHeight="1" x14ac:dyDescent="0.3">
      <c r="A4" s="57"/>
      <c r="B4" s="71"/>
      <c r="C4" s="33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3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0"/>
      <c r="AZ4" s="20"/>
      <c r="BA4" s="20"/>
    </row>
    <row r="5" spans="1:55" s="257" customFormat="1" ht="28.5" customHeight="1" x14ac:dyDescent="0.3">
      <c r="A5" s="58"/>
      <c r="B5" s="115" t="s">
        <v>179</v>
      </c>
      <c r="C5" s="66" t="s">
        <v>477</v>
      </c>
      <c r="D5" s="66"/>
      <c r="E5" s="67"/>
      <c r="F5" s="68"/>
      <c r="G5" s="68"/>
      <c r="H5" s="68"/>
      <c r="I5" s="68"/>
      <c r="J5" s="68"/>
      <c r="K5" s="68"/>
      <c r="L5" s="68"/>
      <c r="M5" s="68"/>
      <c r="N5" s="68"/>
      <c r="O5" s="66"/>
      <c r="P5" s="22"/>
      <c r="Q5" s="22"/>
      <c r="R5" s="22"/>
      <c r="S5" s="23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4"/>
      <c r="AZ5" s="24"/>
      <c r="BA5" s="24"/>
      <c r="BC5" s="258"/>
    </row>
    <row r="6" spans="1:55" ht="28.5" customHeight="1" x14ac:dyDescent="0.3">
      <c r="B6" s="72"/>
      <c r="C6" s="48" t="s">
        <v>112</v>
      </c>
      <c r="D6" s="48" t="s">
        <v>113</v>
      </c>
      <c r="E6" s="50" t="s">
        <v>54</v>
      </c>
      <c r="F6" s="35">
        <v>1038.6400000000001</v>
      </c>
      <c r="G6" s="53"/>
      <c r="H6" s="36"/>
      <c r="I6" s="53"/>
      <c r="J6" s="36"/>
      <c r="K6" s="53"/>
      <c r="L6" s="36"/>
      <c r="M6" s="36"/>
      <c r="N6" s="36"/>
      <c r="O6" s="138"/>
    </row>
    <row r="7" spans="1:55" s="133" customFormat="1" ht="28.5" customHeight="1" x14ac:dyDescent="0.3">
      <c r="B7" s="242"/>
      <c r="C7" s="189" t="s">
        <v>120</v>
      </c>
      <c r="D7" s="189"/>
      <c r="E7" s="243" t="s">
        <v>121</v>
      </c>
      <c r="F7" s="244">
        <v>8</v>
      </c>
      <c r="G7" s="245"/>
      <c r="H7" s="194"/>
      <c r="I7" s="245"/>
      <c r="J7" s="194"/>
      <c r="K7" s="245"/>
      <c r="L7" s="194"/>
      <c r="M7" s="194"/>
      <c r="N7" s="194"/>
      <c r="O7" s="190"/>
    </row>
    <row r="8" spans="1:55" ht="28.5" customHeight="1" x14ac:dyDescent="0.3">
      <c r="A8" s="126"/>
      <c r="B8" s="127"/>
      <c r="C8" s="125" t="s">
        <v>165</v>
      </c>
      <c r="D8" s="125" t="s">
        <v>166</v>
      </c>
      <c r="E8" s="50" t="s">
        <v>54</v>
      </c>
      <c r="F8" s="35">
        <v>1038.6400000000001</v>
      </c>
      <c r="G8" s="53"/>
      <c r="H8" s="36"/>
      <c r="I8" s="53"/>
      <c r="J8" s="36"/>
      <c r="K8" s="53"/>
      <c r="L8" s="36"/>
      <c r="M8" s="36"/>
      <c r="N8" s="36"/>
      <c r="O8" s="142"/>
    </row>
    <row r="9" spans="1:55" ht="28.5" customHeight="1" x14ac:dyDescent="0.3">
      <c r="A9" s="173"/>
      <c r="B9" s="117"/>
      <c r="C9" s="125" t="s">
        <v>193</v>
      </c>
      <c r="D9" s="125" t="s">
        <v>198</v>
      </c>
      <c r="E9" s="50" t="s">
        <v>54</v>
      </c>
      <c r="F9" s="246">
        <v>1038.6400000000001</v>
      </c>
      <c r="G9" s="158"/>
      <c r="H9" s="51"/>
      <c r="I9" s="158"/>
      <c r="J9" s="51"/>
      <c r="K9" s="158"/>
      <c r="L9" s="51"/>
      <c r="M9" s="51"/>
      <c r="N9" s="51"/>
      <c r="O9" s="132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</row>
    <row r="10" spans="1:55" ht="28.5" customHeight="1" x14ac:dyDescent="0.3">
      <c r="A10" s="126"/>
      <c r="B10" s="127"/>
      <c r="C10" s="125"/>
      <c r="D10" s="125"/>
      <c r="E10" s="101"/>
      <c r="F10" s="130"/>
      <c r="G10" s="53"/>
      <c r="H10" s="36"/>
      <c r="I10" s="53"/>
      <c r="J10" s="36"/>
      <c r="K10" s="53"/>
      <c r="L10" s="36"/>
      <c r="M10" s="36"/>
      <c r="N10" s="36"/>
      <c r="O10" s="215"/>
    </row>
    <row r="11" spans="1:55" ht="28.5" customHeight="1" x14ac:dyDescent="0.3">
      <c r="A11" s="126"/>
      <c r="B11" s="127"/>
      <c r="C11" s="125"/>
      <c r="D11" s="125"/>
      <c r="E11" s="101"/>
      <c r="F11" s="130"/>
      <c r="G11" s="53"/>
      <c r="H11" s="36"/>
      <c r="I11" s="53"/>
      <c r="J11" s="36"/>
      <c r="K11" s="53"/>
      <c r="L11" s="36"/>
      <c r="M11" s="36"/>
      <c r="N11" s="36"/>
      <c r="O11" s="250"/>
    </row>
    <row r="12" spans="1:55" ht="28.5" customHeight="1" x14ac:dyDescent="0.3">
      <c r="A12" s="133"/>
      <c r="B12" s="117"/>
      <c r="C12" s="125"/>
      <c r="D12" s="125"/>
      <c r="E12" s="50"/>
      <c r="F12" s="35"/>
      <c r="G12" s="158"/>
      <c r="H12" s="51"/>
      <c r="I12" s="158"/>
      <c r="J12" s="51"/>
      <c r="K12" s="158"/>
      <c r="L12" s="51"/>
      <c r="M12" s="51"/>
      <c r="N12" s="51"/>
      <c r="O12" s="132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</row>
    <row r="13" spans="1:55" s="257" customFormat="1" ht="28.5" customHeight="1" x14ac:dyDescent="0.3">
      <c r="A13" s="58"/>
      <c r="B13" s="72"/>
      <c r="C13" s="39" t="s">
        <v>141</v>
      </c>
      <c r="D13" s="40"/>
      <c r="E13" s="41"/>
      <c r="F13" s="42"/>
      <c r="G13" s="42"/>
      <c r="H13" s="43"/>
      <c r="I13" s="42"/>
      <c r="J13" s="123"/>
      <c r="K13" s="42"/>
      <c r="L13" s="123"/>
      <c r="M13" s="42"/>
      <c r="N13" s="43"/>
      <c r="O13" s="40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C13" s="258"/>
    </row>
    <row r="14" spans="1:55" s="257" customFormat="1" ht="28.5" customHeight="1" x14ac:dyDescent="0.3">
      <c r="A14" s="98"/>
      <c r="B14" s="100"/>
      <c r="C14" s="39"/>
      <c r="D14" s="40"/>
      <c r="E14" s="41"/>
      <c r="F14" s="42"/>
      <c r="G14" s="42"/>
      <c r="H14" s="97"/>
      <c r="I14" s="42"/>
      <c r="J14" s="97"/>
      <c r="K14" s="42"/>
      <c r="L14" s="97"/>
      <c r="M14" s="42"/>
      <c r="N14" s="97"/>
      <c r="O14" s="40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C14" s="258"/>
    </row>
    <row r="15" spans="1:55" s="257" customFormat="1" ht="28.5" customHeight="1" x14ac:dyDescent="0.3">
      <c r="A15" s="58"/>
      <c r="B15" s="115" t="s">
        <v>180</v>
      </c>
      <c r="C15" s="66" t="s">
        <v>478</v>
      </c>
      <c r="D15" s="66"/>
      <c r="E15" s="67"/>
      <c r="F15" s="68"/>
      <c r="G15" s="68"/>
      <c r="H15" s="68"/>
      <c r="I15" s="68"/>
      <c r="J15" s="68"/>
      <c r="K15" s="68"/>
      <c r="L15" s="68"/>
      <c r="M15" s="68"/>
      <c r="N15" s="68"/>
      <c r="O15" s="66"/>
      <c r="P15" s="22"/>
      <c r="Q15" s="22"/>
      <c r="R15" s="22"/>
      <c r="S15" s="23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128"/>
      <c r="AZ15" s="24"/>
      <c r="BA15" s="24"/>
      <c r="BC15" s="258"/>
    </row>
    <row r="16" spans="1:55" ht="28.5" customHeight="1" x14ac:dyDescent="0.3">
      <c r="A16" s="126"/>
      <c r="B16" s="127"/>
      <c r="C16" s="125" t="s">
        <v>268</v>
      </c>
      <c r="D16" s="125" t="s">
        <v>269</v>
      </c>
      <c r="E16" s="101" t="s">
        <v>228</v>
      </c>
      <c r="F16" s="130">
        <v>8.2099999999999991</v>
      </c>
      <c r="G16" s="53"/>
      <c r="H16" s="36"/>
      <c r="I16" s="53"/>
      <c r="J16" s="36"/>
      <c r="K16" s="53"/>
      <c r="L16" s="36"/>
      <c r="M16" s="36"/>
      <c r="N16" s="36"/>
      <c r="O16" s="171"/>
    </row>
    <row r="17" spans="1:55" ht="28.5" customHeight="1" x14ac:dyDescent="0.3">
      <c r="A17" s="126"/>
      <c r="B17" s="127"/>
      <c r="C17" s="125" t="s">
        <v>272</v>
      </c>
      <c r="D17" s="125"/>
      <c r="E17" s="101" t="s">
        <v>54</v>
      </c>
      <c r="F17" s="130">
        <v>347.42000000000007</v>
      </c>
      <c r="G17" s="53"/>
      <c r="H17" s="36"/>
      <c r="I17" s="53"/>
      <c r="J17" s="36"/>
      <c r="K17" s="53"/>
      <c r="L17" s="36"/>
      <c r="M17" s="36"/>
      <c r="N17" s="36"/>
      <c r="O17" s="202"/>
    </row>
    <row r="18" spans="1:55" ht="28.5" customHeight="1" x14ac:dyDescent="0.3">
      <c r="A18" s="126"/>
      <c r="B18" s="127"/>
      <c r="C18" s="125" t="s">
        <v>273</v>
      </c>
      <c r="D18" s="125" t="s">
        <v>177</v>
      </c>
      <c r="E18" s="101" t="s">
        <v>54</v>
      </c>
      <c r="F18" s="130">
        <v>505.60000000000008</v>
      </c>
      <c r="G18" s="53"/>
      <c r="H18" s="36"/>
      <c r="I18" s="53"/>
      <c r="J18" s="36"/>
      <c r="K18" s="53"/>
      <c r="L18" s="36"/>
      <c r="M18" s="36"/>
      <c r="N18" s="36"/>
      <c r="O18" s="214"/>
    </row>
    <row r="19" spans="1:55" ht="28.5" customHeight="1" x14ac:dyDescent="0.3">
      <c r="A19" s="126"/>
      <c r="B19" s="127"/>
      <c r="C19" s="125" t="s">
        <v>291</v>
      </c>
      <c r="D19" s="125"/>
      <c r="E19" s="101" t="s">
        <v>54</v>
      </c>
      <c r="F19" s="130">
        <v>249.53999999999996</v>
      </c>
      <c r="G19" s="53"/>
      <c r="H19" s="36"/>
      <c r="I19" s="53"/>
      <c r="J19" s="36"/>
      <c r="K19" s="53"/>
      <c r="L19" s="36"/>
      <c r="M19" s="36"/>
      <c r="N19" s="36"/>
      <c r="O19" s="215"/>
    </row>
    <row r="20" spans="1:55" ht="28.5" customHeight="1" x14ac:dyDescent="0.3">
      <c r="A20" s="126"/>
      <c r="B20" s="127"/>
      <c r="C20" s="125" t="s">
        <v>292</v>
      </c>
      <c r="D20" s="125" t="s">
        <v>293</v>
      </c>
      <c r="E20" s="101" t="s">
        <v>54</v>
      </c>
      <c r="F20" s="130">
        <v>29.04</v>
      </c>
      <c r="G20" s="53"/>
      <c r="H20" s="36"/>
      <c r="I20" s="53"/>
      <c r="J20" s="36"/>
      <c r="K20" s="53"/>
      <c r="L20" s="36"/>
      <c r="M20" s="36"/>
      <c r="N20" s="36"/>
      <c r="O20" s="215"/>
    </row>
    <row r="21" spans="1:55" ht="28.5" customHeight="1" x14ac:dyDescent="0.3">
      <c r="A21" s="126"/>
      <c r="B21" s="127"/>
      <c r="C21" s="125" t="s">
        <v>294</v>
      </c>
      <c r="D21" s="125" t="s">
        <v>293</v>
      </c>
      <c r="E21" s="101" t="s">
        <v>54</v>
      </c>
      <c r="F21" s="130">
        <v>260.38</v>
      </c>
      <c r="G21" s="53"/>
      <c r="H21" s="36"/>
      <c r="I21" s="53"/>
      <c r="J21" s="36"/>
      <c r="K21" s="53"/>
      <c r="L21" s="36"/>
      <c r="M21" s="36"/>
      <c r="N21" s="36"/>
      <c r="O21" s="215"/>
    </row>
    <row r="22" spans="1:55" s="133" customFormat="1" ht="28.5" customHeight="1" x14ac:dyDescent="0.3">
      <c r="B22" s="242"/>
      <c r="C22" s="189" t="s">
        <v>289</v>
      </c>
      <c r="D22" s="189" t="s">
        <v>290</v>
      </c>
      <c r="E22" s="192" t="s">
        <v>158</v>
      </c>
      <c r="F22" s="193">
        <v>24</v>
      </c>
      <c r="G22" s="245"/>
      <c r="H22" s="194"/>
      <c r="I22" s="245"/>
      <c r="J22" s="194"/>
      <c r="K22" s="245"/>
      <c r="L22" s="194"/>
      <c r="M22" s="194"/>
      <c r="N22" s="194"/>
      <c r="O22" s="190"/>
    </row>
    <row r="23" spans="1:55" ht="28.5" customHeight="1" x14ac:dyDescent="0.3">
      <c r="A23" s="133"/>
      <c r="B23" s="117"/>
      <c r="C23" s="125" t="s">
        <v>270</v>
      </c>
      <c r="D23" s="125"/>
      <c r="E23" s="101" t="s">
        <v>54</v>
      </c>
      <c r="F23" s="65">
        <v>109.97999999999999</v>
      </c>
      <c r="G23" s="158"/>
      <c r="H23" s="51"/>
      <c r="I23" s="158"/>
      <c r="J23" s="51"/>
      <c r="K23" s="158"/>
      <c r="L23" s="51"/>
      <c r="M23" s="51"/>
      <c r="N23" s="51"/>
      <c r="O23" s="247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</row>
    <row r="24" spans="1:55" ht="28.5" customHeight="1" x14ac:dyDescent="0.3">
      <c r="A24" s="133"/>
      <c r="B24" s="117"/>
      <c r="C24" s="125" t="s">
        <v>271</v>
      </c>
      <c r="D24" s="125"/>
      <c r="E24" s="101" t="s">
        <v>54</v>
      </c>
      <c r="F24" s="65">
        <v>571.46</v>
      </c>
      <c r="G24" s="158"/>
      <c r="H24" s="51"/>
      <c r="I24" s="158"/>
      <c r="J24" s="51"/>
      <c r="K24" s="158"/>
      <c r="L24" s="51"/>
      <c r="M24" s="51"/>
      <c r="N24" s="51"/>
      <c r="O24" s="132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</row>
    <row r="25" spans="1:55" ht="28.5" customHeight="1" x14ac:dyDescent="0.3">
      <c r="A25" s="126"/>
      <c r="B25" s="127"/>
      <c r="C25" s="125" t="s">
        <v>287</v>
      </c>
      <c r="D25" s="125" t="s">
        <v>288</v>
      </c>
      <c r="E25" s="101" t="s">
        <v>54</v>
      </c>
      <c r="F25" s="130">
        <v>74.010000000000005</v>
      </c>
      <c r="G25" s="53"/>
      <c r="H25" s="36"/>
      <c r="I25" s="53"/>
      <c r="J25" s="36"/>
      <c r="K25" s="53"/>
      <c r="L25" s="36"/>
      <c r="M25" s="36"/>
      <c r="N25" s="36"/>
      <c r="O25" s="215"/>
    </row>
    <row r="26" spans="1:55" ht="28.5" customHeight="1" x14ac:dyDescent="0.3">
      <c r="A26" s="126"/>
      <c r="B26" s="127"/>
      <c r="C26" s="125" t="s">
        <v>297</v>
      </c>
      <c r="D26" s="125" t="s">
        <v>295</v>
      </c>
      <c r="E26" s="101" t="s">
        <v>296</v>
      </c>
      <c r="F26" s="130">
        <v>443.89</v>
      </c>
      <c r="G26" s="53"/>
      <c r="H26" s="36"/>
      <c r="I26" s="53"/>
      <c r="J26" s="36"/>
      <c r="K26" s="53"/>
      <c r="L26" s="36"/>
      <c r="M26" s="36"/>
      <c r="N26" s="36"/>
      <c r="O26" s="215"/>
    </row>
    <row r="27" spans="1:55" ht="28.5" customHeight="1" x14ac:dyDescent="0.3">
      <c r="A27" s="126"/>
      <c r="B27" s="127"/>
      <c r="C27" s="125"/>
      <c r="D27" s="125"/>
      <c r="E27" s="101"/>
      <c r="F27" s="130"/>
      <c r="G27" s="53"/>
      <c r="H27" s="36"/>
      <c r="I27" s="53"/>
      <c r="J27" s="36"/>
      <c r="K27" s="53"/>
      <c r="L27" s="36"/>
      <c r="M27" s="36"/>
      <c r="N27" s="36"/>
      <c r="O27" s="224"/>
    </row>
    <row r="28" spans="1:55" ht="28.5" customHeight="1" x14ac:dyDescent="0.3">
      <c r="A28" s="126"/>
      <c r="B28" s="127"/>
      <c r="C28" s="125"/>
      <c r="D28" s="125"/>
      <c r="E28" s="101"/>
      <c r="F28" s="130"/>
      <c r="G28" s="53"/>
      <c r="H28" s="36"/>
      <c r="I28" s="53"/>
      <c r="J28" s="36"/>
      <c r="K28" s="53"/>
      <c r="L28" s="36"/>
      <c r="M28" s="36"/>
      <c r="N28" s="36"/>
      <c r="O28" s="250"/>
    </row>
    <row r="29" spans="1:55" ht="28.5" customHeight="1" x14ac:dyDescent="0.3">
      <c r="A29" s="126"/>
      <c r="B29" s="127"/>
      <c r="C29" s="125"/>
      <c r="D29" s="125"/>
      <c r="E29" s="101"/>
      <c r="F29" s="130"/>
      <c r="G29" s="53"/>
      <c r="H29" s="36"/>
      <c r="I29" s="53"/>
      <c r="J29" s="36"/>
      <c r="K29" s="53"/>
      <c r="L29" s="36"/>
      <c r="M29" s="36"/>
      <c r="N29" s="36"/>
      <c r="O29" s="215"/>
    </row>
    <row r="30" spans="1:55" s="257" customFormat="1" ht="28.5" customHeight="1" x14ac:dyDescent="0.3">
      <c r="A30" s="58"/>
      <c r="B30" s="72"/>
      <c r="C30" s="39" t="s">
        <v>128</v>
      </c>
      <c r="D30" s="40"/>
      <c r="E30" s="41"/>
      <c r="F30" s="42"/>
      <c r="G30" s="42"/>
      <c r="H30" s="123"/>
      <c r="I30" s="42"/>
      <c r="J30" s="123"/>
      <c r="K30" s="42"/>
      <c r="L30" s="123"/>
      <c r="M30" s="42"/>
      <c r="N30" s="43"/>
      <c r="O30" s="40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C30" s="258"/>
    </row>
    <row r="31" spans="1:55" s="257" customFormat="1" ht="28.5" customHeight="1" x14ac:dyDescent="0.3">
      <c r="A31" s="121"/>
      <c r="B31" s="127"/>
      <c r="C31" s="39"/>
      <c r="D31" s="40"/>
      <c r="E31" s="41"/>
      <c r="F31" s="42"/>
      <c r="G31" s="42"/>
      <c r="H31" s="123"/>
      <c r="I31" s="42"/>
      <c r="J31" s="123"/>
      <c r="K31" s="42"/>
      <c r="L31" s="123"/>
      <c r="M31" s="42"/>
      <c r="N31" s="123"/>
      <c r="O31" s="4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C31" s="258"/>
    </row>
    <row r="32" spans="1:55" s="257" customFormat="1" ht="28.5" customHeight="1" x14ac:dyDescent="0.3">
      <c r="A32" s="121"/>
      <c r="B32" s="143" t="s">
        <v>181</v>
      </c>
      <c r="C32" s="113" t="s">
        <v>479</v>
      </c>
      <c r="D32" s="113"/>
      <c r="E32" s="114"/>
      <c r="F32" s="68"/>
      <c r="G32" s="68"/>
      <c r="H32" s="68"/>
      <c r="I32" s="68"/>
      <c r="J32" s="68"/>
      <c r="K32" s="68"/>
      <c r="L32" s="68"/>
      <c r="M32" s="68"/>
      <c r="N32" s="68"/>
      <c r="O32" s="113"/>
      <c r="P32" s="108"/>
      <c r="Q32" s="108"/>
      <c r="R32" s="108"/>
      <c r="S32" s="109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10"/>
      <c r="AZ32" s="110"/>
      <c r="BA32" s="110"/>
      <c r="BC32" s="258"/>
    </row>
    <row r="33" spans="1:55" s="257" customFormat="1" ht="28.5" customHeight="1" x14ac:dyDescent="0.3">
      <c r="A33" s="121"/>
      <c r="B33" s="115" t="s">
        <v>182</v>
      </c>
      <c r="C33" s="113" t="s">
        <v>183</v>
      </c>
      <c r="D33" s="113"/>
      <c r="E33" s="114" t="s">
        <v>114</v>
      </c>
      <c r="F33" s="116">
        <v>1</v>
      </c>
      <c r="G33" s="112"/>
      <c r="H33" s="118"/>
      <c r="I33" s="112"/>
      <c r="J33" s="118"/>
      <c r="K33" s="112"/>
      <c r="L33" s="113"/>
      <c r="M33" s="112"/>
      <c r="N33" s="123"/>
      <c r="O33" s="113"/>
      <c r="P33" s="108"/>
      <c r="Q33" s="108"/>
      <c r="R33" s="108"/>
      <c r="S33" s="109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10"/>
      <c r="AZ33" s="110"/>
      <c r="BA33" s="110"/>
      <c r="BC33" s="258"/>
    </row>
    <row r="34" spans="1:55" s="257" customFormat="1" ht="28.5" customHeight="1" x14ac:dyDescent="0.3">
      <c r="A34" s="121"/>
      <c r="B34" s="115" t="s">
        <v>186</v>
      </c>
      <c r="C34" s="113" t="s">
        <v>184</v>
      </c>
      <c r="D34" s="113"/>
      <c r="E34" s="114" t="s">
        <v>114</v>
      </c>
      <c r="F34" s="116">
        <v>1</v>
      </c>
      <c r="G34" s="112"/>
      <c r="H34" s="118"/>
      <c r="I34" s="112"/>
      <c r="J34" s="118"/>
      <c r="K34" s="112"/>
      <c r="L34" s="113"/>
      <c r="M34" s="112"/>
      <c r="N34" s="123"/>
      <c r="O34" s="113"/>
      <c r="P34" s="108"/>
      <c r="Q34" s="108"/>
      <c r="R34" s="108"/>
      <c r="S34" s="109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10"/>
      <c r="AZ34" s="110"/>
      <c r="BA34" s="110"/>
      <c r="BC34" s="258"/>
    </row>
    <row r="35" spans="1:55" s="257" customFormat="1" ht="28.5" customHeight="1" x14ac:dyDescent="0.3">
      <c r="A35" s="121"/>
      <c r="B35" s="115" t="s">
        <v>187</v>
      </c>
      <c r="C35" s="113" t="s">
        <v>185</v>
      </c>
      <c r="D35" s="113"/>
      <c r="E35" s="114" t="s">
        <v>114</v>
      </c>
      <c r="F35" s="116">
        <v>1</v>
      </c>
      <c r="G35" s="112"/>
      <c r="H35" s="118"/>
      <c r="I35" s="112"/>
      <c r="J35" s="118"/>
      <c r="K35" s="112"/>
      <c r="L35" s="113"/>
      <c r="M35" s="112"/>
      <c r="N35" s="123"/>
      <c r="O35" s="113"/>
      <c r="P35" s="108"/>
      <c r="Q35" s="108"/>
      <c r="R35" s="108"/>
      <c r="S35" s="109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10"/>
      <c r="AZ35" s="110"/>
      <c r="BA35" s="110"/>
      <c r="BC35" s="258"/>
    </row>
    <row r="36" spans="1:55" s="257" customFormat="1" ht="28.5" customHeight="1" x14ac:dyDescent="0.3">
      <c r="A36" s="121"/>
      <c r="B36" s="115" t="s">
        <v>199</v>
      </c>
      <c r="C36" s="113" t="s">
        <v>214</v>
      </c>
      <c r="D36" s="113"/>
      <c r="E36" s="114" t="s">
        <v>114</v>
      </c>
      <c r="F36" s="116">
        <v>1</v>
      </c>
      <c r="G36" s="112"/>
      <c r="H36" s="118"/>
      <c r="I36" s="112"/>
      <c r="J36" s="118"/>
      <c r="K36" s="112"/>
      <c r="L36" s="113"/>
      <c r="M36" s="112"/>
      <c r="N36" s="123"/>
      <c r="O36" s="113"/>
      <c r="P36" s="108"/>
      <c r="Q36" s="108"/>
      <c r="R36" s="108"/>
      <c r="S36" s="109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10"/>
      <c r="AZ36" s="110"/>
      <c r="BA36" s="110"/>
      <c r="BC36" s="258"/>
    </row>
    <row r="37" spans="1:55" s="257" customFormat="1" ht="28.5" customHeight="1" x14ac:dyDescent="0.3">
      <c r="A37" s="121"/>
      <c r="B37" s="115"/>
      <c r="C37" s="113"/>
      <c r="D37" s="113"/>
      <c r="E37" s="114"/>
      <c r="F37" s="116"/>
      <c r="G37" s="112"/>
      <c r="H37" s="118"/>
      <c r="I37" s="112"/>
      <c r="J37" s="118"/>
      <c r="K37" s="112"/>
      <c r="L37" s="113"/>
      <c r="M37" s="112"/>
      <c r="N37" s="123"/>
      <c r="O37" s="113"/>
      <c r="P37" s="108"/>
      <c r="Q37" s="108"/>
      <c r="R37" s="108"/>
      <c r="S37" s="109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10"/>
      <c r="AZ37" s="110"/>
      <c r="BA37" s="110"/>
      <c r="BC37" s="258"/>
    </row>
    <row r="38" spans="1:55" s="257" customFormat="1" ht="28.5" customHeight="1" x14ac:dyDescent="0.3">
      <c r="A38" s="121"/>
      <c r="B38" s="115"/>
      <c r="C38" s="113"/>
      <c r="D38" s="113"/>
      <c r="E38" s="114"/>
      <c r="F38" s="116"/>
      <c r="G38" s="112"/>
      <c r="H38" s="118"/>
      <c r="I38" s="112"/>
      <c r="J38" s="118"/>
      <c r="K38" s="112"/>
      <c r="L38" s="113"/>
      <c r="M38" s="112"/>
      <c r="N38" s="123"/>
      <c r="O38" s="113"/>
      <c r="P38" s="108"/>
      <c r="Q38" s="108"/>
      <c r="R38" s="108"/>
      <c r="S38" s="109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10"/>
      <c r="AZ38" s="110"/>
      <c r="BA38" s="110"/>
      <c r="BC38" s="258"/>
    </row>
    <row r="39" spans="1:55" s="257" customFormat="1" ht="28.5" customHeight="1" x14ac:dyDescent="0.3">
      <c r="A39" s="121"/>
      <c r="B39" s="115"/>
      <c r="C39" s="113"/>
      <c r="D39" s="113"/>
      <c r="E39" s="114"/>
      <c r="F39" s="116"/>
      <c r="G39" s="112"/>
      <c r="H39" s="118"/>
      <c r="I39" s="112"/>
      <c r="J39" s="118"/>
      <c r="K39" s="112"/>
      <c r="L39" s="113"/>
      <c r="M39" s="112"/>
      <c r="N39" s="123"/>
      <c r="O39" s="113"/>
      <c r="P39" s="108"/>
      <c r="Q39" s="108"/>
      <c r="R39" s="108"/>
      <c r="S39" s="109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10"/>
      <c r="AZ39" s="110"/>
      <c r="BA39" s="110"/>
      <c r="BC39" s="258"/>
    </row>
    <row r="40" spans="1:55" s="257" customFormat="1" ht="28.5" customHeight="1" x14ac:dyDescent="0.3">
      <c r="A40" s="121"/>
      <c r="B40" s="115"/>
      <c r="C40" s="113"/>
      <c r="D40" s="113"/>
      <c r="E40" s="114"/>
      <c r="F40" s="116"/>
      <c r="G40" s="112"/>
      <c r="H40" s="118"/>
      <c r="I40" s="112"/>
      <c r="J40" s="118"/>
      <c r="K40" s="112"/>
      <c r="L40" s="113"/>
      <c r="M40" s="112"/>
      <c r="N40" s="123"/>
      <c r="O40" s="113"/>
      <c r="P40" s="108"/>
      <c r="Q40" s="108"/>
      <c r="R40" s="108"/>
      <c r="S40" s="109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10"/>
      <c r="AZ40" s="110"/>
      <c r="BA40" s="110"/>
      <c r="BC40" s="258"/>
    </row>
    <row r="41" spans="1:55" s="257" customFormat="1" ht="28.5" customHeight="1" x14ac:dyDescent="0.3">
      <c r="A41" s="121" t="s">
        <v>188</v>
      </c>
      <c r="B41" s="115"/>
      <c r="C41" s="113"/>
      <c r="D41" s="113"/>
      <c r="E41" s="114"/>
      <c r="F41" s="116"/>
      <c r="G41" s="112"/>
      <c r="H41" s="118"/>
      <c r="I41" s="112"/>
      <c r="J41" s="118"/>
      <c r="K41" s="112"/>
      <c r="L41" s="113"/>
      <c r="M41" s="112"/>
      <c r="N41" s="123"/>
      <c r="O41" s="113"/>
      <c r="P41" s="108"/>
      <c r="Q41" s="108"/>
      <c r="R41" s="108"/>
      <c r="S41" s="109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10"/>
      <c r="AZ41" s="110"/>
      <c r="BA41" s="110"/>
      <c r="BC41" s="258"/>
    </row>
    <row r="42" spans="1:55" s="257" customFormat="1" ht="28.5" customHeight="1" x14ac:dyDescent="0.3">
      <c r="A42" s="121"/>
      <c r="B42" s="115"/>
      <c r="C42" s="113"/>
      <c r="D42" s="113"/>
      <c r="E42" s="114"/>
      <c r="F42" s="116"/>
      <c r="G42" s="112"/>
      <c r="H42" s="118"/>
      <c r="I42" s="112"/>
      <c r="J42" s="118"/>
      <c r="K42" s="112"/>
      <c r="L42" s="113"/>
      <c r="M42" s="112"/>
      <c r="N42" s="123"/>
      <c r="O42" s="113"/>
      <c r="P42" s="108"/>
      <c r="Q42" s="108"/>
      <c r="R42" s="108"/>
      <c r="S42" s="109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10"/>
      <c r="AZ42" s="110"/>
      <c r="BA42" s="110"/>
      <c r="BC42" s="258"/>
    </row>
    <row r="43" spans="1:55" s="257" customFormat="1" ht="28.5" customHeight="1" x14ac:dyDescent="0.3">
      <c r="A43" s="121"/>
      <c r="B43" s="115"/>
      <c r="C43" s="113"/>
      <c r="D43" s="113"/>
      <c r="E43" s="114"/>
      <c r="F43" s="116"/>
      <c r="G43" s="112"/>
      <c r="H43" s="118"/>
      <c r="I43" s="112"/>
      <c r="J43" s="118"/>
      <c r="K43" s="112"/>
      <c r="L43" s="113"/>
      <c r="M43" s="112"/>
      <c r="N43" s="123"/>
      <c r="O43" s="113"/>
      <c r="P43" s="108"/>
      <c r="Q43" s="108"/>
      <c r="R43" s="108"/>
      <c r="S43" s="109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10"/>
      <c r="AZ43" s="110"/>
      <c r="BA43" s="110"/>
      <c r="BC43" s="258"/>
    </row>
    <row r="44" spans="1:55" s="257" customFormat="1" ht="28.5" customHeight="1" x14ac:dyDescent="0.3">
      <c r="A44" s="121"/>
      <c r="B44" s="115"/>
      <c r="C44" s="113"/>
      <c r="D44" s="113"/>
      <c r="E44" s="114"/>
      <c r="F44" s="116"/>
      <c r="G44" s="112"/>
      <c r="H44" s="118"/>
      <c r="I44" s="112"/>
      <c r="J44" s="118"/>
      <c r="K44" s="112"/>
      <c r="L44" s="113"/>
      <c r="M44" s="112"/>
      <c r="N44" s="123"/>
      <c r="O44" s="113"/>
      <c r="P44" s="108"/>
      <c r="Q44" s="108"/>
      <c r="R44" s="108"/>
      <c r="S44" s="109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10"/>
      <c r="AZ44" s="110"/>
      <c r="BA44" s="110"/>
      <c r="BC44" s="258"/>
    </row>
    <row r="45" spans="1:55" s="257" customFormat="1" ht="28.5" customHeight="1" x14ac:dyDescent="0.3">
      <c r="A45" s="121"/>
      <c r="B45" s="115"/>
      <c r="C45" s="113"/>
      <c r="D45" s="113"/>
      <c r="E45" s="114"/>
      <c r="F45" s="116"/>
      <c r="G45" s="112"/>
      <c r="H45" s="118"/>
      <c r="I45" s="112"/>
      <c r="J45" s="118"/>
      <c r="K45" s="112"/>
      <c r="L45" s="113"/>
      <c r="M45" s="112"/>
      <c r="N45" s="123"/>
      <c r="O45" s="113"/>
      <c r="P45" s="108"/>
      <c r="Q45" s="108"/>
      <c r="R45" s="108"/>
      <c r="S45" s="109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10"/>
      <c r="AZ45" s="110"/>
      <c r="BA45" s="110"/>
      <c r="BC45" s="258"/>
    </row>
    <row r="46" spans="1:55" s="257" customFormat="1" ht="28.5" customHeight="1" x14ac:dyDescent="0.3">
      <c r="A46" s="121"/>
      <c r="B46" s="115"/>
      <c r="C46" s="113"/>
      <c r="D46" s="113"/>
      <c r="E46" s="114"/>
      <c r="F46" s="116"/>
      <c r="G46" s="112"/>
      <c r="H46" s="118"/>
      <c r="I46" s="112"/>
      <c r="J46" s="118"/>
      <c r="K46" s="112"/>
      <c r="L46" s="113"/>
      <c r="M46" s="112"/>
      <c r="N46" s="123"/>
      <c r="O46" s="113"/>
      <c r="P46" s="108"/>
      <c r="Q46" s="108"/>
      <c r="R46" s="108"/>
      <c r="S46" s="109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10"/>
      <c r="AZ46" s="110"/>
      <c r="BA46" s="110"/>
      <c r="BC46" s="258"/>
    </row>
    <row r="47" spans="1:55" s="257" customFormat="1" ht="28.5" customHeight="1" x14ac:dyDescent="0.3">
      <c r="A47" s="121"/>
      <c r="B47" s="115"/>
      <c r="C47" s="113"/>
      <c r="D47" s="113"/>
      <c r="E47" s="114"/>
      <c r="F47" s="116"/>
      <c r="G47" s="112"/>
      <c r="H47" s="118"/>
      <c r="I47" s="112"/>
      <c r="J47" s="118"/>
      <c r="K47" s="112"/>
      <c r="L47" s="113"/>
      <c r="M47" s="112"/>
      <c r="N47" s="123"/>
      <c r="O47" s="113"/>
      <c r="P47" s="108"/>
      <c r="Q47" s="108"/>
      <c r="R47" s="108"/>
      <c r="S47" s="109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10"/>
      <c r="AZ47" s="110"/>
      <c r="BA47" s="110"/>
      <c r="BC47" s="258"/>
    </row>
    <row r="48" spans="1:55" s="257" customFormat="1" ht="28.5" customHeight="1" x14ac:dyDescent="0.3">
      <c r="A48" s="121"/>
      <c r="B48" s="115"/>
      <c r="C48" s="113"/>
      <c r="D48" s="113"/>
      <c r="E48" s="114"/>
      <c r="F48" s="116"/>
      <c r="G48" s="112"/>
      <c r="H48" s="118"/>
      <c r="I48" s="112"/>
      <c r="J48" s="118"/>
      <c r="K48" s="112"/>
      <c r="L48" s="113"/>
      <c r="M48" s="112"/>
      <c r="N48" s="123"/>
      <c r="O48" s="113"/>
      <c r="P48" s="108"/>
      <c r="Q48" s="108"/>
      <c r="R48" s="108"/>
      <c r="S48" s="109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10"/>
      <c r="AZ48" s="110"/>
      <c r="BA48" s="110"/>
      <c r="BC48" s="258"/>
    </row>
    <row r="49" spans="1:55" s="257" customFormat="1" ht="28.5" customHeight="1" x14ac:dyDescent="0.3">
      <c r="A49" s="121"/>
      <c r="B49" s="115"/>
      <c r="C49" s="113"/>
      <c r="D49" s="113"/>
      <c r="E49" s="114"/>
      <c r="F49" s="116"/>
      <c r="G49" s="112"/>
      <c r="H49" s="118"/>
      <c r="I49" s="112"/>
      <c r="J49" s="118"/>
      <c r="K49" s="112"/>
      <c r="L49" s="113"/>
      <c r="M49" s="112"/>
      <c r="N49" s="123"/>
      <c r="O49" s="113"/>
      <c r="P49" s="108"/>
      <c r="Q49" s="108"/>
      <c r="R49" s="108"/>
      <c r="S49" s="109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10"/>
      <c r="AZ49" s="110"/>
      <c r="BA49" s="110"/>
      <c r="BC49" s="258"/>
    </row>
    <row r="50" spans="1:55" s="257" customFormat="1" ht="28.5" customHeight="1" x14ac:dyDescent="0.3">
      <c r="A50" s="121"/>
      <c r="B50" s="115"/>
      <c r="C50" s="113"/>
      <c r="D50" s="113"/>
      <c r="E50" s="114"/>
      <c r="F50" s="116"/>
      <c r="G50" s="112"/>
      <c r="H50" s="118"/>
      <c r="I50" s="112"/>
      <c r="J50" s="118"/>
      <c r="K50" s="112"/>
      <c r="L50" s="113"/>
      <c r="M50" s="112"/>
      <c r="N50" s="123"/>
      <c r="O50" s="113"/>
      <c r="P50" s="108"/>
      <c r="Q50" s="108"/>
      <c r="R50" s="108"/>
      <c r="S50" s="109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10"/>
      <c r="AZ50" s="110"/>
      <c r="BA50" s="110"/>
      <c r="BC50" s="258"/>
    </row>
    <row r="51" spans="1:55" s="257" customFormat="1" ht="28.5" customHeight="1" x14ac:dyDescent="0.3">
      <c r="A51" s="121"/>
      <c r="B51" s="115"/>
      <c r="C51" s="113"/>
      <c r="D51" s="113"/>
      <c r="E51" s="114"/>
      <c r="F51" s="116"/>
      <c r="G51" s="112"/>
      <c r="H51" s="118"/>
      <c r="I51" s="112"/>
      <c r="J51" s="118"/>
      <c r="K51" s="112"/>
      <c r="L51" s="113"/>
      <c r="M51" s="112"/>
      <c r="N51" s="123"/>
      <c r="O51" s="113"/>
      <c r="P51" s="108"/>
      <c r="Q51" s="108"/>
      <c r="R51" s="108"/>
      <c r="S51" s="109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10"/>
      <c r="AZ51" s="110"/>
      <c r="BA51" s="110"/>
      <c r="BC51" s="258"/>
    </row>
    <row r="52" spans="1:55" s="257" customFormat="1" ht="28.5" customHeight="1" x14ac:dyDescent="0.3">
      <c r="A52" s="121"/>
      <c r="B52" s="115"/>
      <c r="C52" s="113"/>
      <c r="D52" s="113"/>
      <c r="E52" s="114"/>
      <c r="F52" s="116"/>
      <c r="G52" s="112"/>
      <c r="H52" s="118"/>
      <c r="I52" s="112"/>
      <c r="J52" s="118"/>
      <c r="K52" s="112"/>
      <c r="L52" s="113"/>
      <c r="M52" s="112"/>
      <c r="N52" s="123"/>
      <c r="O52" s="113"/>
      <c r="P52" s="108"/>
      <c r="Q52" s="108"/>
      <c r="R52" s="108"/>
      <c r="S52" s="109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10"/>
      <c r="AZ52" s="110"/>
      <c r="BA52" s="110"/>
      <c r="BC52" s="258"/>
    </row>
    <row r="53" spans="1:55" s="257" customFormat="1" ht="28.5" customHeight="1" x14ac:dyDescent="0.3">
      <c r="A53" s="121"/>
      <c r="B53" s="115"/>
      <c r="C53" s="113"/>
      <c r="D53" s="113"/>
      <c r="E53" s="114"/>
      <c r="F53" s="116"/>
      <c r="G53" s="112"/>
      <c r="H53" s="118"/>
      <c r="I53" s="112"/>
      <c r="J53" s="118"/>
      <c r="K53" s="112"/>
      <c r="L53" s="113"/>
      <c r="M53" s="112"/>
      <c r="N53" s="123"/>
      <c r="O53" s="113"/>
      <c r="P53" s="108"/>
      <c r="Q53" s="108"/>
      <c r="R53" s="108"/>
      <c r="S53" s="109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10"/>
      <c r="AZ53" s="110"/>
      <c r="BA53" s="110"/>
      <c r="BC53" s="258"/>
    </row>
    <row r="54" spans="1:55" s="257" customFormat="1" ht="28.5" customHeight="1" x14ac:dyDescent="0.3">
      <c r="A54" s="121"/>
      <c r="B54" s="115"/>
      <c r="C54" s="113"/>
      <c r="D54" s="113"/>
      <c r="E54" s="114"/>
      <c r="F54" s="116"/>
      <c r="G54" s="112"/>
      <c r="H54" s="118"/>
      <c r="I54" s="112"/>
      <c r="J54" s="118"/>
      <c r="K54" s="112"/>
      <c r="L54" s="113"/>
      <c r="M54" s="112"/>
      <c r="N54" s="123"/>
      <c r="O54" s="113"/>
      <c r="P54" s="108"/>
      <c r="Q54" s="108"/>
      <c r="R54" s="108"/>
      <c r="S54" s="109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10"/>
      <c r="AZ54" s="110"/>
      <c r="BA54" s="110"/>
      <c r="BC54" s="258"/>
    </row>
    <row r="55" spans="1:55" s="257" customFormat="1" ht="28.5" customHeight="1" x14ac:dyDescent="0.3">
      <c r="A55" s="121"/>
      <c r="B55" s="115"/>
      <c r="C55" s="113"/>
      <c r="D55" s="113"/>
      <c r="E55" s="114"/>
      <c r="F55" s="116"/>
      <c r="G55" s="112"/>
      <c r="H55" s="118"/>
      <c r="I55" s="112"/>
      <c r="J55" s="118"/>
      <c r="K55" s="112"/>
      <c r="L55" s="113"/>
      <c r="M55" s="112"/>
      <c r="N55" s="123"/>
      <c r="O55" s="113"/>
      <c r="P55" s="108"/>
      <c r="Q55" s="108"/>
      <c r="R55" s="108"/>
      <c r="S55" s="109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10"/>
      <c r="AZ55" s="110"/>
      <c r="BA55" s="110"/>
      <c r="BC55" s="258"/>
    </row>
    <row r="56" spans="1:55" s="257" customFormat="1" ht="28.5" customHeight="1" x14ac:dyDescent="0.3">
      <c r="A56" s="121"/>
      <c r="B56" s="115"/>
      <c r="C56" s="113"/>
      <c r="D56" s="113"/>
      <c r="E56" s="114"/>
      <c r="F56" s="116"/>
      <c r="G56" s="112"/>
      <c r="H56" s="118"/>
      <c r="I56" s="112"/>
      <c r="J56" s="118"/>
      <c r="K56" s="112"/>
      <c r="L56" s="113"/>
      <c r="M56" s="112"/>
      <c r="N56" s="123"/>
      <c r="O56" s="113"/>
      <c r="P56" s="108"/>
      <c r="Q56" s="108"/>
      <c r="R56" s="108"/>
      <c r="S56" s="10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10"/>
      <c r="AZ56" s="110"/>
      <c r="BA56" s="110"/>
      <c r="BC56" s="258"/>
    </row>
    <row r="57" spans="1:55" s="257" customFormat="1" ht="28.5" customHeight="1" x14ac:dyDescent="0.3">
      <c r="A57" s="121"/>
      <c r="B57" s="115"/>
      <c r="C57" s="39" t="s">
        <v>140</v>
      </c>
      <c r="D57" s="40"/>
      <c r="E57" s="41"/>
      <c r="F57" s="42"/>
      <c r="G57" s="42"/>
      <c r="H57" s="123"/>
      <c r="I57" s="42"/>
      <c r="J57" s="123"/>
      <c r="K57" s="42"/>
      <c r="L57" s="123"/>
      <c r="M57" s="42"/>
      <c r="N57" s="123"/>
      <c r="O57" s="113"/>
      <c r="P57" s="108"/>
      <c r="Q57" s="108"/>
      <c r="R57" s="108"/>
      <c r="S57" s="109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10"/>
      <c r="AZ57" s="110"/>
      <c r="BA57" s="110"/>
      <c r="BC57" s="258"/>
    </row>
    <row r="58" spans="1:55" s="257" customFormat="1" ht="28.5" customHeight="1" x14ac:dyDescent="0.3">
      <c r="A58" s="121"/>
      <c r="B58" s="115"/>
      <c r="C58" s="113"/>
      <c r="D58" s="113"/>
      <c r="E58" s="114"/>
      <c r="F58" s="116"/>
      <c r="G58" s="112"/>
      <c r="H58" s="118"/>
      <c r="I58" s="112"/>
      <c r="J58" s="118"/>
      <c r="K58" s="112"/>
      <c r="L58" s="113"/>
      <c r="M58" s="112"/>
      <c r="N58" s="123"/>
      <c r="O58" s="113"/>
      <c r="P58" s="108"/>
      <c r="Q58" s="108"/>
      <c r="R58" s="108"/>
      <c r="S58" s="109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10"/>
      <c r="AZ58" s="110"/>
      <c r="BA58" s="110"/>
      <c r="BC58" s="258"/>
    </row>
    <row r="59" spans="1:55" s="257" customFormat="1" ht="28.5" customHeight="1" x14ac:dyDescent="0.3">
      <c r="A59" s="58"/>
      <c r="B59" s="115" t="s">
        <v>480</v>
      </c>
      <c r="C59" s="66" t="s">
        <v>481</v>
      </c>
      <c r="D59" s="66"/>
      <c r="E59" s="67"/>
      <c r="F59" s="69"/>
      <c r="G59" s="80"/>
      <c r="H59" s="79"/>
      <c r="I59" s="112"/>
      <c r="J59" s="79"/>
      <c r="K59" s="112"/>
      <c r="L59" s="66"/>
      <c r="M59" s="80"/>
      <c r="N59" s="43"/>
      <c r="O59" s="66"/>
      <c r="P59" s="22"/>
      <c r="Q59" s="22"/>
      <c r="R59" s="22"/>
      <c r="S59" s="23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4"/>
      <c r="AZ59" s="24"/>
      <c r="BA59" s="24"/>
      <c r="BC59" s="258"/>
    </row>
    <row r="60" spans="1:55" ht="28.5" customHeight="1" x14ac:dyDescent="0.3">
      <c r="A60" s="126"/>
      <c r="B60" s="83"/>
      <c r="C60" s="125" t="s">
        <v>149</v>
      </c>
      <c r="D60" s="125" t="s">
        <v>189</v>
      </c>
      <c r="E60" s="101" t="s">
        <v>135</v>
      </c>
      <c r="F60" s="175">
        <v>9.15</v>
      </c>
      <c r="G60" s="88"/>
      <c r="H60" s="112"/>
      <c r="I60" s="88"/>
      <c r="J60" s="112"/>
      <c r="K60" s="88"/>
      <c r="L60" s="112"/>
      <c r="M60" s="88"/>
      <c r="N60" s="112"/>
      <c r="O60" s="204"/>
      <c r="P60" s="176"/>
      <c r="Q60" s="176"/>
      <c r="R60" s="176"/>
      <c r="S60" s="176"/>
      <c r="T60" s="176"/>
      <c r="U60" s="176"/>
      <c r="V60" s="176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6"/>
      <c r="AU60" s="176"/>
      <c r="AV60" s="177"/>
      <c r="AW60" s="176"/>
      <c r="AX60" s="177"/>
      <c r="AY60" s="89"/>
      <c r="AZ60" s="89"/>
      <c r="BA60" s="89"/>
      <c r="BB60" s="157"/>
    </row>
    <row r="61" spans="1:55" ht="28.5" customHeight="1" x14ac:dyDescent="0.3">
      <c r="A61" s="126"/>
      <c r="B61" s="83"/>
      <c r="C61" s="125" t="s">
        <v>219</v>
      </c>
      <c r="D61" s="125" t="s">
        <v>174</v>
      </c>
      <c r="E61" s="101" t="s">
        <v>220</v>
      </c>
      <c r="F61" s="175">
        <v>23.44</v>
      </c>
      <c r="G61" s="88"/>
      <c r="H61" s="112"/>
      <c r="I61" s="88"/>
      <c r="J61" s="112"/>
      <c r="K61" s="88"/>
      <c r="L61" s="112"/>
      <c r="M61" s="88"/>
      <c r="N61" s="112"/>
      <c r="O61" s="174"/>
      <c r="P61" s="176"/>
      <c r="Q61" s="176"/>
      <c r="R61" s="176"/>
      <c r="S61" s="176"/>
      <c r="T61" s="176"/>
      <c r="U61" s="176"/>
      <c r="V61" s="176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6"/>
      <c r="AU61" s="176"/>
      <c r="AV61" s="177"/>
      <c r="AW61" s="176"/>
      <c r="AX61" s="177"/>
      <c r="AY61" s="89"/>
      <c r="AZ61" s="89"/>
      <c r="BA61" s="89"/>
      <c r="BB61" s="157"/>
    </row>
    <row r="62" spans="1:55" ht="28.5" customHeight="1" x14ac:dyDescent="0.3">
      <c r="A62" s="59"/>
      <c r="B62" s="99"/>
      <c r="C62" s="125" t="s">
        <v>222</v>
      </c>
      <c r="D62" s="125" t="s">
        <v>233</v>
      </c>
      <c r="E62" s="101" t="s">
        <v>221</v>
      </c>
      <c r="F62" s="175">
        <v>24.02</v>
      </c>
      <c r="G62" s="112"/>
      <c r="H62" s="112"/>
      <c r="I62" s="112"/>
      <c r="J62" s="112"/>
      <c r="K62" s="112"/>
      <c r="L62" s="112"/>
      <c r="M62" s="88"/>
      <c r="N62" s="112"/>
      <c r="O62" s="174"/>
      <c r="P62" s="178"/>
      <c r="Q62" s="178"/>
      <c r="R62" s="178"/>
      <c r="S62" s="178"/>
      <c r="T62" s="178"/>
      <c r="U62" s="178"/>
      <c r="V62" s="178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8"/>
      <c r="AU62" s="178"/>
      <c r="AV62" s="179"/>
      <c r="AW62" s="178"/>
      <c r="AX62" s="179"/>
      <c r="AY62" s="180"/>
      <c r="AZ62" s="180"/>
      <c r="BA62" s="180"/>
      <c r="BB62" s="157"/>
    </row>
    <row r="63" spans="1:55" ht="28.5" customHeight="1" x14ac:dyDescent="0.3">
      <c r="A63" s="59"/>
      <c r="B63" s="99"/>
      <c r="C63" s="125" t="s">
        <v>394</v>
      </c>
      <c r="D63" s="119" t="s">
        <v>395</v>
      </c>
      <c r="E63" s="101" t="s">
        <v>123</v>
      </c>
      <c r="F63" s="175">
        <v>16.64</v>
      </c>
      <c r="G63" s="112"/>
      <c r="H63" s="112"/>
      <c r="I63" s="112"/>
      <c r="J63" s="112"/>
      <c r="K63" s="112"/>
      <c r="L63" s="112"/>
      <c r="M63" s="88"/>
      <c r="N63" s="112"/>
      <c r="O63" s="217"/>
      <c r="P63" s="178"/>
      <c r="Q63" s="178"/>
      <c r="R63" s="178"/>
      <c r="S63" s="178"/>
      <c r="T63" s="178"/>
      <c r="U63" s="178"/>
      <c r="V63" s="178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8"/>
      <c r="AU63" s="178"/>
      <c r="AV63" s="179"/>
      <c r="AW63" s="178"/>
      <c r="AX63" s="179"/>
      <c r="AY63" s="180"/>
      <c r="AZ63" s="180"/>
      <c r="BA63" s="180"/>
      <c r="BB63" s="157"/>
    </row>
    <row r="64" spans="1:55" ht="28.5" customHeight="1" x14ac:dyDescent="0.3">
      <c r="A64" s="59"/>
      <c r="B64" s="99"/>
      <c r="C64" s="125" t="s">
        <v>315</v>
      </c>
      <c r="D64" s="125" t="s">
        <v>150</v>
      </c>
      <c r="E64" s="101" t="s">
        <v>123</v>
      </c>
      <c r="F64" s="175">
        <v>4.4000000000000004</v>
      </c>
      <c r="G64" s="112"/>
      <c r="H64" s="112"/>
      <c r="I64" s="112"/>
      <c r="J64" s="112"/>
      <c r="K64" s="112"/>
      <c r="L64" s="112"/>
      <c r="M64" s="88"/>
      <c r="N64" s="112"/>
      <c r="O64" s="217"/>
      <c r="P64" s="178"/>
      <c r="Q64" s="178"/>
      <c r="R64" s="178"/>
      <c r="S64" s="178"/>
      <c r="T64" s="178"/>
      <c r="U64" s="178"/>
      <c r="V64" s="178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8"/>
      <c r="AU64" s="178"/>
      <c r="AV64" s="179"/>
      <c r="AW64" s="178"/>
      <c r="AX64" s="179"/>
      <c r="AY64" s="180"/>
      <c r="AZ64" s="180"/>
      <c r="BA64" s="180"/>
      <c r="BB64" s="157"/>
    </row>
    <row r="65" spans="1:54" ht="28.5" customHeight="1" x14ac:dyDescent="0.3">
      <c r="A65" s="173"/>
      <c r="B65" s="83"/>
      <c r="C65" s="125" t="s">
        <v>304</v>
      </c>
      <c r="D65" s="124"/>
      <c r="E65" s="101" t="s">
        <v>123</v>
      </c>
      <c r="F65" s="175">
        <v>5.88</v>
      </c>
      <c r="G65" s="112"/>
      <c r="H65" s="112"/>
      <c r="I65" s="112"/>
      <c r="J65" s="112"/>
      <c r="K65" s="112"/>
      <c r="L65" s="112"/>
      <c r="M65" s="112"/>
      <c r="N65" s="112"/>
      <c r="O65" s="132"/>
      <c r="P65" s="229"/>
      <c r="Q65" s="229"/>
      <c r="R65" s="229"/>
      <c r="S65" s="229"/>
      <c r="T65" s="229"/>
      <c r="U65" s="229"/>
      <c r="V65" s="229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29"/>
      <c r="AU65" s="229"/>
      <c r="AV65" s="230"/>
      <c r="AW65" s="229"/>
      <c r="AX65" s="230"/>
      <c r="AY65" s="231"/>
      <c r="AZ65" s="231"/>
      <c r="BA65" s="231"/>
      <c r="BB65" s="157"/>
    </row>
    <row r="66" spans="1:54" ht="28.5" customHeight="1" x14ac:dyDescent="0.3">
      <c r="A66" s="59"/>
      <c r="B66" s="99"/>
      <c r="C66" s="124" t="s">
        <v>124</v>
      </c>
      <c r="D66" s="124" t="s">
        <v>171</v>
      </c>
      <c r="E66" s="101" t="s">
        <v>122</v>
      </c>
      <c r="F66" s="175">
        <v>3.05</v>
      </c>
      <c r="G66" s="112"/>
      <c r="H66" s="112"/>
      <c r="I66" s="112"/>
      <c r="J66" s="112"/>
      <c r="K66" s="112"/>
      <c r="L66" s="112"/>
      <c r="M66" s="88"/>
      <c r="N66" s="112"/>
      <c r="O66" s="174"/>
      <c r="P66" s="178"/>
      <c r="Q66" s="178"/>
      <c r="R66" s="178"/>
      <c r="S66" s="178"/>
      <c r="T66" s="178"/>
      <c r="U66" s="178"/>
      <c r="V66" s="178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8"/>
      <c r="AU66" s="178"/>
      <c r="AV66" s="179"/>
      <c r="AW66" s="178"/>
      <c r="AX66" s="179"/>
      <c r="AY66" s="180"/>
      <c r="AZ66" s="180"/>
      <c r="BA66" s="180"/>
      <c r="BB66" s="157"/>
    </row>
    <row r="67" spans="1:54" ht="28.5" customHeight="1" x14ac:dyDescent="0.3">
      <c r="A67" s="59"/>
      <c r="B67" s="99"/>
      <c r="C67" s="124" t="s">
        <v>300</v>
      </c>
      <c r="D67" s="124" t="s">
        <v>301</v>
      </c>
      <c r="E67" s="101" t="s">
        <v>158</v>
      </c>
      <c r="F67" s="175">
        <v>1</v>
      </c>
      <c r="G67" s="112"/>
      <c r="H67" s="112"/>
      <c r="I67" s="112"/>
      <c r="J67" s="112"/>
      <c r="K67" s="112"/>
      <c r="L67" s="112"/>
      <c r="M67" s="88"/>
      <c r="N67" s="112"/>
      <c r="O67" s="208"/>
      <c r="P67" s="178"/>
      <c r="Q67" s="178"/>
      <c r="R67" s="178"/>
      <c r="S67" s="178"/>
      <c r="T67" s="178"/>
      <c r="U67" s="178"/>
      <c r="V67" s="178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8"/>
      <c r="AU67" s="178"/>
      <c r="AV67" s="179"/>
      <c r="AW67" s="178"/>
      <c r="AX67" s="179"/>
      <c r="AY67" s="180"/>
      <c r="AZ67" s="180"/>
      <c r="BA67" s="180"/>
      <c r="BB67" s="157"/>
    </row>
    <row r="68" spans="1:54" ht="28.5" customHeight="1" x14ac:dyDescent="0.3">
      <c r="A68" s="133" t="s">
        <v>168</v>
      </c>
      <c r="B68" s="99"/>
      <c r="C68" s="125" t="s">
        <v>303</v>
      </c>
      <c r="D68" s="119" t="s">
        <v>302</v>
      </c>
      <c r="E68" s="101" t="s">
        <v>123</v>
      </c>
      <c r="F68" s="175">
        <v>6.58</v>
      </c>
      <c r="G68" s="112"/>
      <c r="H68" s="112"/>
      <c r="I68" s="112"/>
      <c r="J68" s="112"/>
      <c r="K68" s="112"/>
      <c r="L68" s="112"/>
      <c r="M68" s="112"/>
      <c r="N68" s="112"/>
      <c r="O68" s="132"/>
      <c r="P68" s="155"/>
      <c r="Q68" s="155"/>
      <c r="R68" s="155"/>
      <c r="S68" s="155"/>
      <c r="T68" s="155"/>
      <c r="U68" s="155"/>
      <c r="V68" s="155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5"/>
      <c r="AU68" s="155"/>
      <c r="AV68" s="156"/>
      <c r="AW68" s="155"/>
      <c r="AX68" s="156"/>
      <c r="AY68" s="157"/>
      <c r="AZ68" s="157"/>
      <c r="BA68" s="157"/>
      <c r="BB68" s="157"/>
    </row>
    <row r="69" spans="1:54" ht="28.5" customHeight="1" x14ac:dyDescent="0.3">
      <c r="A69" s="133" t="s">
        <v>168</v>
      </c>
      <c r="B69" s="99"/>
      <c r="C69" s="125" t="s">
        <v>303</v>
      </c>
      <c r="D69" s="119" t="s">
        <v>305</v>
      </c>
      <c r="E69" s="101" t="s">
        <v>123</v>
      </c>
      <c r="F69" s="175">
        <v>22.44</v>
      </c>
      <c r="G69" s="112"/>
      <c r="H69" s="112"/>
      <c r="I69" s="112"/>
      <c r="J69" s="112"/>
      <c r="K69" s="112"/>
      <c r="L69" s="112"/>
      <c r="M69" s="112"/>
      <c r="N69" s="112"/>
      <c r="O69" s="132"/>
      <c r="P69" s="155"/>
      <c r="Q69" s="155"/>
      <c r="R69" s="155"/>
      <c r="S69" s="155"/>
      <c r="T69" s="155"/>
      <c r="U69" s="155"/>
      <c r="V69" s="155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5"/>
      <c r="AU69" s="155"/>
      <c r="AV69" s="156"/>
      <c r="AW69" s="155"/>
      <c r="AX69" s="156"/>
      <c r="AY69" s="157"/>
      <c r="AZ69" s="157"/>
      <c r="BA69" s="157"/>
      <c r="BB69" s="157"/>
    </row>
    <row r="70" spans="1:54" ht="28.5" customHeight="1" x14ac:dyDescent="0.3">
      <c r="A70" s="133" t="s">
        <v>168</v>
      </c>
      <c r="B70" s="99"/>
      <c r="C70" s="125" t="s">
        <v>303</v>
      </c>
      <c r="D70" s="119" t="s">
        <v>310</v>
      </c>
      <c r="E70" s="101" t="s">
        <v>123</v>
      </c>
      <c r="F70" s="175">
        <v>5.63</v>
      </c>
      <c r="G70" s="112"/>
      <c r="H70" s="112"/>
      <c r="I70" s="112"/>
      <c r="J70" s="112"/>
      <c r="K70" s="112"/>
      <c r="L70" s="112"/>
      <c r="M70" s="112"/>
      <c r="N70" s="112"/>
      <c r="O70" s="132"/>
      <c r="P70" s="155"/>
      <c r="Q70" s="155"/>
      <c r="R70" s="155"/>
      <c r="S70" s="155"/>
      <c r="T70" s="155"/>
      <c r="U70" s="155"/>
      <c r="V70" s="155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5"/>
      <c r="AU70" s="155"/>
      <c r="AV70" s="156"/>
      <c r="AW70" s="155"/>
      <c r="AX70" s="156"/>
      <c r="AY70" s="157"/>
      <c r="AZ70" s="157"/>
      <c r="BA70" s="157"/>
      <c r="BB70" s="157"/>
    </row>
    <row r="71" spans="1:54" ht="28.5" customHeight="1" x14ac:dyDescent="0.3">
      <c r="A71" s="133" t="s">
        <v>168</v>
      </c>
      <c r="B71" s="99"/>
      <c r="C71" s="125" t="s">
        <v>303</v>
      </c>
      <c r="D71" s="119" t="s">
        <v>309</v>
      </c>
      <c r="E71" s="101" t="s">
        <v>123</v>
      </c>
      <c r="F71" s="175">
        <v>7.13</v>
      </c>
      <c r="G71" s="112"/>
      <c r="H71" s="112"/>
      <c r="I71" s="112"/>
      <c r="J71" s="112"/>
      <c r="K71" s="112"/>
      <c r="L71" s="112"/>
      <c r="M71" s="112"/>
      <c r="N71" s="112"/>
      <c r="O71" s="132"/>
      <c r="P71" s="155"/>
      <c r="Q71" s="155"/>
      <c r="R71" s="155"/>
      <c r="S71" s="155"/>
      <c r="T71" s="155"/>
      <c r="U71" s="155"/>
      <c r="V71" s="155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5"/>
      <c r="AU71" s="155"/>
      <c r="AV71" s="156"/>
      <c r="AW71" s="155"/>
      <c r="AX71" s="156"/>
      <c r="AY71" s="157"/>
      <c r="AZ71" s="157"/>
      <c r="BA71" s="157"/>
      <c r="BB71" s="157"/>
    </row>
    <row r="72" spans="1:54" ht="28.5" customHeight="1" x14ac:dyDescent="0.3">
      <c r="A72" s="133" t="s">
        <v>168</v>
      </c>
      <c r="B72" s="99"/>
      <c r="C72" s="125" t="s">
        <v>311</v>
      </c>
      <c r="D72" s="119" t="s">
        <v>312</v>
      </c>
      <c r="E72" s="101" t="s">
        <v>123</v>
      </c>
      <c r="F72" s="175">
        <v>3.6</v>
      </c>
      <c r="G72" s="112"/>
      <c r="H72" s="112"/>
      <c r="I72" s="112"/>
      <c r="J72" s="112"/>
      <c r="K72" s="112"/>
      <c r="L72" s="112"/>
      <c r="M72" s="112"/>
      <c r="N72" s="112"/>
      <c r="O72" s="132"/>
      <c r="P72" s="155"/>
      <c r="Q72" s="155"/>
      <c r="R72" s="155"/>
      <c r="S72" s="155"/>
      <c r="T72" s="155"/>
      <c r="U72" s="155"/>
      <c r="V72" s="155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5"/>
      <c r="AU72" s="155"/>
      <c r="AV72" s="156"/>
      <c r="AW72" s="155"/>
      <c r="AX72" s="156"/>
      <c r="AY72" s="157"/>
      <c r="AZ72" s="157"/>
      <c r="BA72" s="157"/>
      <c r="BB72" s="157"/>
    </row>
    <row r="73" spans="1:54" ht="28.5" customHeight="1" x14ac:dyDescent="0.3">
      <c r="A73" s="133" t="s">
        <v>168</v>
      </c>
      <c r="B73" s="99"/>
      <c r="C73" s="125" t="s">
        <v>303</v>
      </c>
      <c r="D73" s="119" t="s">
        <v>313</v>
      </c>
      <c r="E73" s="101" t="s">
        <v>123</v>
      </c>
      <c r="F73" s="175">
        <v>1.5</v>
      </c>
      <c r="G73" s="112"/>
      <c r="H73" s="112"/>
      <c r="I73" s="112"/>
      <c r="J73" s="112"/>
      <c r="K73" s="112"/>
      <c r="L73" s="112"/>
      <c r="M73" s="112"/>
      <c r="N73" s="112"/>
      <c r="O73" s="132"/>
      <c r="P73" s="155"/>
      <c r="Q73" s="155"/>
      <c r="R73" s="155"/>
      <c r="S73" s="155"/>
      <c r="T73" s="155"/>
      <c r="U73" s="155"/>
      <c r="V73" s="155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5"/>
      <c r="AU73" s="155"/>
      <c r="AV73" s="156"/>
      <c r="AW73" s="155"/>
      <c r="AX73" s="156"/>
      <c r="AY73" s="157"/>
      <c r="AZ73" s="157"/>
      <c r="BA73" s="157"/>
      <c r="BB73" s="157"/>
    </row>
    <row r="74" spans="1:54" ht="28.5" customHeight="1" x14ac:dyDescent="0.3">
      <c r="A74" s="133" t="s">
        <v>168</v>
      </c>
      <c r="B74" s="99"/>
      <c r="C74" s="125" t="s">
        <v>245</v>
      </c>
      <c r="D74" s="119" t="s">
        <v>169</v>
      </c>
      <c r="E74" s="101" t="s">
        <v>122</v>
      </c>
      <c r="F74" s="175">
        <v>7.53</v>
      </c>
      <c r="G74" s="112"/>
      <c r="H74" s="112"/>
      <c r="I74" s="112"/>
      <c r="J74" s="112"/>
      <c r="K74" s="112"/>
      <c r="L74" s="112"/>
      <c r="M74" s="112"/>
      <c r="N74" s="112"/>
      <c r="O74" s="132"/>
      <c r="P74" s="155"/>
      <c r="Q74" s="155"/>
      <c r="R74" s="155"/>
      <c r="S74" s="155"/>
      <c r="T74" s="155"/>
      <c r="U74" s="155"/>
      <c r="V74" s="155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5"/>
      <c r="AU74" s="155"/>
      <c r="AV74" s="156"/>
      <c r="AW74" s="155"/>
      <c r="AX74" s="156"/>
      <c r="AY74" s="157"/>
      <c r="AZ74" s="157"/>
      <c r="BA74" s="157"/>
      <c r="BB74" s="157"/>
    </row>
    <row r="75" spans="1:54" ht="28.5" customHeight="1" x14ac:dyDescent="0.3">
      <c r="A75" s="59"/>
      <c r="B75" s="99"/>
      <c r="C75" s="125" t="s">
        <v>223</v>
      </c>
      <c r="D75" s="125" t="s">
        <v>224</v>
      </c>
      <c r="E75" s="101" t="s">
        <v>221</v>
      </c>
      <c r="F75" s="175">
        <v>10.75</v>
      </c>
      <c r="G75" s="112"/>
      <c r="H75" s="112"/>
      <c r="I75" s="112"/>
      <c r="J75" s="112"/>
      <c r="K75" s="112"/>
      <c r="L75" s="112"/>
      <c r="M75" s="88"/>
      <c r="N75" s="112"/>
      <c r="O75" s="174"/>
      <c r="P75" s="178"/>
      <c r="Q75" s="178"/>
      <c r="R75" s="178"/>
      <c r="S75" s="178"/>
      <c r="T75" s="178"/>
      <c r="U75" s="178"/>
      <c r="V75" s="178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8"/>
      <c r="AU75" s="178"/>
      <c r="AV75" s="179"/>
      <c r="AW75" s="178"/>
      <c r="AX75" s="179"/>
      <c r="AY75" s="180"/>
      <c r="AZ75" s="180"/>
      <c r="BA75" s="180"/>
      <c r="BB75" s="157"/>
    </row>
    <row r="76" spans="1:54" ht="28.5" customHeight="1" x14ac:dyDescent="0.3">
      <c r="A76" s="133"/>
      <c r="B76" s="99"/>
      <c r="C76" s="107"/>
      <c r="D76" s="124"/>
      <c r="E76" s="92"/>
      <c r="F76" s="175"/>
      <c r="G76" s="51"/>
      <c r="H76" s="51"/>
      <c r="I76" s="51"/>
      <c r="J76" s="51"/>
      <c r="K76" s="51"/>
      <c r="L76" s="51"/>
      <c r="M76" s="51"/>
      <c r="N76" s="51"/>
      <c r="O76" s="206"/>
      <c r="P76" s="134"/>
      <c r="Q76" s="134"/>
      <c r="R76" s="134"/>
      <c r="S76" s="134"/>
      <c r="T76" s="134"/>
      <c r="U76" s="134"/>
      <c r="V76" s="134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4"/>
      <c r="AU76" s="134"/>
      <c r="AV76" s="135"/>
      <c r="AW76" s="134"/>
      <c r="AX76" s="135"/>
      <c r="AY76" s="136"/>
      <c r="AZ76" s="136"/>
      <c r="BA76" s="136"/>
    </row>
    <row r="77" spans="1:54" ht="28.5" customHeight="1" x14ac:dyDescent="0.3">
      <c r="A77" s="133"/>
      <c r="B77" s="99"/>
      <c r="C77" s="107"/>
      <c r="D77" s="124"/>
      <c r="E77" s="92"/>
      <c r="F77" s="175"/>
      <c r="G77" s="51"/>
      <c r="H77" s="51"/>
      <c r="I77" s="51"/>
      <c r="J77" s="51"/>
      <c r="K77" s="51"/>
      <c r="L77" s="51"/>
      <c r="M77" s="51"/>
      <c r="N77" s="51"/>
      <c r="O77" s="206"/>
      <c r="P77" s="134"/>
      <c r="Q77" s="134"/>
      <c r="R77" s="134"/>
      <c r="S77" s="134"/>
      <c r="T77" s="134"/>
      <c r="U77" s="134"/>
      <c r="V77" s="134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4"/>
      <c r="AU77" s="134"/>
      <c r="AV77" s="135"/>
      <c r="AW77" s="134"/>
      <c r="AX77" s="135"/>
      <c r="AY77" s="136"/>
      <c r="AZ77" s="136"/>
      <c r="BA77" s="136"/>
    </row>
    <row r="78" spans="1:54" ht="28.5" customHeight="1" x14ac:dyDescent="0.3">
      <c r="A78" s="133"/>
      <c r="B78" s="99"/>
      <c r="C78" s="107"/>
      <c r="D78" s="124"/>
      <c r="E78" s="92"/>
      <c r="F78" s="175"/>
      <c r="G78" s="51"/>
      <c r="H78" s="51"/>
      <c r="I78" s="51"/>
      <c r="J78" s="51"/>
      <c r="K78" s="51"/>
      <c r="L78" s="51"/>
      <c r="M78" s="51"/>
      <c r="N78" s="51"/>
      <c r="O78" s="212"/>
      <c r="P78" s="134"/>
      <c r="Q78" s="134"/>
      <c r="R78" s="134"/>
      <c r="S78" s="134"/>
      <c r="T78" s="134"/>
      <c r="U78" s="134"/>
      <c r="V78" s="134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4"/>
      <c r="AU78" s="134"/>
      <c r="AV78" s="135"/>
      <c r="AW78" s="134"/>
      <c r="AX78" s="135"/>
      <c r="AY78" s="136"/>
      <c r="AZ78" s="136"/>
      <c r="BA78" s="136"/>
    </row>
    <row r="79" spans="1:54" ht="28.5" customHeight="1" x14ac:dyDescent="0.3">
      <c r="A79" s="133"/>
      <c r="B79" s="99"/>
      <c r="C79" s="107"/>
      <c r="D79" s="124"/>
      <c r="E79" s="92"/>
      <c r="F79" s="175"/>
      <c r="G79" s="51"/>
      <c r="H79" s="51"/>
      <c r="I79" s="51"/>
      <c r="J79" s="51"/>
      <c r="K79" s="51"/>
      <c r="L79" s="51"/>
      <c r="M79" s="51"/>
      <c r="N79" s="51"/>
      <c r="O79" s="206"/>
      <c r="P79" s="134"/>
      <c r="Q79" s="134"/>
      <c r="R79" s="134"/>
      <c r="S79" s="134"/>
      <c r="T79" s="134"/>
      <c r="U79" s="134"/>
      <c r="V79" s="134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4"/>
      <c r="AU79" s="134"/>
      <c r="AV79" s="135"/>
      <c r="AW79" s="134"/>
      <c r="AX79" s="135"/>
      <c r="AY79" s="136"/>
      <c r="AZ79" s="136"/>
      <c r="BA79" s="136"/>
    </row>
    <row r="80" spans="1:54" ht="28.5" customHeight="1" x14ac:dyDescent="0.3">
      <c r="A80" s="133"/>
      <c r="B80" s="99"/>
      <c r="C80" s="107"/>
      <c r="D80" s="124"/>
      <c r="E80" s="92"/>
      <c r="F80" s="175"/>
      <c r="G80" s="51"/>
      <c r="H80" s="51"/>
      <c r="I80" s="51"/>
      <c r="J80" s="51"/>
      <c r="K80" s="51"/>
      <c r="L80" s="51"/>
      <c r="M80" s="51"/>
      <c r="N80" s="51"/>
      <c r="O80" s="206"/>
      <c r="P80" s="134"/>
      <c r="Q80" s="134"/>
      <c r="R80" s="134"/>
      <c r="S80" s="134"/>
      <c r="T80" s="134"/>
      <c r="U80" s="134"/>
      <c r="V80" s="134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4"/>
      <c r="AU80" s="134"/>
      <c r="AV80" s="135"/>
      <c r="AW80" s="134"/>
      <c r="AX80" s="135"/>
      <c r="AY80" s="136"/>
      <c r="AZ80" s="136"/>
      <c r="BA80" s="136"/>
    </row>
    <row r="81" spans="1:55" ht="28.5" customHeight="1" x14ac:dyDescent="0.3">
      <c r="A81" s="133"/>
      <c r="B81" s="99"/>
      <c r="C81" s="107"/>
      <c r="D81" s="124"/>
      <c r="E81" s="92"/>
      <c r="F81" s="175"/>
      <c r="G81" s="51"/>
      <c r="H81" s="51"/>
      <c r="I81" s="51"/>
      <c r="J81" s="51"/>
      <c r="K81" s="51"/>
      <c r="L81" s="51"/>
      <c r="M81" s="51"/>
      <c r="N81" s="51"/>
      <c r="O81" s="206"/>
      <c r="P81" s="134"/>
      <c r="Q81" s="134"/>
      <c r="R81" s="134"/>
      <c r="S81" s="134"/>
      <c r="T81" s="134"/>
      <c r="U81" s="134"/>
      <c r="V81" s="134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4"/>
      <c r="AU81" s="134"/>
      <c r="AV81" s="135"/>
      <c r="AW81" s="134"/>
      <c r="AX81" s="135"/>
      <c r="AY81" s="136"/>
      <c r="AZ81" s="136"/>
      <c r="BA81" s="136"/>
    </row>
    <row r="82" spans="1:55" ht="28.5" customHeight="1" x14ac:dyDescent="0.3">
      <c r="A82" s="133"/>
      <c r="B82" s="99"/>
      <c r="C82" s="107"/>
      <c r="D82" s="124"/>
      <c r="E82" s="92"/>
      <c r="F82" s="175"/>
      <c r="G82" s="51"/>
      <c r="H82" s="51"/>
      <c r="I82" s="51"/>
      <c r="J82" s="51"/>
      <c r="K82" s="51"/>
      <c r="L82" s="51"/>
      <c r="M82" s="51"/>
      <c r="N82" s="51"/>
      <c r="O82" s="205"/>
      <c r="P82" s="134"/>
      <c r="Q82" s="134"/>
      <c r="R82" s="134"/>
      <c r="S82" s="134"/>
      <c r="T82" s="134"/>
      <c r="U82" s="134"/>
      <c r="V82" s="134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4"/>
      <c r="AU82" s="134"/>
      <c r="AV82" s="135"/>
      <c r="AW82" s="134"/>
      <c r="AX82" s="135"/>
      <c r="AY82" s="136"/>
      <c r="AZ82" s="136"/>
      <c r="BA82" s="136"/>
    </row>
    <row r="83" spans="1:55" ht="28.5" customHeight="1" x14ac:dyDescent="0.3">
      <c r="A83" s="59"/>
      <c r="B83" s="83"/>
      <c r="C83" s="125"/>
      <c r="D83" s="125"/>
      <c r="E83" s="111"/>
      <c r="F83" s="65"/>
      <c r="G83" s="36"/>
      <c r="H83" s="51"/>
      <c r="I83" s="36"/>
      <c r="J83" s="51"/>
      <c r="K83" s="36"/>
      <c r="L83" s="51"/>
      <c r="M83" s="51"/>
      <c r="N83" s="51"/>
      <c r="O83" s="147"/>
      <c r="P83" s="61"/>
      <c r="Q83" s="61"/>
      <c r="R83" s="61"/>
      <c r="S83" s="61"/>
      <c r="T83" s="61"/>
      <c r="U83" s="61"/>
      <c r="V83" s="61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1"/>
      <c r="AU83" s="61"/>
      <c r="AV83" s="62"/>
      <c r="AW83" s="61"/>
      <c r="AX83" s="62"/>
      <c r="AY83" s="60"/>
      <c r="AZ83" s="60"/>
      <c r="BA83" s="60"/>
    </row>
    <row r="84" spans="1:55" s="257" customFormat="1" ht="28.5" customHeight="1" x14ac:dyDescent="0.3">
      <c r="A84" s="121"/>
      <c r="B84" s="99"/>
      <c r="C84" s="39" t="s">
        <v>128</v>
      </c>
      <c r="D84" s="40"/>
      <c r="E84" s="41"/>
      <c r="F84" s="42"/>
      <c r="G84" s="42"/>
      <c r="H84" s="123"/>
      <c r="I84" s="42"/>
      <c r="J84" s="123"/>
      <c r="K84" s="42"/>
      <c r="L84" s="123"/>
      <c r="M84" s="42"/>
      <c r="N84" s="123"/>
      <c r="O84" s="4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C84" s="258"/>
    </row>
    <row r="85" spans="1:55" s="257" customFormat="1" ht="28.5" customHeight="1" x14ac:dyDescent="0.3">
      <c r="A85" s="121"/>
      <c r="B85" s="99"/>
      <c r="C85" s="39"/>
      <c r="D85" s="40"/>
      <c r="E85" s="41"/>
      <c r="F85" s="42"/>
      <c r="G85" s="42"/>
      <c r="H85" s="123"/>
      <c r="I85" s="42"/>
      <c r="J85" s="123"/>
      <c r="K85" s="42"/>
      <c r="L85" s="123"/>
      <c r="M85" s="42"/>
      <c r="N85" s="123"/>
      <c r="O85" s="4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C85" s="258"/>
    </row>
    <row r="86" spans="1:55" s="257" customFormat="1" ht="28.5" customHeight="1" x14ac:dyDescent="0.3">
      <c r="A86" s="121"/>
      <c r="B86" s="115" t="s">
        <v>186</v>
      </c>
      <c r="C86" s="75" t="s">
        <v>482</v>
      </c>
      <c r="D86" s="76"/>
      <c r="E86" s="77"/>
      <c r="F86" s="78"/>
      <c r="G86" s="78"/>
      <c r="H86" s="78"/>
      <c r="I86" s="78"/>
      <c r="J86" s="78"/>
      <c r="K86" s="78"/>
      <c r="L86" s="78"/>
      <c r="M86" s="78"/>
      <c r="N86" s="78"/>
      <c r="O86" s="76"/>
      <c r="P86" s="26"/>
      <c r="Q86" s="26"/>
      <c r="R86" s="26"/>
      <c r="S86" s="27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110"/>
      <c r="AZ86" s="110"/>
      <c r="BA86" s="110"/>
      <c r="BC86" s="258"/>
    </row>
    <row r="87" spans="1:55" ht="28.5" customHeight="1" x14ac:dyDescent="0.3">
      <c r="A87" s="126"/>
      <c r="B87" s="83"/>
      <c r="C87" s="125" t="s">
        <v>151</v>
      </c>
      <c r="D87" s="125" t="s">
        <v>207</v>
      </c>
      <c r="E87" s="101" t="s">
        <v>122</v>
      </c>
      <c r="F87" s="65">
        <v>12.9</v>
      </c>
      <c r="G87" s="36"/>
      <c r="H87" s="51"/>
      <c r="I87" s="36"/>
      <c r="J87" s="51"/>
      <c r="K87" s="36"/>
      <c r="L87" s="51"/>
      <c r="M87" s="36"/>
      <c r="N87" s="51"/>
      <c r="O87" s="152"/>
      <c r="P87" s="25"/>
      <c r="Q87" s="25"/>
      <c r="R87" s="25"/>
      <c r="S87" s="25"/>
      <c r="T87" s="25"/>
      <c r="U87" s="25"/>
      <c r="V87" s="25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25"/>
      <c r="AU87" s="25"/>
      <c r="AV87" s="17"/>
      <c r="AW87" s="25"/>
      <c r="AX87" s="17"/>
      <c r="AZ87" s="28"/>
    </row>
    <row r="88" spans="1:55" ht="28.5" customHeight="1" x14ac:dyDescent="0.3">
      <c r="A88" s="126"/>
      <c r="B88" s="83"/>
      <c r="C88" s="125" t="s">
        <v>152</v>
      </c>
      <c r="D88" s="125" t="s">
        <v>150</v>
      </c>
      <c r="E88" s="101" t="s">
        <v>123</v>
      </c>
      <c r="F88" s="65">
        <v>21.5</v>
      </c>
      <c r="G88" s="36"/>
      <c r="H88" s="51"/>
      <c r="I88" s="36"/>
      <c r="J88" s="51"/>
      <c r="K88" s="36"/>
      <c r="L88" s="51"/>
      <c r="M88" s="36"/>
      <c r="N88" s="51"/>
      <c r="O88" s="216"/>
      <c r="P88" s="25"/>
      <c r="Q88" s="25"/>
      <c r="R88" s="25"/>
      <c r="S88" s="25"/>
      <c r="T88" s="25"/>
      <c r="U88" s="25"/>
      <c r="V88" s="25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25"/>
      <c r="AU88" s="25"/>
      <c r="AV88" s="17"/>
      <c r="AW88" s="25"/>
      <c r="AX88" s="17"/>
      <c r="AZ88" s="28"/>
    </row>
    <row r="89" spans="1:55" ht="28.5" customHeight="1" x14ac:dyDescent="0.3">
      <c r="A89" s="126"/>
      <c r="B89" s="83"/>
      <c r="C89" s="107" t="s">
        <v>467</v>
      </c>
      <c r="D89" s="45" t="s">
        <v>167</v>
      </c>
      <c r="E89" s="101" t="s">
        <v>123</v>
      </c>
      <c r="F89" s="65">
        <v>10.75</v>
      </c>
      <c r="G89" s="36"/>
      <c r="H89" s="51"/>
      <c r="I89" s="36"/>
      <c r="J89" s="51"/>
      <c r="K89" s="36"/>
      <c r="L89" s="51"/>
      <c r="M89" s="36"/>
      <c r="N89" s="51"/>
      <c r="O89" s="217"/>
      <c r="P89" s="25"/>
      <c r="Q89" s="25"/>
      <c r="R89" s="25"/>
      <c r="S89" s="25"/>
      <c r="T89" s="25"/>
      <c r="U89" s="25"/>
      <c r="V89" s="25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25"/>
      <c r="AU89" s="25"/>
      <c r="AV89" s="17"/>
      <c r="AW89" s="25"/>
      <c r="AX89" s="17"/>
      <c r="AZ89" s="28"/>
    </row>
    <row r="90" spans="1:55" ht="28.5" customHeight="1" x14ac:dyDescent="0.3">
      <c r="A90" s="126"/>
      <c r="B90" s="83"/>
      <c r="C90" s="125" t="s">
        <v>441</v>
      </c>
      <c r="D90" s="124" t="s">
        <v>442</v>
      </c>
      <c r="E90" s="101" t="s">
        <v>122</v>
      </c>
      <c r="F90" s="65">
        <v>193.07</v>
      </c>
      <c r="G90" s="36"/>
      <c r="H90" s="51"/>
      <c r="I90" s="36"/>
      <c r="J90" s="51"/>
      <c r="K90" s="36"/>
      <c r="L90" s="51"/>
      <c r="M90" s="36"/>
      <c r="N90" s="51"/>
      <c r="O90" s="153"/>
      <c r="P90" s="25"/>
      <c r="Q90" s="25"/>
      <c r="R90" s="25"/>
      <c r="S90" s="25"/>
      <c r="T90" s="25"/>
      <c r="U90" s="25"/>
      <c r="V90" s="25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25"/>
      <c r="AU90" s="25"/>
      <c r="AV90" s="17"/>
      <c r="AW90" s="25"/>
      <c r="AX90" s="17"/>
      <c r="AZ90" s="28"/>
    </row>
    <row r="91" spans="1:55" ht="28.5" customHeight="1" x14ac:dyDescent="0.3">
      <c r="A91" s="133"/>
      <c r="B91" s="117"/>
      <c r="C91" s="125" t="s">
        <v>154</v>
      </c>
      <c r="D91" s="125" t="s">
        <v>155</v>
      </c>
      <c r="E91" s="101" t="s">
        <v>122</v>
      </c>
      <c r="F91" s="65">
        <v>51.68</v>
      </c>
      <c r="G91" s="51"/>
      <c r="H91" s="51"/>
      <c r="I91" s="51"/>
      <c r="J91" s="51"/>
      <c r="K91" s="51"/>
      <c r="L91" s="51"/>
      <c r="M91" s="51"/>
      <c r="N91" s="51"/>
      <c r="O91" s="132"/>
      <c r="P91" s="134"/>
      <c r="Q91" s="134"/>
      <c r="R91" s="134"/>
      <c r="S91" s="134"/>
      <c r="T91" s="134"/>
      <c r="U91" s="134"/>
      <c r="V91" s="134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4"/>
      <c r="AU91" s="134"/>
      <c r="AV91" s="135"/>
      <c r="AW91" s="134"/>
      <c r="AX91" s="135"/>
      <c r="AY91" s="136"/>
      <c r="AZ91" s="136"/>
      <c r="BA91" s="136"/>
    </row>
    <row r="92" spans="1:55" ht="28.5" customHeight="1" x14ac:dyDescent="0.3">
      <c r="A92" s="59"/>
      <c r="B92" s="117"/>
      <c r="C92" s="125"/>
      <c r="D92" s="119"/>
      <c r="E92" s="101"/>
      <c r="F92" s="65"/>
      <c r="G92" s="51"/>
      <c r="H92" s="51"/>
      <c r="I92" s="51"/>
      <c r="J92" s="51"/>
      <c r="K92" s="51"/>
      <c r="L92" s="51"/>
      <c r="M92" s="36"/>
      <c r="N92" s="51"/>
      <c r="O92" s="206"/>
      <c r="P92" s="61"/>
      <c r="Q92" s="61"/>
      <c r="R92" s="61"/>
      <c r="S92" s="61"/>
      <c r="T92" s="61"/>
      <c r="U92" s="61"/>
      <c r="V92" s="61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1"/>
      <c r="AU92" s="61"/>
      <c r="AV92" s="62"/>
      <c r="AW92" s="61"/>
      <c r="AX92" s="62"/>
      <c r="AY92" s="60"/>
      <c r="AZ92" s="60"/>
      <c r="BA92" s="60"/>
    </row>
    <row r="93" spans="1:55" ht="28.5" customHeight="1" x14ac:dyDescent="0.3">
      <c r="A93" s="59"/>
      <c r="B93" s="117"/>
      <c r="C93" s="125"/>
      <c r="D93" s="119"/>
      <c r="E93" s="101"/>
      <c r="F93" s="65"/>
      <c r="G93" s="51"/>
      <c r="H93" s="51"/>
      <c r="I93" s="51"/>
      <c r="J93" s="51"/>
      <c r="K93" s="51"/>
      <c r="L93" s="51"/>
      <c r="M93" s="36"/>
      <c r="N93" s="51"/>
      <c r="O93" s="205"/>
      <c r="P93" s="61"/>
      <c r="Q93" s="61"/>
      <c r="R93" s="61"/>
      <c r="S93" s="61"/>
      <c r="T93" s="61"/>
      <c r="U93" s="61"/>
      <c r="V93" s="61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1"/>
      <c r="AU93" s="61"/>
      <c r="AV93" s="62"/>
      <c r="AW93" s="61"/>
      <c r="AX93" s="62"/>
      <c r="AY93" s="60"/>
      <c r="AZ93" s="60"/>
      <c r="BA93" s="60"/>
    </row>
    <row r="94" spans="1:55" ht="28.5" customHeight="1" x14ac:dyDescent="0.3">
      <c r="A94" s="59"/>
      <c r="B94" s="117"/>
      <c r="C94" s="125"/>
      <c r="D94" s="119"/>
      <c r="E94" s="101"/>
      <c r="F94" s="65"/>
      <c r="G94" s="51"/>
      <c r="H94" s="51"/>
      <c r="I94" s="51"/>
      <c r="J94" s="51"/>
      <c r="K94" s="51"/>
      <c r="L94" s="51"/>
      <c r="M94" s="36"/>
      <c r="N94" s="51"/>
      <c r="O94" s="205"/>
      <c r="P94" s="61"/>
      <c r="Q94" s="61"/>
      <c r="R94" s="61"/>
      <c r="S94" s="61"/>
      <c r="T94" s="61"/>
      <c r="U94" s="61"/>
      <c r="V94" s="61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1"/>
      <c r="AU94" s="61"/>
      <c r="AV94" s="62"/>
      <c r="AW94" s="61"/>
      <c r="AX94" s="62"/>
      <c r="AY94" s="60"/>
      <c r="AZ94" s="60"/>
      <c r="BA94" s="60"/>
    </row>
    <row r="95" spans="1:55" s="257" customFormat="1" ht="28.5" customHeight="1" x14ac:dyDescent="0.3">
      <c r="A95" s="58"/>
      <c r="B95" s="70"/>
      <c r="C95" s="39" t="s">
        <v>128</v>
      </c>
      <c r="D95" s="40"/>
      <c r="E95" s="41"/>
      <c r="F95" s="42"/>
      <c r="G95" s="42"/>
      <c r="H95" s="43"/>
      <c r="I95" s="42"/>
      <c r="J95" s="123"/>
      <c r="K95" s="42"/>
      <c r="L95" s="123"/>
      <c r="M95" s="42"/>
      <c r="N95" s="43"/>
      <c r="O95" s="40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C95" s="258"/>
    </row>
    <row r="96" spans="1:55" s="257" customFormat="1" ht="28.5" customHeight="1" x14ac:dyDescent="0.3">
      <c r="A96" s="121"/>
      <c r="B96" s="99"/>
      <c r="C96" s="39"/>
      <c r="D96" s="40"/>
      <c r="E96" s="41"/>
      <c r="F96" s="42"/>
      <c r="G96" s="42"/>
      <c r="H96" s="123"/>
      <c r="I96" s="42"/>
      <c r="J96" s="123"/>
      <c r="K96" s="42"/>
      <c r="L96" s="123"/>
      <c r="M96" s="42"/>
      <c r="N96" s="123"/>
      <c r="O96" s="4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C96" s="258"/>
    </row>
    <row r="97" spans="1:56" s="257" customFormat="1" ht="28.5" customHeight="1" x14ac:dyDescent="0.3">
      <c r="A97" s="121"/>
      <c r="B97" s="115" t="s">
        <v>187</v>
      </c>
      <c r="C97" s="75" t="s">
        <v>483</v>
      </c>
      <c r="D97" s="76"/>
      <c r="E97" s="77"/>
      <c r="F97" s="78"/>
      <c r="G97" s="78"/>
      <c r="H97" s="78"/>
      <c r="I97" s="78"/>
      <c r="J97" s="78"/>
      <c r="K97" s="78"/>
      <c r="L97" s="78"/>
      <c r="M97" s="78"/>
      <c r="N97" s="78"/>
      <c r="O97" s="76"/>
      <c r="P97" s="26"/>
      <c r="Q97" s="26"/>
      <c r="R97" s="26"/>
      <c r="S97" s="27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110"/>
      <c r="AZ97" s="110"/>
      <c r="BA97" s="110"/>
      <c r="BC97" s="258"/>
    </row>
    <row r="98" spans="1:56" s="191" customFormat="1" ht="28.5" customHeight="1" x14ac:dyDescent="0.3">
      <c r="A98" s="219"/>
      <c r="B98" s="99"/>
      <c r="C98" s="125" t="s">
        <v>403</v>
      </c>
      <c r="D98" s="125" t="s">
        <v>238</v>
      </c>
      <c r="E98" s="101" t="s">
        <v>122</v>
      </c>
      <c r="F98" s="193">
        <v>132.4</v>
      </c>
      <c r="G98" s="194"/>
      <c r="H98" s="194"/>
      <c r="I98" s="194"/>
      <c r="J98" s="194"/>
      <c r="K98" s="194"/>
      <c r="L98" s="194"/>
      <c r="M98" s="194"/>
      <c r="N98" s="194"/>
      <c r="O98" s="190"/>
      <c r="P98" s="220"/>
      <c r="Q98" s="220"/>
      <c r="R98" s="220"/>
      <c r="S98" s="220"/>
      <c r="T98" s="220"/>
      <c r="U98" s="220"/>
      <c r="V98" s="220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0"/>
      <c r="AU98" s="220"/>
      <c r="AV98" s="221"/>
      <c r="AW98" s="220"/>
      <c r="AX98" s="221"/>
      <c r="AY98" s="219"/>
      <c r="AZ98" s="219"/>
      <c r="BA98" s="219"/>
    </row>
    <row r="99" spans="1:56" s="191" customFormat="1" ht="28.5" customHeight="1" x14ac:dyDescent="0.3">
      <c r="A99" s="219"/>
      <c r="B99" s="99"/>
      <c r="C99" s="125" t="s">
        <v>404</v>
      </c>
      <c r="D99" s="125" t="s">
        <v>360</v>
      </c>
      <c r="E99" s="101" t="s">
        <v>122</v>
      </c>
      <c r="F99" s="193">
        <v>36.5</v>
      </c>
      <c r="G99" s="194"/>
      <c r="H99" s="194"/>
      <c r="I99" s="194"/>
      <c r="J99" s="194"/>
      <c r="K99" s="194"/>
      <c r="L99" s="194"/>
      <c r="M99" s="194"/>
      <c r="N99" s="194"/>
      <c r="O99" s="190"/>
      <c r="P99" s="195"/>
      <c r="Q99" s="195"/>
      <c r="R99" s="195"/>
      <c r="S99" s="195"/>
      <c r="T99" s="195"/>
      <c r="U99" s="195"/>
      <c r="V99" s="195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5"/>
      <c r="AU99" s="195"/>
      <c r="AV99" s="196"/>
      <c r="AW99" s="195"/>
      <c r="AX99" s="196"/>
    </row>
    <row r="100" spans="1:56" s="191" customFormat="1" ht="28.5" customHeight="1" x14ac:dyDescent="0.3">
      <c r="B100" s="99"/>
      <c r="C100" s="124" t="s">
        <v>236</v>
      </c>
      <c r="D100" s="124" t="s">
        <v>402</v>
      </c>
      <c r="E100" s="101" t="s">
        <v>122</v>
      </c>
      <c r="F100" s="193">
        <v>170.49</v>
      </c>
      <c r="G100" s="194"/>
      <c r="H100" s="194"/>
      <c r="I100" s="194"/>
      <c r="J100" s="194"/>
      <c r="K100" s="194"/>
      <c r="L100" s="194"/>
      <c r="M100" s="194"/>
      <c r="N100" s="194"/>
      <c r="O100" s="190"/>
      <c r="P100" s="195"/>
      <c r="Q100" s="195"/>
      <c r="R100" s="195"/>
      <c r="S100" s="195"/>
      <c r="T100" s="195"/>
      <c r="U100" s="195"/>
      <c r="V100" s="195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5"/>
      <c r="AU100" s="195"/>
      <c r="AV100" s="196"/>
      <c r="AW100" s="195"/>
      <c r="AX100" s="196"/>
    </row>
    <row r="101" spans="1:56" ht="28.5" customHeight="1" x14ac:dyDescent="0.3">
      <c r="A101" s="133"/>
      <c r="B101" s="99"/>
      <c r="C101" s="125" t="s">
        <v>361</v>
      </c>
      <c r="D101" s="125" t="s">
        <v>202</v>
      </c>
      <c r="E101" s="101" t="s">
        <v>122</v>
      </c>
      <c r="F101" s="193">
        <v>2.9</v>
      </c>
      <c r="G101" s="51"/>
      <c r="H101" s="51"/>
      <c r="I101" s="51"/>
      <c r="J101" s="51"/>
      <c r="K101" s="51"/>
      <c r="L101" s="51"/>
      <c r="M101" s="51"/>
      <c r="N101" s="51"/>
      <c r="O101" s="132"/>
      <c r="P101" s="134"/>
      <c r="Q101" s="134"/>
      <c r="R101" s="134"/>
      <c r="S101" s="134"/>
      <c r="T101" s="134"/>
      <c r="U101" s="134"/>
      <c r="V101" s="134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4"/>
      <c r="AU101" s="134"/>
      <c r="AV101" s="135"/>
      <c r="AW101" s="134"/>
      <c r="AX101" s="135"/>
      <c r="AY101" s="136"/>
      <c r="AZ101" s="136"/>
      <c r="BA101" s="136"/>
      <c r="BB101" s="157"/>
      <c r="BC101" s="191"/>
    </row>
    <row r="102" spans="1:56" ht="28.5" customHeight="1" x14ac:dyDescent="0.3">
      <c r="A102" s="133"/>
      <c r="B102" s="99"/>
      <c r="C102" s="125" t="s">
        <v>362</v>
      </c>
      <c r="D102" s="125" t="s">
        <v>202</v>
      </c>
      <c r="E102" s="101" t="s">
        <v>122</v>
      </c>
      <c r="F102" s="193">
        <v>8.6999999999999993</v>
      </c>
      <c r="G102" s="51"/>
      <c r="H102" s="51"/>
      <c r="I102" s="51"/>
      <c r="J102" s="51"/>
      <c r="K102" s="51"/>
      <c r="L102" s="51"/>
      <c r="M102" s="51"/>
      <c r="N102" s="51"/>
      <c r="O102" s="132"/>
      <c r="P102" s="134"/>
      <c r="Q102" s="134"/>
      <c r="R102" s="134"/>
      <c r="S102" s="134"/>
      <c r="T102" s="134"/>
      <c r="U102" s="134"/>
      <c r="V102" s="134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4"/>
      <c r="AU102" s="134"/>
      <c r="AV102" s="135"/>
      <c r="AW102" s="134"/>
      <c r="AX102" s="135"/>
      <c r="AY102" s="136"/>
      <c r="AZ102" s="136"/>
      <c r="BA102" s="136"/>
      <c r="BB102" s="157"/>
      <c r="BC102" s="191"/>
      <c r="BD102" s="157"/>
    </row>
    <row r="103" spans="1:56" ht="28.5" customHeight="1" x14ac:dyDescent="0.3">
      <c r="A103" s="133"/>
      <c r="B103" s="99"/>
      <c r="C103" s="125" t="s">
        <v>363</v>
      </c>
      <c r="D103" s="125" t="s">
        <v>202</v>
      </c>
      <c r="E103" s="101" t="s">
        <v>122</v>
      </c>
      <c r="F103" s="193">
        <v>11.31</v>
      </c>
      <c r="G103" s="51"/>
      <c r="H103" s="51"/>
      <c r="I103" s="51"/>
      <c r="J103" s="51"/>
      <c r="K103" s="51"/>
      <c r="L103" s="51"/>
      <c r="M103" s="51"/>
      <c r="N103" s="51"/>
      <c r="O103" s="132"/>
      <c r="P103" s="134"/>
      <c r="Q103" s="134"/>
      <c r="R103" s="134"/>
      <c r="S103" s="134"/>
      <c r="T103" s="134"/>
      <c r="U103" s="134"/>
      <c r="V103" s="134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4"/>
      <c r="AU103" s="134"/>
      <c r="AV103" s="135"/>
      <c r="AW103" s="134"/>
      <c r="AX103" s="135"/>
      <c r="AY103" s="136"/>
      <c r="AZ103" s="136"/>
      <c r="BA103" s="136"/>
      <c r="BC103" s="191"/>
    </row>
    <row r="104" spans="1:56" ht="28.5" customHeight="1" x14ac:dyDescent="0.3">
      <c r="A104" s="133"/>
      <c r="B104" s="99"/>
      <c r="C104" s="125" t="s">
        <v>401</v>
      </c>
      <c r="D104" s="125" t="s">
        <v>402</v>
      </c>
      <c r="E104" s="101" t="s">
        <v>122</v>
      </c>
      <c r="F104" s="193">
        <v>23.06</v>
      </c>
      <c r="G104" s="51"/>
      <c r="H104" s="51"/>
      <c r="I104" s="51"/>
      <c r="J104" s="51"/>
      <c r="K104" s="51"/>
      <c r="L104" s="51"/>
      <c r="M104" s="51"/>
      <c r="N104" s="51"/>
      <c r="O104" s="132"/>
      <c r="P104" s="134"/>
      <c r="Q104" s="134"/>
      <c r="R104" s="134"/>
      <c r="S104" s="134"/>
      <c r="T104" s="134"/>
      <c r="U104" s="134"/>
      <c r="V104" s="134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4"/>
      <c r="AU104" s="134"/>
      <c r="AV104" s="135"/>
      <c r="AW104" s="134"/>
      <c r="AX104" s="135"/>
      <c r="AY104" s="136"/>
      <c r="AZ104" s="136"/>
      <c r="BA104" s="136"/>
      <c r="BB104" s="157"/>
      <c r="BC104" s="191"/>
    </row>
    <row r="105" spans="1:56" ht="28.5" customHeight="1" x14ac:dyDescent="0.3">
      <c r="A105" s="133"/>
      <c r="B105" s="99"/>
      <c r="C105" s="125" t="s">
        <v>466</v>
      </c>
      <c r="D105" s="124"/>
      <c r="E105" s="101" t="s">
        <v>123</v>
      </c>
      <c r="F105" s="193">
        <v>9.5299999999999994</v>
      </c>
      <c r="G105" s="51"/>
      <c r="H105" s="51"/>
      <c r="I105" s="51"/>
      <c r="J105" s="51"/>
      <c r="K105" s="51"/>
      <c r="L105" s="51"/>
      <c r="M105" s="51"/>
      <c r="N105" s="51"/>
      <c r="O105" s="132"/>
      <c r="P105" s="134"/>
      <c r="Q105" s="134"/>
      <c r="R105" s="134"/>
      <c r="S105" s="134"/>
      <c r="T105" s="134"/>
      <c r="U105" s="134"/>
      <c r="V105" s="134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4"/>
      <c r="AU105" s="134"/>
      <c r="AV105" s="135"/>
      <c r="AW105" s="134"/>
      <c r="AX105" s="135"/>
      <c r="AY105" s="136"/>
      <c r="AZ105" s="136"/>
      <c r="BA105" s="136"/>
      <c r="BB105" s="157"/>
      <c r="BC105" s="191"/>
    </row>
    <row r="106" spans="1:56" s="191" customFormat="1" ht="28.5" customHeight="1" x14ac:dyDescent="0.3">
      <c r="B106" s="99"/>
      <c r="C106" s="189" t="s">
        <v>453</v>
      </c>
      <c r="D106" s="189"/>
      <c r="E106" s="192" t="s">
        <v>123</v>
      </c>
      <c r="F106" s="193">
        <v>4.2</v>
      </c>
      <c r="G106" s="194"/>
      <c r="H106" s="194"/>
      <c r="I106" s="194"/>
      <c r="J106" s="194"/>
      <c r="K106" s="194"/>
      <c r="L106" s="194"/>
      <c r="M106" s="194"/>
      <c r="N106" s="194"/>
      <c r="O106" s="190"/>
      <c r="P106" s="195"/>
      <c r="Q106" s="195"/>
      <c r="R106" s="195"/>
      <c r="S106" s="195"/>
      <c r="T106" s="195"/>
      <c r="U106" s="195"/>
      <c r="V106" s="195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5"/>
      <c r="AU106" s="195"/>
      <c r="AV106" s="196"/>
      <c r="AW106" s="195"/>
      <c r="AX106" s="196"/>
    </row>
    <row r="107" spans="1:56" s="191" customFormat="1" ht="28.5" customHeight="1" x14ac:dyDescent="0.3">
      <c r="B107" s="99"/>
      <c r="C107" s="124"/>
      <c r="D107" s="124"/>
      <c r="E107" s="101"/>
      <c r="F107" s="193"/>
      <c r="G107" s="194"/>
      <c r="H107" s="194"/>
      <c r="I107" s="194"/>
      <c r="J107" s="194"/>
      <c r="K107" s="194"/>
      <c r="L107" s="194"/>
      <c r="M107" s="194"/>
      <c r="N107" s="194"/>
      <c r="O107" s="190"/>
      <c r="P107" s="195"/>
      <c r="Q107" s="195"/>
      <c r="R107" s="195"/>
      <c r="S107" s="195"/>
      <c r="T107" s="195"/>
      <c r="U107" s="195"/>
      <c r="V107" s="195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5"/>
      <c r="AU107" s="195"/>
      <c r="AV107" s="196"/>
      <c r="AW107" s="195"/>
      <c r="AX107" s="196"/>
    </row>
    <row r="108" spans="1:56" ht="28.5" customHeight="1" x14ac:dyDescent="0.3">
      <c r="A108" s="133"/>
      <c r="B108" s="99"/>
      <c r="C108" s="125"/>
      <c r="D108" s="119"/>
      <c r="E108" s="111"/>
      <c r="F108" s="65"/>
      <c r="G108" s="36"/>
      <c r="H108" s="51"/>
      <c r="I108" s="36"/>
      <c r="J108" s="51"/>
      <c r="K108" s="51"/>
      <c r="L108" s="51"/>
      <c r="M108" s="51"/>
      <c r="N108" s="51"/>
      <c r="O108" s="132"/>
      <c r="P108" s="134"/>
      <c r="Q108" s="134"/>
      <c r="R108" s="134"/>
      <c r="S108" s="134"/>
      <c r="T108" s="134"/>
      <c r="U108" s="134"/>
      <c r="V108" s="134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4"/>
      <c r="AU108" s="134"/>
      <c r="AV108" s="135"/>
      <c r="AW108" s="134"/>
      <c r="AX108" s="135"/>
      <c r="AY108" s="136"/>
      <c r="AZ108" s="136"/>
      <c r="BA108" s="136"/>
      <c r="BC108" s="191"/>
    </row>
    <row r="109" spans="1:56" s="257" customFormat="1" ht="28.5" customHeight="1" x14ac:dyDescent="0.3">
      <c r="A109" s="121"/>
      <c r="B109" s="99"/>
      <c r="C109" s="39" t="s">
        <v>128</v>
      </c>
      <c r="D109" s="40"/>
      <c r="E109" s="41"/>
      <c r="F109" s="42"/>
      <c r="G109" s="42"/>
      <c r="H109" s="123"/>
      <c r="I109" s="42"/>
      <c r="J109" s="118"/>
      <c r="K109" s="68"/>
      <c r="L109" s="118"/>
      <c r="M109" s="68"/>
      <c r="N109" s="118"/>
      <c r="O109" s="113"/>
      <c r="BC109" s="191"/>
    </row>
    <row r="110" spans="1:56" s="257" customFormat="1" ht="28.5" customHeight="1" x14ac:dyDescent="0.3">
      <c r="A110" s="121"/>
      <c r="B110" s="99"/>
      <c r="C110" s="39"/>
      <c r="D110" s="40"/>
      <c r="E110" s="41"/>
      <c r="F110" s="42"/>
      <c r="G110" s="42"/>
      <c r="H110" s="123"/>
      <c r="I110" s="42"/>
      <c r="J110" s="118"/>
      <c r="K110" s="68"/>
      <c r="L110" s="118"/>
      <c r="M110" s="68"/>
      <c r="N110" s="118"/>
      <c r="O110" s="113"/>
      <c r="BC110" s="191"/>
    </row>
    <row r="111" spans="1:56" s="257" customFormat="1" ht="28.5" customHeight="1" x14ac:dyDescent="0.3">
      <c r="A111" s="121"/>
      <c r="B111" s="99"/>
      <c r="C111" s="39"/>
      <c r="D111" s="40"/>
      <c r="E111" s="41"/>
      <c r="F111" s="42"/>
      <c r="G111" s="42"/>
      <c r="H111" s="123"/>
      <c r="I111" s="42"/>
      <c r="J111" s="123"/>
      <c r="K111" s="42"/>
      <c r="L111" s="123"/>
      <c r="M111" s="42"/>
      <c r="N111" s="123"/>
      <c r="O111" s="4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C111" s="258"/>
    </row>
    <row r="112" spans="1:56" s="257" customFormat="1" ht="28.5" customHeight="1" x14ac:dyDescent="0.3">
      <c r="A112" s="121"/>
      <c r="B112" s="99"/>
      <c r="C112" s="39"/>
      <c r="D112" s="40"/>
      <c r="E112" s="41"/>
      <c r="F112" s="42"/>
      <c r="G112" s="42"/>
      <c r="H112" s="123"/>
      <c r="I112" s="42"/>
      <c r="J112" s="123"/>
      <c r="K112" s="42"/>
      <c r="L112" s="123"/>
      <c r="M112" s="42"/>
      <c r="N112" s="123"/>
      <c r="O112" s="4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C112" s="258"/>
    </row>
    <row r="113" spans="1:55" s="257" customFormat="1" ht="28.5" customHeight="1" x14ac:dyDescent="0.3">
      <c r="A113" s="121"/>
      <c r="B113" s="115" t="s">
        <v>199</v>
      </c>
      <c r="C113" s="113" t="s">
        <v>484</v>
      </c>
      <c r="D113" s="113"/>
      <c r="E113" s="114"/>
      <c r="F113" s="68"/>
      <c r="G113" s="68"/>
      <c r="H113" s="68"/>
      <c r="I113" s="68"/>
      <c r="J113" s="68"/>
      <c r="K113" s="68"/>
      <c r="L113" s="68"/>
      <c r="M113" s="68"/>
      <c r="N113" s="68"/>
      <c r="O113" s="113"/>
      <c r="P113" s="108"/>
      <c r="Q113" s="108"/>
      <c r="R113" s="108"/>
      <c r="S113" s="109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10"/>
      <c r="AZ113" s="110"/>
      <c r="BA113" s="110"/>
      <c r="BC113" s="258"/>
    </row>
    <row r="114" spans="1:55" s="257" customFormat="1" ht="28.5" customHeight="1" x14ac:dyDescent="0.3">
      <c r="A114" s="121"/>
      <c r="B114" s="115" t="s">
        <v>306</v>
      </c>
      <c r="C114" s="113" t="s">
        <v>259</v>
      </c>
      <c r="D114" s="113"/>
      <c r="E114" s="114" t="s">
        <v>114</v>
      </c>
      <c r="F114" s="116">
        <v>1</v>
      </c>
      <c r="G114" s="112"/>
      <c r="H114" s="118"/>
      <c r="I114" s="112"/>
      <c r="J114" s="118"/>
      <c r="K114" s="112"/>
      <c r="L114" s="113"/>
      <c r="M114" s="112"/>
      <c r="N114" s="123"/>
      <c r="O114" s="113"/>
      <c r="P114" s="108"/>
      <c r="Q114" s="108"/>
      <c r="R114" s="108"/>
      <c r="S114" s="109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10"/>
      <c r="AZ114" s="110"/>
      <c r="BA114" s="110"/>
      <c r="BC114" s="258"/>
    </row>
    <row r="115" spans="1:55" s="257" customFormat="1" ht="28.5" customHeight="1" x14ac:dyDescent="0.3">
      <c r="A115" s="121"/>
      <c r="B115" s="115" t="s">
        <v>307</v>
      </c>
      <c r="C115" s="113" t="s">
        <v>314</v>
      </c>
      <c r="D115" s="113"/>
      <c r="E115" s="114" t="s">
        <v>114</v>
      </c>
      <c r="F115" s="116">
        <v>1</v>
      </c>
      <c r="G115" s="112"/>
      <c r="H115" s="118"/>
      <c r="I115" s="112"/>
      <c r="J115" s="118"/>
      <c r="K115" s="112"/>
      <c r="L115" s="113"/>
      <c r="M115" s="112"/>
      <c r="N115" s="123"/>
      <c r="O115" s="113"/>
      <c r="P115" s="108"/>
      <c r="Q115" s="108"/>
      <c r="R115" s="108"/>
      <c r="S115" s="109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10"/>
      <c r="AZ115" s="110"/>
      <c r="BA115" s="110"/>
      <c r="BC115" s="258"/>
    </row>
    <row r="116" spans="1:55" s="257" customFormat="1" ht="28.5" customHeight="1" x14ac:dyDescent="0.3">
      <c r="A116" s="121"/>
      <c r="B116" s="115" t="s">
        <v>308</v>
      </c>
      <c r="C116" s="113" t="s">
        <v>320</v>
      </c>
      <c r="D116" s="113"/>
      <c r="E116" s="114" t="s">
        <v>114</v>
      </c>
      <c r="F116" s="116">
        <v>1</v>
      </c>
      <c r="G116" s="112"/>
      <c r="H116" s="118"/>
      <c r="I116" s="112"/>
      <c r="J116" s="118"/>
      <c r="K116" s="112"/>
      <c r="L116" s="113"/>
      <c r="M116" s="112"/>
      <c r="N116" s="123"/>
      <c r="O116" s="113"/>
      <c r="P116" s="108"/>
      <c r="Q116" s="108"/>
      <c r="R116" s="108"/>
      <c r="S116" s="109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10"/>
      <c r="AZ116" s="110"/>
      <c r="BA116" s="110"/>
      <c r="BC116" s="258"/>
    </row>
    <row r="117" spans="1:55" s="257" customFormat="1" ht="28.5" customHeight="1" x14ac:dyDescent="0.3">
      <c r="A117" s="121"/>
      <c r="B117" s="115"/>
      <c r="C117" s="113"/>
      <c r="D117" s="113"/>
      <c r="E117" s="114"/>
      <c r="F117" s="116"/>
      <c r="G117" s="112"/>
      <c r="H117" s="118"/>
      <c r="I117" s="112"/>
      <c r="J117" s="118"/>
      <c r="K117" s="112"/>
      <c r="L117" s="113"/>
      <c r="M117" s="112"/>
      <c r="N117" s="123"/>
      <c r="O117" s="113"/>
      <c r="P117" s="108"/>
      <c r="Q117" s="108"/>
      <c r="R117" s="108"/>
      <c r="S117" s="109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10"/>
      <c r="AZ117" s="110"/>
      <c r="BA117" s="110"/>
      <c r="BC117" s="258"/>
    </row>
    <row r="118" spans="1:55" s="257" customFormat="1" ht="28.5" customHeight="1" x14ac:dyDescent="0.3">
      <c r="A118" s="121"/>
      <c r="B118" s="115"/>
      <c r="C118" s="113"/>
      <c r="D118" s="113"/>
      <c r="E118" s="114"/>
      <c r="F118" s="116"/>
      <c r="G118" s="112"/>
      <c r="H118" s="118"/>
      <c r="I118" s="112"/>
      <c r="J118" s="118"/>
      <c r="K118" s="112"/>
      <c r="L118" s="113"/>
      <c r="M118" s="112"/>
      <c r="N118" s="123"/>
      <c r="O118" s="113"/>
      <c r="P118" s="108"/>
      <c r="Q118" s="108"/>
      <c r="R118" s="108"/>
      <c r="S118" s="109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10"/>
      <c r="AZ118" s="110"/>
      <c r="BA118" s="110"/>
      <c r="BC118" s="258"/>
    </row>
    <row r="119" spans="1:55" s="257" customFormat="1" ht="28.5" customHeight="1" x14ac:dyDescent="0.3">
      <c r="A119" s="121"/>
      <c r="B119" s="115"/>
      <c r="C119" s="113"/>
      <c r="D119" s="113"/>
      <c r="E119" s="114"/>
      <c r="F119" s="116"/>
      <c r="G119" s="112"/>
      <c r="H119" s="118"/>
      <c r="I119" s="112"/>
      <c r="J119" s="118"/>
      <c r="K119" s="112"/>
      <c r="L119" s="113"/>
      <c r="M119" s="112"/>
      <c r="N119" s="123"/>
      <c r="O119" s="113"/>
      <c r="P119" s="108"/>
      <c r="Q119" s="108"/>
      <c r="R119" s="108"/>
      <c r="S119" s="109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10"/>
      <c r="AZ119" s="110"/>
      <c r="BA119" s="110"/>
      <c r="BC119" s="258"/>
    </row>
    <row r="120" spans="1:55" s="257" customFormat="1" ht="28.5" customHeight="1" x14ac:dyDescent="0.3">
      <c r="A120" s="121"/>
      <c r="B120" s="115"/>
      <c r="C120" s="113"/>
      <c r="D120" s="113"/>
      <c r="E120" s="114"/>
      <c r="F120" s="116"/>
      <c r="G120" s="112"/>
      <c r="H120" s="118"/>
      <c r="I120" s="112"/>
      <c r="J120" s="118"/>
      <c r="K120" s="112"/>
      <c r="L120" s="113"/>
      <c r="M120" s="112"/>
      <c r="N120" s="123"/>
      <c r="O120" s="113"/>
      <c r="P120" s="108"/>
      <c r="Q120" s="108"/>
      <c r="R120" s="108"/>
      <c r="S120" s="109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10"/>
      <c r="AZ120" s="110"/>
      <c r="BA120" s="110"/>
      <c r="BC120" s="258"/>
    </row>
    <row r="121" spans="1:55" s="257" customFormat="1" ht="28.5" customHeight="1" x14ac:dyDescent="0.3">
      <c r="A121" s="121"/>
      <c r="B121" s="115"/>
      <c r="C121" s="113"/>
      <c r="D121" s="113"/>
      <c r="E121" s="114"/>
      <c r="F121" s="116"/>
      <c r="G121" s="112"/>
      <c r="H121" s="118"/>
      <c r="I121" s="112"/>
      <c r="J121" s="118"/>
      <c r="K121" s="112"/>
      <c r="L121" s="113"/>
      <c r="M121" s="112"/>
      <c r="N121" s="123"/>
      <c r="O121" s="113"/>
      <c r="P121" s="108"/>
      <c r="Q121" s="108"/>
      <c r="R121" s="108"/>
      <c r="S121" s="109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10"/>
      <c r="AZ121" s="110"/>
      <c r="BA121" s="110"/>
      <c r="BC121" s="258"/>
    </row>
    <row r="122" spans="1:55" s="257" customFormat="1" ht="28.5" customHeight="1" x14ac:dyDescent="0.3">
      <c r="A122" s="121"/>
      <c r="B122" s="115"/>
      <c r="C122" s="113"/>
      <c r="D122" s="113"/>
      <c r="E122" s="114"/>
      <c r="F122" s="116"/>
      <c r="G122" s="112"/>
      <c r="H122" s="118"/>
      <c r="I122" s="112"/>
      <c r="J122" s="118"/>
      <c r="K122" s="112"/>
      <c r="L122" s="113"/>
      <c r="M122" s="112"/>
      <c r="N122" s="123"/>
      <c r="O122" s="113"/>
      <c r="P122" s="108"/>
      <c r="Q122" s="108"/>
      <c r="R122" s="108"/>
      <c r="S122" s="109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10"/>
      <c r="AZ122" s="110"/>
      <c r="BA122" s="110"/>
      <c r="BC122" s="258"/>
    </row>
    <row r="123" spans="1:55" s="257" customFormat="1" ht="28.5" customHeight="1" x14ac:dyDescent="0.3">
      <c r="A123" s="121"/>
      <c r="B123" s="115"/>
      <c r="C123" s="113"/>
      <c r="D123" s="113"/>
      <c r="E123" s="114"/>
      <c r="F123" s="116"/>
      <c r="G123" s="112"/>
      <c r="H123" s="118"/>
      <c r="I123" s="112"/>
      <c r="J123" s="118"/>
      <c r="K123" s="112"/>
      <c r="L123" s="113"/>
      <c r="M123" s="112"/>
      <c r="N123" s="123"/>
      <c r="O123" s="113"/>
      <c r="P123" s="108"/>
      <c r="Q123" s="108"/>
      <c r="R123" s="108"/>
      <c r="S123" s="109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10"/>
      <c r="AZ123" s="110"/>
      <c r="BA123" s="110"/>
      <c r="BC123" s="258"/>
    </row>
    <row r="124" spans="1:55" s="257" customFormat="1" ht="28.5" customHeight="1" x14ac:dyDescent="0.3">
      <c r="A124" s="121"/>
      <c r="B124" s="115"/>
      <c r="C124" s="113"/>
      <c r="D124" s="113"/>
      <c r="E124" s="114"/>
      <c r="F124" s="116"/>
      <c r="G124" s="112"/>
      <c r="H124" s="118"/>
      <c r="I124" s="112"/>
      <c r="J124" s="118"/>
      <c r="K124" s="112"/>
      <c r="L124" s="113"/>
      <c r="M124" s="112"/>
      <c r="N124" s="123"/>
      <c r="O124" s="113"/>
      <c r="P124" s="108"/>
      <c r="Q124" s="108"/>
      <c r="R124" s="108"/>
      <c r="S124" s="109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10"/>
      <c r="AZ124" s="110"/>
      <c r="BA124" s="110"/>
      <c r="BC124" s="258"/>
    </row>
    <row r="125" spans="1:55" s="257" customFormat="1" ht="28.5" customHeight="1" x14ac:dyDescent="0.3">
      <c r="A125" s="121"/>
      <c r="B125" s="115"/>
      <c r="C125" s="113"/>
      <c r="D125" s="113"/>
      <c r="E125" s="114"/>
      <c r="F125" s="116"/>
      <c r="G125" s="112"/>
      <c r="H125" s="118"/>
      <c r="I125" s="112"/>
      <c r="J125" s="118"/>
      <c r="K125" s="112"/>
      <c r="L125" s="113"/>
      <c r="M125" s="112"/>
      <c r="N125" s="123"/>
      <c r="O125" s="113"/>
      <c r="P125" s="108"/>
      <c r="Q125" s="108"/>
      <c r="R125" s="108"/>
      <c r="S125" s="109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10"/>
      <c r="AZ125" s="110"/>
      <c r="BA125" s="110"/>
      <c r="BC125" s="258"/>
    </row>
    <row r="126" spans="1:55" s="257" customFormat="1" ht="28.5" customHeight="1" x14ac:dyDescent="0.3">
      <c r="A126" s="121"/>
      <c r="B126" s="115"/>
      <c r="C126" s="113"/>
      <c r="D126" s="113"/>
      <c r="E126" s="114"/>
      <c r="F126" s="116"/>
      <c r="G126" s="112"/>
      <c r="H126" s="118"/>
      <c r="I126" s="112"/>
      <c r="J126" s="118"/>
      <c r="K126" s="112"/>
      <c r="L126" s="113"/>
      <c r="M126" s="112"/>
      <c r="N126" s="123"/>
      <c r="O126" s="113"/>
      <c r="P126" s="108"/>
      <c r="Q126" s="108"/>
      <c r="R126" s="108"/>
      <c r="S126" s="109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10"/>
      <c r="AZ126" s="110"/>
      <c r="BA126" s="110"/>
      <c r="BC126" s="258"/>
    </row>
    <row r="127" spans="1:55" s="257" customFormat="1" ht="28.5" customHeight="1" x14ac:dyDescent="0.3">
      <c r="A127" s="121"/>
      <c r="B127" s="115"/>
      <c r="C127" s="113"/>
      <c r="D127" s="113"/>
      <c r="E127" s="114"/>
      <c r="F127" s="116"/>
      <c r="G127" s="112"/>
      <c r="H127" s="118"/>
      <c r="I127" s="112"/>
      <c r="J127" s="118"/>
      <c r="K127" s="112"/>
      <c r="L127" s="113"/>
      <c r="M127" s="112"/>
      <c r="N127" s="123"/>
      <c r="O127" s="113"/>
      <c r="P127" s="108"/>
      <c r="Q127" s="108"/>
      <c r="R127" s="108"/>
      <c r="S127" s="109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10"/>
      <c r="AZ127" s="110"/>
      <c r="BA127" s="110"/>
      <c r="BC127" s="258"/>
    </row>
    <row r="128" spans="1:55" s="257" customFormat="1" ht="28.5" customHeight="1" x14ac:dyDescent="0.3">
      <c r="A128" s="121"/>
      <c r="B128" s="115"/>
      <c r="C128" s="113"/>
      <c r="D128" s="113"/>
      <c r="E128" s="114"/>
      <c r="F128" s="116"/>
      <c r="G128" s="112"/>
      <c r="H128" s="118"/>
      <c r="I128" s="112"/>
      <c r="J128" s="118"/>
      <c r="K128" s="112"/>
      <c r="L128" s="113"/>
      <c r="M128" s="112"/>
      <c r="N128" s="123"/>
      <c r="O128" s="113"/>
      <c r="P128" s="108"/>
      <c r="Q128" s="108"/>
      <c r="R128" s="108"/>
      <c r="S128" s="109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10"/>
      <c r="AZ128" s="110"/>
      <c r="BA128" s="110"/>
      <c r="BC128" s="258"/>
    </row>
    <row r="129" spans="1:55" s="257" customFormat="1" ht="28.5" customHeight="1" x14ac:dyDescent="0.3">
      <c r="A129" s="121"/>
      <c r="B129" s="115"/>
      <c r="C129" s="113"/>
      <c r="D129" s="113"/>
      <c r="E129" s="114"/>
      <c r="F129" s="116"/>
      <c r="G129" s="112"/>
      <c r="H129" s="118"/>
      <c r="I129" s="112"/>
      <c r="J129" s="118"/>
      <c r="K129" s="112"/>
      <c r="L129" s="113"/>
      <c r="M129" s="112"/>
      <c r="N129" s="123"/>
      <c r="O129" s="113"/>
      <c r="P129" s="108"/>
      <c r="Q129" s="108"/>
      <c r="R129" s="108"/>
      <c r="S129" s="109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10"/>
      <c r="AZ129" s="110"/>
      <c r="BA129" s="110"/>
      <c r="BC129" s="258"/>
    </row>
    <row r="130" spans="1:55" s="257" customFormat="1" ht="28.5" customHeight="1" x14ac:dyDescent="0.3">
      <c r="A130" s="121"/>
      <c r="B130" s="115"/>
      <c r="C130" s="113"/>
      <c r="D130" s="113"/>
      <c r="E130" s="114"/>
      <c r="F130" s="116"/>
      <c r="G130" s="112"/>
      <c r="H130" s="118"/>
      <c r="I130" s="112"/>
      <c r="J130" s="118"/>
      <c r="K130" s="112"/>
      <c r="L130" s="113"/>
      <c r="M130" s="112"/>
      <c r="N130" s="123"/>
      <c r="O130" s="113"/>
      <c r="P130" s="108"/>
      <c r="Q130" s="108"/>
      <c r="R130" s="108"/>
      <c r="S130" s="109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10"/>
      <c r="AZ130" s="110"/>
      <c r="BA130" s="110"/>
      <c r="BC130" s="258"/>
    </row>
    <row r="131" spans="1:55" s="257" customFormat="1" ht="28.5" customHeight="1" x14ac:dyDescent="0.3">
      <c r="A131" s="121"/>
      <c r="B131" s="115"/>
      <c r="C131" s="113"/>
      <c r="D131" s="113"/>
      <c r="E131" s="114"/>
      <c r="F131" s="116"/>
      <c r="G131" s="112"/>
      <c r="H131" s="118"/>
      <c r="I131" s="112"/>
      <c r="J131" s="118"/>
      <c r="K131" s="112"/>
      <c r="L131" s="113"/>
      <c r="M131" s="112"/>
      <c r="N131" s="123"/>
      <c r="O131" s="113"/>
      <c r="P131" s="108"/>
      <c r="Q131" s="108"/>
      <c r="R131" s="108"/>
      <c r="S131" s="109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10"/>
      <c r="AZ131" s="110"/>
      <c r="BA131" s="110"/>
      <c r="BC131" s="258"/>
    </row>
    <row r="132" spans="1:55" s="257" customFormat="1" ht="28.5" customHeight="1" x14ac:dyDescent="0.3">
      <c r="A132" s="121"/>
      <c r="B132" s="115"/>
      <c r="C132" s="113"/>
      <c r="D132" s="113"/>
      <c r="E132" s="114"/>
      <c r="F132" s="116"/>
      <c r="G132" s="112"/>
      <c r="H132" s="118"/>
      <c r="I132" s="112"/>
      <c r="J132" s="118"/>
      <c r="K132" s="112"/>
      <c r="L132" s="113"/>
      <c r="M132" s="112"/>
      <c r="N132" s="123"/>
      <c r="O132" s="113"/>
      <c r="P132" s="108"/>
      <c r="Q132" s="108"/>
      <c r="R132" s="108"/>
      <c r="S132" s="109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10"/>
      <c r="AZ132" s="110"/>
      <c r="BA132" s="110"/>
      <c r="BC132" s="258"/>
    </row>
    <row r="133" spans="1:55" s="257" customFormat="1" ht="28.5" customHeight="1" x14ac:dyDescent="0.3">
      <c r="A133" s="121"/>
      <c r="B133" s="115"/>
      <c r="C133" s="113"/>
      <c r="D133" s="113"/>
      <c r="E133" s="114"/>
      <c r="F133" s="116"/>
      <c r="G133" s="112"/>
      <c r="H133" s="118"/>
      <c r="I133" s="112"/>
      <c r="J133" s="118"/>
      <c r="K133" s="112"/>
      <c r="L133" s="113"/>
      <c r="M133" s="112"/>
      <c r="N133" s="123"/>
      <c r="O133" s="113"/>
      <c r="P133" s="108"/>
      <c r="Q133" s="108"/>
      <c r="R133" s="108"/>
      <c r="S133" s="109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10"/>
      <c r="AZ133" s="110"/>
      <c r="BA133" s="110"/>
      <c r="BC133" s="258"/>
    </row>
    <row r="134" spans="1:55" s="257" customFormat="1" ht="28.5" customHeight="1" x14ac:dyDescent="0.3">
      <c r="A134" s="121"/>
      <c r="B134" s="115"/>
      <c r="C134" s="113"/>
      <c r="D134" s="113"/>
      <c r="E134" s="114"/>
      <c r="F134" s="116"/>
      <c r="G134" s="112"/>
      <c r="H134" s="118"/>
      <c r="I134" s="112"/>
      <c r="J134" s="118"/>
      <c r="K134" s="112"/>
      <c r="L134" s="113"/>
      <c r="M134" s="112"/>
      <c r="N134" s="123"/>
      <c r="O134" s="113"/>
      <c r="P134" s="108"/>
      <c r="Q134" s="108"/>
      <c r="R134" s="108"/>
      <c r="S134" s="109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10"/>
      <c r="AZ134" s="110"/>
      <c r="BA134" s="110"/>
      <c r="BC134" s="258"/>
    </row>
    <row r="135" spans="1:55" s="257" customFormat="1" ht="28.5" customHeight="1" x14ac:dyDescent="0.3">
      <c r="A135" s="121"/>
      <c r="B135" s="115"/>
      <c r="C135" s="113"/>
      <c r="D135" s="113"/>
      <c r="E135" s="114"/>
      <c r="F135" s="116"/>
      <c r="G135" s="112"/>
      <c r="H135" s="118"/>
      <c r="I135" s="112"/>
      <c r="J135" s="118"/>
      <c r="K135" s="112"/>
      <c r="L135" s="113"/>
      <c r="M135" s="112"/>
      <c r="N135" s="123"/>
      <c r="O135" s="113"/>
      <c r="P135" s="108"/>
      <c r="Q135" s="108"/>
      <c r="R135" s="108"/>
      <c r="S135" s="109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10"/>
      <c r="AZ135" s="110"/>
      <c r="BA135" s="110"/>
      <c r="BC135" s="258"/>
    </row>
    <row r="136" spans="1:55" s="257" customFormat="1" ht="28.5" customHeight="1" x14ac:dyDescent="0.3">
      <c r="A136" s="121"/>
      <c r="B136" s="115"/>
      <c r="C136" s="113"/>
      <c r="D136" s="113"/>
      <c r="E136" s="114"/>
      <c r="F136" s="116"/>
      <c r="G136" s="112"/>
      <c r="H136" s="118"/>
      <c r="I136" s="112"/>
      <c r="J136" s="118"/>
      <c r="K136" s="112"/>
      <c r="L136" s="113"/>
      <c r="M136" s="112"/>
      <c r="N136" s="123"/>
      <c r="O136" s="113"/>
      <c r="P136" s="108"/>
      <c r="Q136" s="108"/>
      <c r="R136" s="108"/>
      <c r="S136" s="109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10"/>
      <c r="AZ136" s="110"/>
      <c r="BA136" s="110"/>
      <c r="BC136" s="258"/>
    </row>
    <row r="137" spans="1:55" s="257" customFormat="1" ht="28.5" customHeight="1" x14ac:dyDescent="0.3">
      <c r="A137" s="121"/>
      <c r="B137" s="115"/>
      <c r="C137" s="113"/>
      <c r="D137" s="113"/>
      <c r="E137" s="114"/>
      <c r="F137" s="116"/>
      <c r="G137" s="112"/>
      <c r="H137" s="118"/>
      <c r="I137" s="112"/>
      <c r="J137" s="118"/>
      <c r="K137" s="112"/>
      <c r="L137" s="113"/>
      <c r="M137" s="112"/>
      <c r="N137" s="123"/>
      <c r="O137" s="113"/>
      <c r="P137" s="108"/>
      <c r="Q137" s="108"/>
      <c r="R137" s="108"/>
      <c r="S137" s="109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10"/>
      <c r="AZ137" s="110"/>
      <c r="BA137" s="110"/>
      <c r="BC137" s="258"/>
    </row>
    <row r="138" spans="1:55" s="257" customFormat="1" ht="28.5" customHeight="1" x14ac:dyDescent="0.3">
      <c r="A138" s="121"/>
      <c r="B138" s="115"/>
      <c r="C138" s="39" t="s">
        <v>140</v>
      </c>
      <c r="D138" s="40"/>
      <c r="E138" s="41"/>
      <c r="F138" s="42"/>
      <c r="G138" s="42"/>
      <c r="H138" s="123"/>
      <c r="I138" s="42"/>
      <c r="J138" s="123"/>
      <c r="K138" s="42"/>
      <c r="L138" s="123"/>
      <c r="M138" s="42"/>
      <c r="N138" s="123"/>
      <c r="O138" s="113"/>
      <c r="P138" s="108"/>
      <c r="Q138" s="108"/>
      <c r="R138" s="108"/>
      <c r="S138" s="109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10"/>
      <c r="AZ138" s="110"/>
      <c r="BA138" s="110"/>
      <c r="BC138" s="258"/>
    </row>
    <row r="139" spans="1:55" s="257" customFormat="1" ht="28.5" customHeight="1" x14ac:dyDescent="0.3">
      <c r="A139" s="121"/>
      <c r="B139" s="115"/>
      <c r="C139" s="113"/>
      <c r="D139" s="113"/>
      <c r="E139" s="114"/>
      <c r="F139" s="116"/>
      <c r="G139" s="112"/>
      <c r="H139" s="118"/>
      <c r="I139" s="112"/>
      <c r="J139" s="118"/>
      <c r="K139" s="112"/>
      <c r="L139" s="113"/>
      <c r="M139" s="112"/>
      <c r="N139" s="123"/>
      <c r="O139" s="113"/>
      <c r="P139" s="108"/>
      <c r="Q139" s="108"/>
      <c r="R139" s="108"/>
      <c r="S139" s="109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10"/>
      <c r="AZ139" s="110"/>
      <c r="BA139" s="110"/>
      <c r="BC139" s="258"/>
    </row>
    <row r="140" spans="1:55" s="257" customFormat="1" ht="28.5" customHeight="1" x14ac:dyDescent="0.3">
      <c r="A140" s="121"/>
      <c r="B140" s="115" t="s">
        <v>485</v>
      </c>
      <c r="C140" s="113" t="s">
        <v>486</v>
      </c>
      <c r="D140" s="76"/>
      <c r="E140" s="77"/>
      <c r="F140" s="78"/>
      <c r="G140" s="78"/>
      <c r="H140" s="78"/>
      <c r="I140" s="78"/>
      <c r="J140" s="78"/>
      <c r="K140" s="78"/>
      <c r="L140" s="78"/>
      <c r="M140" s="78"/>
      <c r="N140" s="78"/>
      <c r="O140" s="76"/>
      <c r="P140" s="26"/>
      <c r="Q140" s="26"/>
      <c r="R140" s="26"/>
      <c r="S140" s="27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110"/>
      <c r="AZ140" s="110"/>
      <c r="BA140" s="110"/>
      <c r="BC140" s="258"/>
    </row>
    <row r="141" spans="1:55" ht="28.5" customHeight="1" x14ac:dyDescent="0.3">
      <c r="A141" s="126"/>
      <c r="B141" s="99"/>
      <c r="C141" s="125" t="s">
        <v>138</v>
      </c>
      <c r="D141" s="125" t="s">
        <v>176</v>
      </c>
      <c r="E141" s="101" t="s">
        <v>122</v>
      </c>
      <c r="F141" s="65">
        <v>52.93</v>
      </c>
      <c r="G141" s="36"/>
      <c r="H141" s="51"/>
      <c r="I141" s="36"/>
      <c r="J141" s="51"/>
      <c r="K141" s="36"/>
      <c r="L141" s="51"/>
      <c r="M141" s="36"/>
      <c r="N141" s="51"/>
      <c r="O141" s="217"/>
      <c r="P141" s="25"/>
      <c r="Q141" s="25"/>
      <c r="R141" s="25"/>
      <c r="S141" s="25"/>
      <c r="T141" s="25"/>
      <c r="U141" s="25"/>
      <c r="V141" s="25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25"/>
      <c r="AU141" s="25"/>
      <c r="AV141" s="17"/>
      <c r="AW141" s="25"/>
      <c r="AX141" s="17"/>
    </row>
    <row r="142" spans="1:55" ht="28.5" customHeight="1" x14ac:dyDescent="0.3">
      <c r="A142" s="126"/>
      <c r="B142" s="83"/>
      <c r="C142" s="125" t="s">
        <v>161</v>
      </c>
      <c r="D142" s="125"/>
      <c r="E142" s="101" t="s">
        <v>122</v>
      </c>
      <c r="F142" s="65">
        <v>1.23</v>
      </c>
      <c r="G142" s="36"/>
      <c r="H142" s="51"/>
      <c r="I142" s="36"/>
      <c r="J142" s="51"/>
      <c r="K142" s="36"/>
      <c r="L142" s="51"/>
      <c r="M142" s="36"/>
      <c r="N142" s="51"/>
      <c r="O142" s="217"/>
      <c r="P142" s="25"/>
      <c r="Q142" s="25"/>
      <c r="R142" s="25"/>
      <c r="S142" s="25"/>
      <c r="T142" s="25"/>
      <c r="U142" s="25"/>
      <c r="V142" s="25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25"/>
      <c r="AU142" s="25"/>
      <c r="AV142" s="17"/>
      <c r="AW142" s="25"/>
      <c r="AX142" s="17"/>
      <c r="BC142" s="248"/>
    </row>
    <row r="143" spans="1:55" ht="28.5" customHeight="1" x14ac:dyDescent="0.3">
      <c r="A143" s="126"/>
      <c r="B143" s="83"/>
      <c r="C143" s="125"/>
      <c r="D143" s="125"/>
      <c r="E143" s="101"/>
      <c r="F143" s="65"/>
      <c r="G143" s="36"/>
      <c r="H143" s="51"/>
      <c r="I143" s="36"/>
      <c r="J143" s="51"/>
      <c r="K143" s="36"/>
      <c r="L143" s="51"/>
      <c r="M143" s="36"/>
      <c r="N143" s="51"/>
      <c r="O143" s="217"/>
      <c r="P143" s="25"/>
      <c r="Q143" s="25"/>
      <c r="R143" s="25"/>
      <c r="S143" s="25"/>
      <c r="T143" s="25"/>
      <c r="U143" s="25"/>
      <c r="V143" s="25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25"/>
      <c r="AU143" s="25"/>
      <c r="AV143" s="17"/>
      <c r="AW143" s="25"/>
      <c r="AX143" s="17"/>
      <c r="BC143" s="248"/>
    </row>
    <row r="144" spans="1:55" ht="28.5" customHeight="1" x14ac:dyDescent="0.3">
      <c r="A144" s="126"/>
      <c r="B144" s="83"/>
      <c r="C144" s="125"/>
      <c r="D144" s="125"/>
      <c r="E144" s="101"/>
      <c r="F144" s="65"/>
      <c r="G144" s="36"/>
      <c r="H144" s="51"/>
      <c r="I144" s="36"/>
      <c r="J144" s="51"/>
      <c r="K144" s="36"/>
      <c r="L144" s="51"/>
      <c r="M144" s="36"/>
      <c r="N144" s="51"/>
      <c r="O144" s="217"/>
      <c r="P144" s="25"/>
      <c r="Q144" s="25"/>
      <c r="R144" s="25"/>
      <c r="S144" s="25"/>
      <c r="T144" s="25"/>
      <c r="U144" s="25"/>
      <c r="V144" s="25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25"/>
      <c r="AU144" s="25"/>
      <c r="AV144" s="17"/>
      <c r="AW144" s="25"/>
      <c r="AX144" s="17"/>
      <c r="BC144" s="248"/>
    </row>
    <row r="145" spans="1:55" ht="28.5" customHeight="1" x14ac:dyDescent="0.3">
      <c r="A145" s="126"/>
      <c r="B145" s="83"/>
      <c r="C145" s="125"/>
      <c r="D145" s="124"/>
      <c r="E145" s="101"/>
      <c r="F145" s="65"/>
      <c r="G145" s="36"/>
      <c r="H145" s="51"/>
      <c r="I145" s="36"/>
      <c r="J145" s="51"/>
      <c r="K145" s="36"/>
      <c r="L145" s="51"/>
      <c r="M145" s="36"/>
      <c r="N145" s="51"/>
      <c r="O145" s="217"/>
      <c r="P145" s="25"/>
      <c r="Q145" s="25"/>
      <c r="R145" s="25"/>
      <c r="S145" s="25"/>
      <c r="T145" s="25"/>
      <c r="U145" s="25"/>
      <c r="V145" s="25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25"/>
      <c r="AU145" s="25"/>
      <c r="AV145" s="17"/>
      <c r="AW145" s="25"/>
      <c r="AX145" s="17"/>
    </row>
    <row r="146" spans="1:55" s="257" customFormat="1" ht="28.5" customHeight="1" x14ac:dyDescent="0.3">
      <c r="A146" s="121"/>
      <c r="B146" s="99"/>
      <c r="C146" s="39" t="s">
        <v>128</v>
      </c>
      <c r="D146" s="40"/>
      <c r="E146" s="41"/>
      <c r="F146" s="42"/>
      <c r="G146" s="42"/>
      <c r="H146" s="123"/>
      <c r="I146" s="42"/>
      <c r="J146" s="123"/>
      <c r="K146" s="42"/>
      <c r="L146" s="123"/>
      <c r="M146" s="42"/>
      <c r="N146" s="123"/>
      <c r="O146" s="4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C146" s="258"/>
    </row>
    <row r="147" spans="1:55" s="257" customFormat="1" ht="28.5" customHeight="1" x14ac:dyDescent="0.3">
      <c r="A147" s="121"/>
      <c r="B147" s="99"/>
      <c r="C147" s="39"/>
      <c r="D147" s="40"/>
      <c r="E147" s="41"/>
      <c r="F147" s="42"/>
      <c r="G147" s="42"/>
      <c r="H147" s="123"/>
      <c r="I147" s="42"/>
      <c r="J147" s="123"/>
      <c r="K147" s="42"/>
      <c r="L147" s="123"/>
      <c r="M147" s="42"/>
      <c r="N147" s="123"/>
      <c r="O147" s="4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C147" s="258"/>
    </row>
    <row r="148" spans="1:55" s="257" customFormat="1" ht="28.5" customHeight="1" x14ac:dyDescent="0.3">
      <c r="A148" s="121"/>
      <c r="B148" s="115" t="s">
        <v>307</v>
      </c>
      <c r="C148" s="75" t="s">
        <v>487</v>
      </c>
      <c r="D148" s="76"/>
      <c r="E148" s="77"/>
      <c r="F148" s="78"/>
      <c r="G148" s="78"/>
      <c r="H148" s="78"/>
      <c r="I148" s="78"/>
      <c r="J148" s="78"/>
      <c r="K148" s="78"/>
      <c r="L148" s="78"/>
      <c r="M148" s="78"/>
      <c r="N148" s="78"/>
      <c r="O148" s="76"/>
      <c r="P148" s="26"/>
      <c r="Q148" s="26"/>
      <c r="R148" s="26"/>
      <c r="S148" s="27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110"/>
      <c r="AZ148" s="110"/>
      <c r="BA148" s="110"/>
      <c r="BC148" s="258"/>
    </row>
    <row r="149" spans="1:55" ht="28.5" customHeight="1" x14ac:dyDescent="0.3">
      <c r="A149" s="126"/>
      <c r="B149" s="99"/>
      <c r="C149" s="125" t="s">
        <v>138</v>
      </c>
      <c r="D149" s="125" t="s">
        <v>176</v>
      </c>
      <c r="E149" s="101" t="s">
        <v>122</v>
      </c>
      <c r="F149" s="65">
        <v>89.08</v>
      </c>
      <c r="G149" s="36"/>
      <c r="H149" s="51"/>
      <c r="I149" s="36"/>
      <c r="J149" s="51"/>
      <c r="K149" s="36"/>
      <c r="L149" s="51"/>
      <c r="M149" s="36"/>
      <c r="N149" s="51"/>
      <c r="O149" s="217"/>
      <c r="P149" s="25"/>
      <c r="Q149" s="25"/>
      <c r="R149" s="25"/>
      <c r="S149" s="25"/>
      <c r="T149" s="25"/>
      <c r="U149" s="25"/>
      <c r="V149" s="25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25"/>
      <c r="AU149" s="25"/>
      <c r="AV149" s="17"/>
      <c r="AW149" s="25"/>
      <c r="AX149" s="17"/>
    </row>
    <row r="150" spans="1:55" ht="28.5" customHeight="1" x14ac:dyDescent="0.3">
      <c r="A150" s="59" t="s">
        <v>203</v>
      </c>
      <c r="B150" s="99"/>
      <c r="C150" s="125" t="s">
        <v>138</v>
      </c>
      <c r="D150" s="125" t="s">
        <v>142</v>
      </c>
      <c r="E150" s="101" t="s">
        <v>122</v>
      </c>
      <c r="F150" s="65">
        <v>20.07</v>
      </c>
      <c r="G150" s="51"/>
      <c r="H150" s="51"/>
      <c r="I150" s="51"/>
      <c r="J150" s="51"/>
      <c r="K150" s="51"/>
      <c r="L150" s="51"/>
      <c r="M150" s="36"/>
      <c r="N150" s="51"/>
      <c r="O150" s="217"/>
      <c r="P150" s="61"/>
      <c r="Q150" s="61"/>
      <c r="R150" s="61"/>
      <c r="S150" s="61"/>
      <c r="T150" s="61"/>
      <c r="U150" s="61"/>
      <c r="V150" s="61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1"/>
      <c r="AU150" s="61"/>
      <c r="AV150" s="62"/>
      <c r="AW150" s="61"/>
      <c r="AX150" s="62"/>
      <c r="AY150" s="60"/>
      <c r="AZ150" s="60"/>
      <c r="BA150" s="60"/>
    </row>
    <row r="151" spans="1:55" ht="28.5" customHeight="1" x14ac:dyDescent="0.3">
      <c r="A151" s="126"/>
      <c r="B151" s="83"/>
      <c r="C151" s="125" t="s">
        <v>316</v>
      </c>
      <c r="D151" s="125" t="s">
        <v>450</v>
      </c>
      <c r="E151" s="101" t="s">
        <v>123</v>
      </c>
      <c r="F151" s="65">
        <v>44.23</v>
      </c>
      <c r="G151" s="36"/>
      <c r="H151" s="51"/>
      <c r="I151" s="36"/>
      <c r="J151" s="51"/>
      <c r="K151" s="36"/>
      <c r="L151" s="51"/>
      <c r="M151" s="36"/>
      <c r="N151" s="51"/>
      <c r="O151" s="217"/>
      <c r="P151" s="25"/>
      <c r="Q151" s="25"/>
      <c r="R151" s="25"/>
      <c r="S151" s="25"/>
      <c r="T151" s="25"/>
      <c r="U151" s="25"/>
      <c r="V151" s="25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25"/>
      <c r="AU151" s="25"/>
      <c r="AV151" s="17"/>
      <c r="AW151" s="25"/>
      <c r="AX151" s="17"/>
      <c r="BC151" s="248"/>
    </row>
    <row r="152" spans="1:55" ht="28.5" customHeight="1" x14ac:dyDescent="0.3">
      <c r="A152" s="59"/>
      <c r="B152" s="99"/>
      <c r="C152" s="197" t="s">
        <v>317</v>
      </c>
      <c r="D152" s="125"/>
      <c r="E152" s="101"/>
      <c r="F152" s="65">
        <v>505.60000000000008</v>
      </c>
      <c r="G152" s="51"/>
      <c r="H152" s="51"/>
      <c r="I152" s="51"/>
      <c r="J152" s="51"/>
      <c r="K152" s="51"/>
      <c r="L152" s="51"/>
      <c r="M152" s="36"/>
      <c r="N152" s="51"/>
      <c r="O152" s="217"/>
      <c r="P152" s="61"/>
      <c r="Q152" s="61"/>
      <c r="R152" s="61"/>
      <c r="S152" s="61"/>
      <c r="T152" s="61"/>
      <c r="U152" s="61"/>
      <c r="V152" s="61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1"/>
      <c r="AU152" s="61"/>
      <c r="AV152" s="62"/>
      <c r="AW152" s="61"/>
      <c r="AX152" s="62"/>
      <c r="AY152" s="60"/>
      <c r="AZ152" s="60"/>
      <c r="BA152" s="60"/>
    </row>
    <row r="153" spans="1:55" ht="28.5" customHeight="1" x14ac:dyDescent="0.3">
      <c r="A153" s="126"/>
      <c r="B153" s="83"/>
      <c r="C153" s="125" t="s">
        <v>200</v>
      </c>
      <c r="D153" s="119" t="s">
        <v>263</v>
      </c>
      <c r="E153" s="101" t="s">
        <v>122</v>
      </c>
      <c r="F153" s="65">
        <v>0.65</v>
      </c>
      <c r="G153" s="88"/>
      <c r="H153" s="112"/>
      <c r="I153" s="88"/>
      <c r="J153" s="112"/>
      <c r="K153" s="88"/>
      <c r="L153" s="112"/>
      <c r="M153" s="88"/>
      <c r="N153" s="112"/>
      <c r="O153" s="217"/>
      <c r="P153" s="176"/>
      <c r="Q153" s="176"/>
      <c r="R153" s="176"/>
      <c r="S153" s="176"/>
      <c r="T153" s="176"/>
      <c r="U153" s="176"/>
      <c r="V153" s="176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6"/>
      <c r="AU153" s="176"/>
      <c r="AV153" s="177"/>
      <c r="AW153" s="176"/>
      <c r="AX153" s="177"/>
      <c r="AY153" s="89"/>
      <c r="AZ153" s="89"/>
      <c r="BA153" s="89"/>
      <c r="BB153" s="157"/>
    </row>
    <row r="154" spans="1:55" ht="28.5" customHeight="1" x14ac:dyDescent="0.3">
      <c r="A154" s="133"/>
      <c r="B154" s="99"/>
      <c r="C154" s="125" t="s">
        <v>173</v>
      </c>
      <c r="D154" s="119" t="s">
        <v>144</v>
      </c>
      <c r="E154" s="101" t="s">
        <v>122</v>
      </c>
      <c r="F154" s="65">
        <v>23.23</v>
      </c>
      <c r="G154" s="51"/>
      <c r="H154" s="51"/>
      <c r="I154" s="51"/>
      <c r="J154" s="51"/>
      <c r="K154" s="51"/>
      <c r="L154" s="51"/>
      <c r="M154" s="51"/>
      <c r="N154" s="51"/>
      <c r="O154" s="217"/>
      <c r="P154" s="134"/>
      <c r="Q154" s="134"/>
      <c r="R154" s="134"/>
      <c r="S154" s="134"/>
      <c r="T154" s="134"/>
      <c r="U154" s="134"/>
      <c r="V154" s="134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  <c r="AR154" s="135"/>
      <c r="AS154" s="135"/>
      <c r="AT154" s="134"/>
      <c r="AU154" s="134"/>
      <c r="AV154" s="135"/>
      <c r="AW154" s="134"/>
      <c r="AX154" s="135"/>
      <c r="AY154" s="136"/>
      <c r="AZ154" s="136"/>
      <c r="BA154" s="136"/>
    </row>
    <row r="155" spans="1:55" ht="28.5" customHeight="1" x14ac:dyDescent="0.3">
      <c r="A155" s="126"/>
      <c r="B155" s="83"/>
      <c r="C155" s="125" t="s">
        <v>133</v>
      </c>
      <c r="D155" s="125" t="s">
        <v>447</v>
      </c>
      <c r="E155" s="101" t="s">
        <v>122</v>
      </c>
      <c r="F155" s="65">
        <v>23.23</v>
      </c>
      <c r="G155" s="88"/>
      <c r="H155" s="112"/>
      <c r="I155" s="88"/>
      <c r="J155" s="112"/>
      <c r="K155" s="88"/>
      <c r="L155" s="112"/>
      <c r="M155" s="88"/>
      <c r="N155" s="112"/>
      <c r="O155" s="132"/>
      <c r="P155" s="176"/>
      <c r="Q155" s="176"/>
      <c r="R155" s="176"/>
      <c r="S155" s="176"/>
      <c r="T155" s="176"/>
      <c r="U155" s="176"/>
      <c r="V155" s="176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6"/>
      <c r="AU155" s="176"/>
      <c r="AV155" s="177"/>
      <c r="AW155" s="176"/>
      <c r="AX155" s="177"/>
      <c r="AY155" s="89"/>
      <c r="AZ155" s="89"/>
      <c r="BA155" s="89"/>
      <c r="BB155" s="157"/>
    </row>
    <row r="156" spans="1:55" ht="28.5" customHeight="1" x14ac:dyDescent="0.3">
      <c r="A156" s="59"/>
      <c r="B156" s="99"/>
      <c r="C156" s="197" t="s">
        <v>318</v>
      </c>
      <c r="D156" s="125"/>
      <c r="E156" s="101"/>
      <c r="F156" s="65">
        <v>-18.899999999999999</v>
      </c>
      <c r="G156" s="51"/>
      <c r="H156" s="51"/>
      <c r="I156" s="51"/>
      <c r="J156" s="51"/>
      <c r="K156" s="51"/>
      <c r="L156" s="51"/>
      <c r="M156" s="36"/>
      <c r="N156" s="51"/>
      <c r="O156" s="217"/>
      <c r="P156" s="61"/>
      <c r="Q156" s="61"/>
      <c r="R156" s="61"/>
      <c r="S156" s="61"/>
      <c r="T156" s="61"/>
      <c r="U156" s="61"/>
      <c r="V156" s="61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1"/>
      <c r="AU156" s="61"/>
      <c r="AV156" s="62"/>
      <c r="AW156" s="61"/>
      <c r="AX156" s="62"/>
      <c r="AY156" s="60"/>
      <c r="AZ156" s="60"/>
      <c r="BA156" s="60"/>
    </row>
    <row r="157" spans="1:55" ht="28.5" customHeight="1" x14ac:dyDescent="0.3">
      <c r="A157" s="126"/>
      <c r="B157" s="83"/>
      <c r="C157" s="125" t="s">
        <v>200</v>
      </c>
      <c r="D157" s="119" t="s">
        <v>167</v>
      </c>
      <c r="E157" s="101" t="s">
        <v>122</v>
      </c>
      <c r="F157" s="65">
        <v>12.42</v>
      </c>
      <c r="G157" s="88"/>
      <c r="H157" s="112"/>
      <c r="I157" s="88"/>
      <c r="J157" s="112"/>
      <c r="K157" s="88"/>
      <c r="L157" s="112"/>
      <c r="M157" s="88"/>
      <c r="N157" s="112"/>
      <c r="O157" s="217"/>
      <c r="P157" s="176"/>
      <c r="Q157" s="176"/>
      <c r="R157" s="176"/>
      <c r="S157" s="176"/>
      <c r="T157" s="176"/>
      <c r="U157" s="176"/>
      <c r="V157" s="176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6"/>
      <c r="AU157" s="176"/>
      <c r="AV157" s="177"/>
      <c r="AW157" s="176"/>
      <c r="AX157" s="177"/>
      <c r="AY157" s="89"/>
      <c r="AZ157" s="89"/>
      <c r="BA157" s="89"/>
      <c r="BB157" s="157"/>
    </row>
    <row r="158" spans="1:55" ht="28.5" customHeight="1" x14ac:dyDescent="0.3">
      <c r="A158" s="133"/>
      <c r="B158" s="83"/>
      <c r="C158" s="125" t="s">
        <v>319</v>
      </c>
      <c r="D158" s="119" t="s">
        <v>456</v>
      </c>
      <c r="E158" s="101" t="s">
        <v>158</v>
      </c>
      <c r="F158" s="65">
        <v>16</v>
      </c>
      <c r="G158" s="112"/>
      <c r="H158" s="112"/>
      <c r="I158" s="112"/>
      <c r="J158" s="112"/>
      <c r="K158" s="112"/>
      <c r="L158" s="112"/>
      <c r="M158" s="112"/>
      <c r="N158" s="112"/>
      <c r="O158" s="132"/>
      <c r="P158" s="155"/>
      <c r="Q158" s="155"/>
      <c r="R158" s="155"/>
      <c r="S158" s="155"/>
      <c r="T158" s="155"/>
      <c r="U158" s="155"/>
      <c r="V158" s="155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5"/>
      <c r="AU158" s="155"/>
      <c r="AV158" s="156"/>
      <c r="AW158" s="155"/>
      <c r="AX158" s="156"/>
      <c r="AY158" s="157"/>
      <c r="AZ158" s="157"/>
      <c r="BA158" s="157"/>
      <c r="BB158" s="157"/>
    </row>
    <row r="159" spans="1:55" ht="28.5" customHeight="1" x14ac:dyDescent="0.3">
      <c r="A159" s="59"/>
      <c r="B159" s="99"/>
      <c r="C159" s="125" t="s">
        <v>139</v>
      </c>
      <c r="D159" s="125" t="s">
        <v>225</v>
      </c>
      <c r="E159" s="101" t="s">
        <v>122</v>
      </c>
      <c r="F159" s="65">
        <v>13.8</v>
      </c>
      <c r="G159" s="51"/>
      <c r="H159" s="51"/>
      <c r="I159" s="51"/>
      <c r="J159" s="51"/>
      <c r="K159" s="51"/>
      <c r="L159" s="51"/>
      <c r="M159" s="36"/>
      <c r="N159" s="51"/>
      <c r="O159" s="217"/>
      <c r="P159" s="61"/>
      <c r="Q159" s="61"/>
      <c r="R159" s="61"/>
      <c r="S159" s="61"/>
      <c r="T159" s="61"/>
      <c r="U159" s="61"/>
      <c r="V159" s="61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1"/>
      <c r="AU159" s="61"/>
      <c r="AV159" s="62"/>
      <c r="AW159" s="61"/>
      <c r="AX159" s="62"/>
      <c r="AY159" s="60"/>
      <c r="AZ159" s="60"/>
      <c r="BA159" s="60"/>
    </row>
    <row r="160" spans="1:55" ht="28.5" customHeight="1" x14ac:dyDescent="0.3">
      <c r="A160" s="126"/>
      <c r="B160" s="83"/>
      <c r="C160" s="125" t="s">
        <v>446</v>
      </c>
      <c r="D160" s="125" t="s">
        <v>447</v>
      </c>
      <c r="E160" s="101" t="s">
        <v>122</v>
      </c>
      <c r="F160" s="65">
        <v>13.8</v>
      </c>
      <c r="G160" s="88"/>
      <c r="H160" s="112"/>
      <c r="I160" s="88"/>
      <c r="J160" s="112"/>
      <c r="K160" s="88"/>
      <c r="L160" s="112"/>
      <c r="M160" s="88"/>
      <c r="N160" s="112"/>
      <c r="O160" s="132"/>
      <c r="P160" s="176"/>
      <c r="Q160" s="176"/>
      <c r="R160" s="176"/>
      <c r="S160" s="176"/>
      <c r="T160" s="176"/>
      <c r="U160" s="176"/>
      <c r="V160" s="176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77"/>
      <c r="AT160" s="176"/>
      <c r="AU160" s="176"/>
      <c r="AV160" s="177"/>
      <c r="AW160" s="176"/>
      <c r="AX160" s="177"/>
      <c r="AY160" s="89"/>
      <c r="AZ160" s="89"/>
      <c r="BA160" s="89"/>
      <c r="BB160" s="157"/>
    </row>
    <row r="161" spans="1:55" ht="28.5" customHeight="1" x14ac:dyDescent="0.3">
      <c r="A161" s="126"/>
      <c r="B161" s="83"/>
      <c r="C161" s="125"/>
      <c r="D161" s="125"/>
      <c r="E161" s="101"/>
      <c r="F161" s="65"/>
      <c r="G161" s="88"/>
      <c r="H161" s="112"/>
      <c r="I161" s="88"/>
      <c r="J161" s="112"/>
      <c r="K161" s="88"/>
      <c r="L161" s="112"/>
      <c r="M161" s="88"/>
      <c r="N161" s="112"/>
      <c r="O161" s="132"/>
      <c r="P161" s="176"/>
      <c r="Q161" s="176"/>
      <c r="R161" s="176"/>
      <c r="S161" s="176"/>
      <c r="T161" s="176"/>
      <c r="U161" s="176"/>
      <c r="V161" s="176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  <c r="AR161" s="177"/>
      <c r="AS161" s="177"/>
      <c r="AT161" s="176"/>
      <c r="AU161" s="176"/>
      <c r="AV161" s="177"/>
      <c r="AW161" s="176"/>
      <c r="AX161" s="177"/>
      <c r="AY161" s="89"/>
      <c r="AZ161" s="89"/>
      <c r="BA161" s="89"/>
      <c r="BB161" s="157"/>
    </row>
    <row r="162" spans="1:55" ht="28.5" customHeight="1" x14ac:dyDescent="0.3">
      <c r="A162" s="126"/>
      <c r="B162" s="83"/>
      <c r="C162" s="125"/>
      <c r="D162" s="125"/>
      <c r="E162" s="101"/>
      <c r="F162" s="65"/>
      <c r="G162" s="88"/>
      <c r="H162" s="112"/>
      <c r="I162" s="88"/>
      <c r="J162" s="112"/>
      <c r="K162" s="88"/>
      <c r="L162" s="112"/>
      <c r="M162" s="88"/>
      <c r="N162" s="112"/>
      <c r="O162" s="132"/>
      <c r="P162" s="176"/>
      <c r="Q162" s="176"/>
      <c r="R162" s="176"/>
      <c r="S162" s="176"/>
      <c r="T162" s="176"/>
      <c r="U162" s="176"/>
      <c r="V162" s="176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  <c r="AR162" s="177"/>
      <c r="AS162" s="177"/>
      <c r="AT162" s="176"/>
      <c r="AU162" s="176"/>
      <c r="AV162" s="177"/>
      <c r="AW162" s="176"/>
      <c r="AX162" s="177"/>
      <c r="AY162" s="89"/>
      <c r="AZ162" s="89"/>
      <c r="BA162" s="89"/>
      <c r="BB162" s="157"/>
    </row>
    <row r="163" spans="1:55" ht="28.5" customHeight="1" x14ac:dyDescent="0.3">
      <c r="A163" s="126"/>
      <c r="B163" s="83"/>
      <c r="C163" s="125"/>
      <c r="D163" s="125"/>
      <c r="E163" s="101"/>
      <c r="F163" s="65"/>
      <c r="G163" s="88"/>
      <c r="H163" s="112"/>
      <c r="I163" s="88"/>
      <c r="J163" s="112"/>
      <c r="K163" s="88"/>
      <c r="L163" s="112"/>
      <c r="M163" s="88"/>
      <c r="N163" s="112"/>
      <c r="O163" s="132"/>
      <c r="P163" s="176"/>
      <c r="Q163" s="176"/>
      <c r="R163" s="176"/>
      <c r="S163" s="176"/>
      <c r="T163" s="176"/>
      <c r="U163" s="176"/>
      <c r="V163" s="176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7"/>
      <c r="AT163" s="176"/>
      <c r="AU163" s="176"/>
      <c r="AV163" s="177"/>
      <c r="AW163" s="176"/>
      <c r="AX163" s="177"/>
      <c r="AY163" s="89"/>
      <c r="AZ163" s="89"/>
      <c r="BA163" s="89"/>
      <c r="BB163" s="157"/>
    </row>
    <row r="164" spans="1:55" ht="28.5" customHeight="1" x14ac:dyDescent="0.3">
      <c r="A164" s="126"/>
      <c r="B164" s="99"/>
      <c r="C164" s="37"/>
      <c r="D164" s="37"/>
      <c r="E164" s="38"/>
      <c r="F164" s="35"/>
      <c r="G164" s="35"/>
      <c r="H164" s="35"/>
      <c r="I164" s="35"/>
      <c r="J164" s="35"/>
      <c r="K164" s="35"/>
      <c r="L164" s="35"/>
      <c r="M164" s="35"/>
      <c r="N164" s="35"/>
      <c r="O164" s="37"/>
    </row>
    <row r="165" spans="1:55" s="257" customFormat="1" ht="28.5" customHeight="1" x14ac:dyDescent="0.3">
      <c r="A165" s="121"/>
      <c r="B165" s="99"/>
      <c r="C165" s="39" t="s">
        <v>128</v>
      </c>
      <c r="D165" s="40"/>
      <c r="E165" s="41"/>
      <c r="F165" s="42"/>
      <c r="G165" s="42"/>
      <c r="H165" s="123"/>
      <c r="I165" s="42"/>
      <c r="J165" s="123"/>
      <c r="K165" s="42"/>
      <c r="L165" s="123"/>
      <c r="M165" s="42"/>
      <c r="N165" s="123"/>
      <c r="O165" s="4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C165" s="258"/>
    </row>
    <row r="166" spans="1:55" s="257" customFormat="1" ht="28.5" customHeight="1" x14ac:dyDescent="0.3">
      <c r="A166" s="121"/>
      <c r="B166" s="99"/>
      <c r="C166" s="39"/>
      <c r="D166" s="40"/>
      <c r="E166" s="41"/>
      <c r="F166" s="42"/>
      <c r="G166" s="42"/>
      <c r="H166" s="123"/>
      <c r="I166" s="42"/>
      <c r="J166" s="123"/>
      <c r="K166" s="42"/>
      <c r="L166" s="123"/>
      <c r="M166" s="42"/>
      <c r="N166" s="123"/>
      <c r="O166" s="4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C166" s="258"/>
    </row>
    <row r="167" spans="1:55" s="257" customFormat="1" ht="28.5" customHeight="1" x14ac:dyDescent="0.3">
      <c r="A167" s="121"/>
      <c r="B167" s="115" t="s">
        <v>308</v>
      </c>
      <c r="C167" s="75" t="s">
        <v>488</v>
      </c>
      <c r="D167" s="76"/>
      <c r="E167" s="77"/>
      <c r="F167" s="78"/>
      <c r="G167" s="78"/>
      <c r="H167" s="78"/>
      <c r="I167" s="78"/>
      <c r="J167" s="78"/>
      <c r="K167" s="78"/>
      <c r="L167" s="78"/>
      <c r="M167" s="78"/>
      <c r="N167" s="78"/>
      <c r="O167" s="76"/>
      <c r="P167" s="26"/>
      <c r="Q167" s="26"/>
      <c r="R167" s="26"/>
      <c r="S167" s="27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110"/>
      <c r="AZ167" s="110"/>
      <c r="BA167" s="110"/>
      <c r="BC167" s="258"/>
    </row>
    <row r="168" spans="1:55" ht="28.5" customHeight="1" x14ac:dyDescent="0.3">
      <c r="A168" s="126"/>
      <c r="B168" s="99"/>
      <c r="C168" s="125" t="s">
        <v>156</v>
      </c>
      <c r="D168" s="125" t="s">
        <v>177</v>
      </c>
      <c r="E168" s="101" t="s">
        <v>122</v>
      </c>
      <c r="F168" s="65">
        <v>84.210000000000008</v>
      </c>
      <c r="G168" s="36"/>
      <c r="H168" s="51"/>
      <c r="I168" s="36"/>
      <c r="J168" s="51"/>
      <c r="K168" s="36"/>
      <c r="L168" s="51"/>
      <c r="M168" s="36"/>
      <c r="N168" s="51"/>
      <c r="O168" s="227"/>
      <c r="P168" s="25"/>
      <c r="Q168" s="25"/>
      <c r="R168" s="25"/>
      <c r="S168" s="25"/>
      <c r="T168" s="25"/>
      <c r="U168" s="25"/>
      <c r="V168" s="25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25"/>
      <c r="AU168" s="25"/>
      <c r="AV168" s="17"/>
      <c r="AW168" s="25"/>
      <c r="AX168" s="17"/>
    </row>
    <row r="169" spans="1:55" ht="28.5" customHeight="1" x14ac:dyDescent="0.3">
      <c r="A169" s="126"/>
      <c r="B169" s="99"/>
      <c r="C169" s="125" t="s">
        <v>400</v>
      </c>
      <c r="D169" s="125" t="s">
        <v>204</v>
      </c>
      <c r="E169" s="101" t="s">
        <v>122</v>
      </c>
      <c r="F169" s="65">
        <v>84.210000000000008</v>
      </c>
      <c r="G169" s="36"/>
      <c r="H169" s="51"/>
      <c r="I169" s="36"/>
      <c r="J169" s="51"/>
      <c r="K169" s="36"/>
      <c r="L169" s="51"/>
      <c r="M169" s="36"/>
      <c r="N169" s="51"/>
      <c r="O169" s="217"/>
      <c r="P169" s="25"/>
      <c r="Q169" s="25"/>
      <c r="R169" s="25"/>
      <c r="S169" s="25"/>
      <c r="T169" s="25"/>
      <c r="U169" s="25"/>
      <c r="V169" s="25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25"/>
      <c r="AU169" s="25"/>
      <c r="AV169" s="17"/>
      <c r="AW169" s="25"/>
      <c r="AX169" s="17"/>
    </row>
    <row r="170" spans="1:55" ht="28.5" customHeight="1" x14ac:dyDescent="0.3">
      <c r="A170" s="59"/>
      <c r="B170" s="99"/>
      <c r="C170" s="125" t="s">
        <v>321</v>
      </c>
      <c r="D170" s="125"/>
      <c r="E170" s="101" t="s">
        <v>122</v>
      </c>
      <c r="F170" s="65">
        <v>34.22</v>
      </c>
      <c r="G170" s="51"/>
      <c r="H170" s="51"/>
      <c r="I170" s="51"/>
      <c r="J170" s="51"/>
      <c r="K170" s="51"/>
      <c r="L170" s="51"/>
      <c r="M170" s="36"/>
      <c r="N170" s="51"/>
      <c r="O170" s="217"/>
      <c r="P170" s="61"/>
      <c r="Q170" s="61"/>
      <c r="R170" s="61"/>
      <c r="S170" s="61"/>
      <c r="T170" s="61"/>
      <c r="U170" s="61"/>
      <c r="V170" s="61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1"/>
      <c r="AU170" s="61"/>
      <c r="AV170" s="62"/>
      <c r="AW170" s="61"/>
      <c r="AX170" s="62"/>
      <c r="AY170" s="60"/>
      <c r="AZ170" s="60"/>
      <c r="BA170" s="60"/>
    </row>
    <row r="171" spans="1:55" ht="28.5" customHeight="1" x14ac:dyDescent="0.3">
      <c r="A171" s="59"/>
      <c r="B171" s="99"/>
      <c r="C171" s="107" t="s">
        <v>162</v>
      </c>
      <c r="D171" s="125" t="s">
        <v>137</v>
      </c>
      <c r="E171" s="101" t="s">
        <v>122</v>
      </c>
      <c r="F171" s="65">
        <v>10.9</v>
      </c>
      <c r="G171" s="51"/>
      <c r="H171" s="51"/>
      <c r="I171" s="51"/>
      <c r="J171" s="51"/>
      <c r="K171" s="51"/>
      <c r="L171" s="51"/>
      <c r="M171" s="36"/>
      <c r="N171" s="51"/>
      <c r="O171" s="217"/>
      <c r="P171" s="61"/>
      <c r="Q171" s="61"/>
      <c r="R171" s="61"/>
      <c r="S171" s="61"/>
      <c r="T171" s="61"/>
      <c r="U171" s="61"/>
      <c r="V171" s="61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1"/>
      <c r="AU171" s="61"/>
      <c r="AV171" s="62"/>
      <c r="AW171" s="61"/>
      <c r="AX171" s="62"/>
      <c r="AY171" s="60"/>
      <c r="AZ171" s="60"/>
      <c r="BA171" s="60"/>
    </row>
    <row r="172" spans="1:55" s="191" customFormat="1" ht="28.5" customHeight="1" x14ac:dyDescent="0.3">
      <c r="B172" s="99"/>
      <c r="C172" s="189" t="s">
        <v>453</v>
      </c>
      <c r="D172" s="189"/>
      <c r="E172" s="192" t="s">
        <v>123</v>
      </c>
      <c r="F172" s="65">
        <v>14</v>
      </c>
      <c r="G172" s="194"/>
      <c r="H172" s="194"/>
      <c r="I172" s="194"/>
      <c r="J172" s="194"/>
      <c r="K172" s="194"/>
      <c r="L172" s="194"/>
      <c r="M172" s="194"/>
      <c r="N172" s="194"/>
      <c r="O172" s="190"/>
      <c r="P172" s="195"/>
      <c r="Q172" s="195"/>
      <c r="R172" s="195"/>
      <c r="S172" s="195"/>
      <c r="T172" s="195"/>
      <c r="U172" s="195"/>
      <c r="V172" s="195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5"/>
      <c r="AU172" s="195"/>
      <c r="AV172" s="196"/>
      <c r="AW172" s="195"/>
      <c r="AX172" s="196"/>
      <c r="BC172" s="133"/>
    </row>
    <row r="173" spans="1:55" s="191" customFormat="1" ht="28.5" customHeight="1" x14ac:dyDescent="0.3">
      <c r="B173" s="99"/>
      <c r="C173" s="125" t="s">
        <v>192</v>
      </c>
      <c r="D173" s="124" t="s">
        <v>178</v>
      </c>
      <c r="E173" s="101" t="s">
        <v>122</v>
      </c>
      <c r="F173" s="65">
        <v>4.96</v>
      </c>
      <c r="G173" s="194"/>
      <c r="H173" s="194"/>
      <c r="I173" s="194"/>
      <c r="J173" s="194"/>
      <c r="K173" s="194"/>
      <c r="L173" s="194"/>
      <c r="M173" s="194"/>
      <c r="N173" s="194"/>
      <c r="O173" s="190"/>
      <c r="P173" s="195"/>
      <c r="Q173" s="195"/>
      <c r="R173" s="195"/>
      <c r="S173" s="195"/>
      <c r="T173" s="195"/>
      <c r="U173" s="195"/>
      <c r="V173" s="195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5"/>
      <c r="AU173" s="195"/>
      <c r="AV173" s="196"/>
      <c r="AW173" s="195"/>
      <c r="AX173" s="196"/>
      <c r="BC173" s="133"/>
    </row>
    <row r="174" spans="1:55" ht="28.5" customHeight="1" x14ac:dyDescent="0.3">
      <c r="A174" s="126"/>
      <c r="B174" s="83"/>
      <c r="C174" s="125" t="s">
        <v>316</v>
      </c>
      <c r="D174" s="125" t="s">
        <v>449</v>
      </c>
      <c r="E174" s="101" t="s">
        <v>123</v>
      </c>
      <c r="F174" s="65">
        <v>24.41</v>
      </c>
      <c r="G174" s="36"/>
      <c r="H174" s="51"/>
      <c r="I174" s="36"/>
      <c r="J174" s="51"/>
      <c r="K174" s="36"/>
      <c r="L174" s="51"/>
      <c r="M174" s="36"/>
      <c r="N174" s="51"/>
      <c r="O174" s="217"/>
      <c r="P174" s="25"/>
      <c r="Q174" s="25"/>
      <c r="R174" s="25"/>
      <c r="S174" s="25"/>
      <c r="T174" s="25"/>
      <c r="U174" s="25"/>
      <c r="V174" s="25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25"/>
      <c r="AU174" s="25"/>
      <c r="AV174" s="17"/>
      <c r="AW174" s="25"/>
      <c r="AX174" s="17"/>
      <c r="BC174" s="248"/>
    </row>
    <row r="175" spans="1:55" ht="28.5" customHeight="1" x14ac:dyDescent="0.3">
      <c r="A175" s="133"/>
      <c r="B175" s="99"/>
      <c r="C175" s="125"/>
      <c r="D175" s="125"/>
      <c r="E175" s="101"/>
      <c r="F175" s="65"/>
      <c r="G175" s="51"/>
      <c r="H175" s="51"/>
      <c r="I175" s="51"/>
      <c r="J175" s="51"/>
      <c r="K175" s="51"/>
      <c r="L175" s="51"/>
      <c r="M175" s="51"/>
      <c r="N175" s="51"/>
      <c r="O175" s="217"/>
      <c r="P175" s="134"/>
      <c r="Q175" s="134"/>
      <c r="R175" s="134"/>
      <c r="S175" s="134"/>
      <c r="T175" s="134"/>
      <c r="U175" s="134"/>
      <c r="V175" s="134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4"/>
      <c r="AU175" s="134"/>
      <c r="AV175" s="135"/>
      <c r="AW175" s="134"/>
      <c r="AX175" s="135"/>
      <c r="AY175" s="136"/>
      <c r="AZ175" s="136"/>
      <c r="BA175" s="136"/>
      <c r="BC175" s="248"/>
    </row>
    <row r="176" spans="1:55" s="257" customFormat="1" ht="28.5" customHeight="1" x14ac:dyDescent="0.3">
      <c r="A176" s="121"/>
      <c r="B176" s="99"/>
      <c r="C176" s="39" t="s">
        <v>128</v>
      </c>
      <c r="D176" s="40"/>
      <c r="E176" s="41"/>
      <c r="F176" s="42"/>
      <c r="G176" s="42"/>
      <c r="H176" s="123"/>
      <c r="I176" s="42"/>
      <c r="J176" s="123"/>
      <c r="K176" s="42"/>
      <c r="L176" s="123"/>
      <c r="M176" s="42"/>
      <c r="N176" s="123"/>
      <c r="O176" s="4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C176" s="258"/>
    </row>
    <row r="177" spans="1:55" s="257" customFormat="1" ht="28.5" customHeight="1" x14ac:dyDescent="0.3">
      <c r="A177" s="121"/>
      <c r="B177" s="99"/>
      <c r="C177" s="39"/>
      <c r="D177" s="40"/>
      <c r="E177" s="41"/>
      <c r="F177" s="42"/>
      <c r="G177" s="42"/>
      <c r="H177" s="123"/>
      <c r="I177" s="42"/>
      <c r="J177" s="123"/>
      <c r="K177" s="42"/>
      <c r="L177" s="123"/>
      <c r="M177" s="42"/>
      <c r="N177" s="123"/>
      <c r="O177" s="4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C177" s="258"/>
    </row>
    <row r="178" spans="1:55" s="257" customFormat="1" ht="28.5" customHeight="1" x14ac:dyDescent="0.3">
      <c r="A178" s="121"/>
      <c r="B178" s="99"/>
      <c r="C178" s="39"/>
      <c r="D178" s="40"/>
      <c r="E178" s="41"/>
      <c r="F178" s="42"/>
      <c r="G178" s="42"/>
      <c r="H178" s="123"/>
      <c r="I178" s="42"/>
      <c r="J178" s="123"/>
      <c r="K178" s="42"/>
      <c r="L178" s="123"/>
      <c r="M178" s="42"/>
      <c r="N178" s="123"/>
      <c r="O178" s="4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C178" s="258"/>
    </row>
    <row r="179" spans="1:55" s="257" customFormat="1" ht="28.5" customHeight="1" x14ac:dyDescent="0.3">
      <c r="A179" s="121"/>
      <c r="B179" s="99"/>
      <c r="C179" s="39"/>
      <c r="D179" s="40"/>
      <c r="E179" s="41"/>
      <c r="F179" s="42"/>
      <c r="G179" s="42"/>
      <c r="H179" s="123"/>
      <c r="I179" s="42"/>
      <c r="J179" s="123"/>
      <c r="K179" s="42"/>
      <c r="L179" s="123"/>
      <c r="M179" s="42"/>
      <c r="N179" s="123"/>
      <c r="O179" s="4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C179" s="258"/>
    </row>
    <row r="180" spans="1:55" s="257" customFormat="1" ht="28.5" customHeight="1" x14ac:dyDescent="0.3">
      <c r="A180" s="121"/>
      <c r="B180" s="99"/>
      <c r="C180" s="39"/>
      <c r="D180" s="40"/>
      <c r="E180" s="41"/>
      <c r="F180" s="42"/>
      <c r="G180" s="42"/>
      <c r="H180" s="123"/>
      <c r="I180" s="42"/>
      <c r="J180" s="123"/>
      <c r="K180" s="42"/>
      <c r="L180" s="123"/>
      <c r="M180" s="42"/>
      <c r="N180" s="123"/>
      <c r="O180" s="4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C180" s="258"/>
    </row>
    <row r="181" spans="1:55" s="257" customFormat="1" ht="28.5" customHeight="1" x14ac:dyDescent="0.3">
      <c r="A181" s="121"/>
      <c r="B181" s="99"/>
      <c r="C181" s="39"/>
      <c r="D181" s="40"/>
      <c r="E181" s="41"/>
      <c r="F181" s="42"/>
      <c r="G181" s="42"/>
      <c r="H181" s="123"/>
      <c r="I181" s="42"/>
      <c r="J181" s="123"/>
      <c r="K181" s="42"/>
      <c r="L181" s="123"/>
      <c r="M181" s="42"/>
      <c r="N181" s="123"/>
      <c r="O181" s="4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C181" s="258"/>
    </row>
    <row r="182" spans="1:55" s="257" customFormat="1" ht="28.5" customHeight="1" x14ac:dyDescent="0.3">
      <c r="A182" s="121"/>
      <c r="B182" s="99"/>
      <c r="C182" s="39"/>
      <c r="D182" s="40"/>
      <c r="E182" s="41"/>
      <c r="F182" s="42"/>
      <c r="G182" s="42"/>
      <c r="H182" s="123"/>
      <c r="I182" s="42"/>
      <c r="J182" s="123"/>
      <c r="K182" s="42"/>
      <c r="L182" s="123"/>
      <c r="M182" s="42"/>
      <c r="N182" s="123"/>
      <c r="O182" s="4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C182" s="258"/>
    </row>
    <row r="183" spans="1:55" s="257" customFormat="1" ht="28.5" customHeight="1" x14ac:dyDescent="0.3">
      <c r="A183" s="121"/>
      <c r="B183" s="99"/>
      <c r="C183" s="39"/>
      <c r="D183" s="40"/>
      <c r="E183" s="41"/>
      <c r="F183" s="42"/>
      <c r="G183" s="42"/>
      <c r="H183" s="123"/>
      <c r="I183" s="42"/>
      <c r="J183" s="123"/>
      <c r="K183" s="42"/>
      <c r="L183" s="123"/>
      <c r="M183" s="42"/>
      <c r="N183" s="123"/>
      <c r="O183" s="4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C183" s="258"/>
    </row>
    <row r="184" spans="1:55" s="257" customFormat="1" ht="28.5" customHeight="1" x14ac:dyDescent="0.3">
      <c r="A184" s="121"/>
      <c r="B184" s="99"/>
      <c r="C184" s="39"/>
      <c r="D184" s="40"/>
      <c r="E184" s="41"/>
      <c r="F184" s="42"/>
      <c r="G184" s="42"/>
      <c r="H184" s="123"/>
      <c r="I184" s="42"/>
      <c r="J184" s="123"/>
      <c r="K184" s="42"/>
      <c r="L184" s="123"/>
      <c r="M184" s="42"/>
      <c r="N184" s="123"/>
      <c r="O184" s="4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C184" s="258"/>
    </row>
    <row r="185" spans="1:55" s="257" customFormat="1" ht="28.5" customHeight="1" x14ac:dyDescent="0.3">
      <c r="A185" s="121"/>
      <c r="B185" s="99"/>
      <c r="C185" s="39"/>
      <c r="D185" s="40"/>
      <c r="E185" s="41"/>
      <c r="F185" s="42"/>
      <c r="G185" s="42"/>
      <c r="H185" s="123"/>
      <c r="I185" s="42"/>
      <c r="J185" s="123"/>
      <c r="K185" s="42"/>
      <c r="L185" s="123"/>
      <c r="M185" s="42"/>
      <c r="N185" s="123"/>
      <c r="O185" s="4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C185" s="258"/>
    </row>
    <row r="186" spans="1:55" s="257" customFormat="1" ht="28.5" customHeight="1" x14ac:dyDescent="0.3">
      <c r="A186" s="121"/>
      <c r="B186" s="99"/>
      <c r="C186" s="39"/>
      <c r="D186" s="40"/>
      <c r="E186" s="41"/>
      <c r="F186" s="42"/>
      <c r="G186" s="42"/>
      <c r="H186" s="123"/>
      <c r="I186" s="42"/>
      <c r="J186" s="123"/>
      <c r="K186" s="42"/>
      <c r="L186" s="123"/>
      <c r="M186" s="42"/>
      <c r="N186" s="123"/>
      <c r="O186" s="4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C186" s="258"/>
    </row>
    <row r="187" spans="1:55" s="257" customFormat="1" ht="28.5" customHeight="1" x14ac:dyDescent="0.3">
      <c r="A187" s="121"/>
      <c r="B187" s="99"/>
      <c r="C187" s="39"/>
      <c r="D187" s="40"/>
      <c r="E187" s="41"/>
      <c r="F187" s="42"/>
      <c r="G187" s="42"/>
      <c r="H187" s="123"/>
      <c r="I187" s="42"/>
      <c r="J187" s="123"/>
      <c r="K187" s="42"/>
      <c r="L187" s="123"/>
      <c r="M187" s="42"/>
      <c r="N187" s="123"/>
      <c r="O187" s="4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C187" s="258"/>
    </row>
    <row r="188" spans="1:55" s="257" customFormat="1" ht="28.5" customHeight="1" x14ac:dyDescent="0.3">
      <c r="A188" s="121"/>
      <c r="B188" s="99"/>
      <c r="C188" s="39"/>
      <c r="D188" s="40"/>
      <c r="E188" s="41"/>
      <c r="F188" s="42"/>
      <c r="G188" s="42"/>
      <c r="H188" s="123"/>
      <c r="I188" s="42"/>
      <c r="J188" s="123"/>
      <c r="K188" s="42"/>
      <c r="L188" s="123"/>
      <c r="M188" s="42"/>
      <c r="N188" s="123"/>
      <c r="O188" s="4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C188" s="258"/>
    </row>
    <row r="189" spans="1:55" s="257" customFormat="1" ht="28.5" customHeight="1" x14ac:dyDescent="0.3">
      <c r="A189" s="121"/>
      <c r="B189" s="99"/>
      <c r="C189" s="39"/>
      <c r="D189" s="40"/>
      <c r="E189" s="41"/>
      <c r="F189" s="42"/>
      <c r="G189" s="42"/>
      <c r="H189" s="123"/>
      <c r="I189" s="42"/>
      <c r="J189" s="123"/>
      <c r="K189" s="42"/>
      <c r="L189" s="123"/>
      <c r="M189" s="42"/>
      <c r="N189" s="123"/>
      <c r="O189" s="4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  <c r="AR189" s="110"/>
      <c r="AS189" s="110"/>
      <c r="AT189" s="110"/>
      <c r="AU189" s="110"/>
      <c r="AV189" s="110"/>
      <c r="AW189" s="110"/>
      <c r="AX189" s="110"/>
      <c r="AY189" s="110"/>
      <c r="AZ189" s="110"/>
      <c r="BA189" s="110"/>
      <c r="BC189" s="258"/>
    </row>
    <row r="190" spans="1:55" s="257" customFormat="1" ht="28.5" customHeight="1" x14ac:dyDescent="0.3">
      <c r="A190" s="121"/>
      <c r="B190" s="99"/>
      <c r="C190" s="39"/>
      <c r="D190" s="40"/>
      <c r="E190" s="41"/>
      <c r="F190" s="42"/>
      <c r="G190" s="42"/>
      <c r="H190" s="123"/>
      <c r="I190" s="42"/>
      <c r="J190" s="123"/>
      <c r="K190" s="42"/>
      <c r="L190" s="123"/>
      <c r="M190" s="42"/>
      <c r="N190" s="123"/>
      <c r="O190" s="4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0"/>
      <c r="AV190" s="110"/>
      <c r="AW190" s="110"/>
      <c r="AX190" s="110"/>
      <c r="AY190" s="110"/>
      <c r="AZ190" s="110"/>
      <c r="BA190" s="110"/>
      <c r="BC190" s="258"/>
    </row>
    <row r="191" spans="1:55" s="257" customFormat="1" ht="28.5" customHeight="1" x14ac:dyDescent="0.3">
      <c r="A191" s="121"/>
      <c r="B191" s="99"/>
      <c r="C191" s="39"/>
      <c r="D191" s="40"/>
      <c r="E191" s="41"/>
      <c r="F191" s="42"/>
      <c r="G191" s="42"/>
      <c r="H191" s="123"/>
      <c r="I191" s="42"/>
      <c r="J191" s="123"/>
      <c r="K191" s="42"/>
      <c r="L191" s="123"/>
      <c r="M191" s="42"/>
      <c r="N191" s="123"/>
      <c r="O191" s="4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  <c r="AR191" s="110"/>
      <c r="AS191" s="110"/>
      <c r="AT191" s="110"/>
      <c r="AU191" s="110"/>
      <c r="AV191" s="110"/>
      <c r="AW191" s="110"/>
      <c r="AX191" s="110"/>
      <c r="AY191" s="110"/>
      <c r="AZ191" s="110"/>
      <c r="BA191" s="110"/>
      <c r="BC191" s="258"/>
    </row>
    <row r="192" spans="1:55" s="257" customFormat="1" ht="28.5" customHeight="1" x14ac:dyDescent="0.3">
      <c r="A192" s="121"/>
      <c r="B192" s="99"/>
      <c r="C192" s="39"/>
      <c r="D192" s="40"/>
      <c r="E192" s="41"/>
      <c r="F192" s="42"/>
      <c r="G192" s="42"/>
      <c r="H192" s="123"/>
      <c r="I192" s="42"/>
      <c r="J192" s="123"/>
      <c r="K192" s="42"/>
      <c r="L192" s="123"/>
      <c r="M192" s="42"/>
      <c r="N192" s="123"/>
      <c r="O192" s="4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  <c r="AR192" s="110"/>
      <c r="AS192" s="110"/>
      <c r="AT192" s="110"/>
      <c r="AU192" s="110"/>
      <c r="AV192" s="110"/>
      <c r="AW192" s="110"/>
      <c r="AX192" s="110"/>
      <c r="AY192" s="110"/>
      <c r="AZ192" s="110"/>
      <c r="BA192" s="110"/>
      <c r="BC192" s="258"/>
    </row>
    <row r="193" spans="1:55" s="257" customFormat="1" ht="28.5" customHeight="1" x14ac:dyDescent="0.3">
      <c r="A193" s="121"/>
      <c r="B193" s="99"/>
      <c r="C193" s="39"/>
      <c r="D193" s="40"/>
      <c r="E193" s="41"/>
      <c r="F193" s="42"/>
      <c r="G193" s="42"/>
      <c r="H193" s="123"/>
      <c r="I193" s="42"/>
      <c r="J193" s="123"/>
      <c r="K193" s="42"/>
      <c r="L193" s="123"/>
      <c r="M193" s="42"/>
      <c r="N193" s="123"/>
      <c r="O193" s="4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  <c r="AR193" s="110"/>
      <c r="AS193" s="110"/>
      <c r="AT193" s="110"/>
      <c r="AU193" s="110"/>
      <c r="AV193" s="110"/>
      <c r="AW193" s="110"/>
      <c r="AX193" s="110"/>
      <c r="AY193" s="110"/>
      <c r="AZ193" s="110"/>
      <c r="BA193" s="110"/>
      <c r="BC193" s="258"/>
    </row>
    <row r="194" spans="1:55" s="257" customFormat="1" ht="28.5" customHeight="1" x14ac:dyDescent="0.3">
      <c r="A194" s="121"/>
      <c r="B194" s="143" t="s">
        <v>241</v>
      </c>
      <c r="C194" s="113" t="s">
        <v>489</v>
      </c>
      <c r="D194" s="113"/>
      <c r="E194" s="114"/>
      <c r="F194" s="68"/>
      <c r="G194" s="68"/>
      <c r="H194" s="68"/>
      <c r="I194" s="68"/>
      <c r="J194" s="68"/>
      <c r="K194" s="68"/>
      <c r="L194" s="68"/>
      <c r="M194" s="68"/>
      <c r="N194" s="68"/>
      <c r="O194" s="113"/>
      <c r="P194" s="108"/>
      <c r="Q194" s="108"/>
      <c r="R194" s="108"/>
      <c r="S194" s="109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10"/>
      <c r="AZ194" s="110"/>
      <c r="BA194" s="110"/>
      <c r="BC194" s="258"/>
    </row>
    <row r="195" spans="1:55" s="257" customFormat="1" ht="28.5" customHeight="1" x14ac:dyDescent="0.3">
      <c r="A195" s="121"/>
      <c r="B195" s="115" t="s">
        <v>242</v>
      </c>
      <c r="C195" s="113" t="s">
        <v>183</v>
      </c>
      <c r="D195" s="113"/>
      <c r="E195" s="114" t="s">
        <v>114</v>
      </c>
      <c r="F195" s="116">
        <v>1</v>
      </c>
      <c r="G195" s="112"/>
      <c r="H195" s="118"/>
      <c r="I195" s="112"/>
      <c r="J195" s="118"/>
      <c r="K195" s="112"/>
      <c r="L195" s="113"/>
      <c r="M195" s="112"/>
      <c r="N195" s="123"/>
      <c r="O195" s="113"/>
      <c r="P195" s="108"/>
      <c r="Q195" s="108"/>
      <c r="R195" s="108"/>
      <c r="S195" s="109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10"/>
      <c r="AZ195" s="110"/>
      <c r="BA195" s="110"/>
      <c r="BC195" s="258"/>
    </row>
    <row r="196" spans="1:55" s="257" customFormat="1" ht="28.5" customHeight="1" x14ac:dyDescent="0.3">
      <c r="A196" s="121"/>
      <c r="B196" s="115" t="s">
        <v>243</v>
      </c>
      <c r="C196" s="113" t="s">
        <v>184</v>
      </c>
      <c r="D196" s="113"/>
      <c r="E196" s="114" t="s">
        <v>114</v>
      </c>
      <c r="F196" s="116">
        <v>1</v>
      </c>
      <c r="G196" s="112"/>
      <c r="H196" s="118"/>
      <c r="I196" s="112"/>
      <c r="J196" s="118"/>
      <c r="K196" s="112"/>
      <c r="L196" s="113"/>
      <c r="M196" s="112"/>
      <c r="N196" s="123"/>
      <c r="O196" s="113"/>
      <c r="P196" s="108"/>
      <c r="Q196" s="108"/>
      <c r="R196" s="108"/>
      <c r="S196" s="109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10"/>
      <c r="AZ196" s="110"/>
      <c r="BA196" s="110"/>
      <c r="BC196" s="258"/>
    </row>
    <row r="197" spans="1:55" s="257" customFormat="1" ht="28.5" customHeight="1" x14ac:dyDescent="0.3">
      <c r="A197" s="121"/>
      <c r="B197" s="115" t="s">
        <v>205</v>
      </c>
      <c r="C197" s="113" t="s">
        <v>185</v>
      </c>
      <c r="D197" s="113"/>
      <c r="E197" s="114" t="s">
        <v>114</v>
      </c>
      <c r="F197" s="116">
        <v>1</v>
      </c>
      <c r="G197" s="112"/>
      <c r="H197" s="118"/>
      <c r="I197" s="112"/>
      <c r="J197" s="118"/>
      <c r="K197" s="112"/>
      <c r="L197" s="113"/>
      <c r="M197" s="112"/>
      <c r="N197" s="123"/>
      <c r="O197" s="113"/>
      <c r="P197" s="108"/>
      <c r="Q197" s="108"/>
      <c r="R197" s="108"/>
      <c r="S197" s="109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10"/>
      <c r="AZ197" s="110"/>
      <c r="BA197" s="110"/>
      <c r="BC197" s="258"/>
    </row>
    <row r="198" spans="1:55" s="257" customFormat="1" ht="28.5" customHeight="1" x14ac:dyDescent="0.3">
      <c r="A198" s="121"/>
      <c r="B198" s="115" t="s">
        <v>206</v>
      </c>
      <c r="C198" s="113" t="s">
        <v>214</v>
      </c>
      <c r="D198" s="113"/>
      <c r="E198" s="114" t="s">
        <v>114</v>
      </c>
      <c r="F198" s="116">
        <v>1</v>
      </c>
      <c r="G198" s="112"/>
      <c r="H198" s="118"/>
      <c r="I198" s="112"/>
      <c r="J198" s="118"/>
      <c r="K198" s="112"/>
      <c r="L198" s="113"/>
      <c r="M198" s="112"/>
      <c r="N198" s="123"/>
      <c r="O198" s="113"/>
      <c r="P198" s="108"/>
      <c r="Q198" s="108"/>
      <c r="R198" s="108"/>
      <c r="S198" s="109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10"/>
      <c r="AZ198" s="110"/>
      <c r="BA198" s="110"/>
      <c r="BC198" s="258"/>
    </row>
    <row r="199" spans="1:55" s="257" customFormat="1" ht="28.5" customHeight="1" x14ac:dyDescent="0.3">
      <c r="A199" s="121"/>
      <c r="B199" s="115"/>
      <c r="C199" s="113"/>
      <c r="D199" s="113"/>
      <c r="E199" s="114"/>
      <c r="F199" s="116"/>
      <c r="G199" s="112"/>
      <c r="H199" s="118"/>
      <c r="I199" s="112"/>
      <c r="J199" s="118"/>
      <c r="K199" s="112"/>
      <c r="L199" s="113"/>
      <c r="M199" s="112"/>
      <c r="N199" s="123"/>
      <c r="O199" s="113"/>
      <c r="P199" s="108"/>
      <c r="Q199" s="108"/>
      <c r="R199" s="108"/>
      <c r="S199" s="109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10"/>
      <c r="AZ199" s="110"/>
      <c r="BA199" s="110"/>
      <c r="BC199" s="258"/>
    </row>
    <row r="200" spans="1:55" s="257" customFormat="1" ht="28.5" customHeight="1" x14ac:dyDescent="0.3">
      <c r="A200" s="121"/>
      <c r="B200" s="115"/>
      <c r="C200" s="113"/>
      <c r="D200" s="113"/>
      <c r="E200" s="114"/>
      <c r="F200" s="116"/>
      <c r="G200" s="112"/>
      <c r="H200" s="118"/>
      <c r="I200" s="112"/>
      <c r="J200" s="118"/>
      <c r="K200" s="112"/>
      <c r="L200" s="113"/>
      <c r="M200" s="112"/>
      <c r="N200" s="123"/>
      <c r="O200" s="113"/>
      <c r="P200" s="108"/>
      <c r="Q200" s="108"/>
      <c r="R200" s="108"/>
      <c r="S200" s="109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10"/>
      <c r="AZ200" s="110"/>
      <c r="BA200" s="110"/>
      <c r="BC200" s="258"/>
    </row>
    <row r="201" spans="1:55" s="257" customFormat="1" ht="28.5" customHeight="1" x14ac:dyDescent="0.3">
      <c r="A201" s="121"/>
      <c r="B201" s="115"/>
      <c r="C201" s="113"/>
      <c r="D201" s="113"/>
      <c r="E201" s="114"/>
      <c r="F201" s="116"/>
      <c r="G201" s="112"/>
      <c r="H201" s="118"/>
      <c r="I201" s="112"/>
      <c r="J201" s="118"/>
      <c r="K201" s="112"/>
      <c r="L201" s="113"/>
      <c r="M201" s="112"/>
      <c r="N201" s="123"/>
      <c r="O201" s="113"/>
      <c r="P201" s="108"/>
      <c r="Q201" s="108"/>
      <c r="R201" s="108"/>
      <c r="S201" s="109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10"/>
      <c r="AZ201" s="110"/>
      <c r="BA201" s="110"/>
      <c r="BC201" s="258"/>
    </row>
    <row r="202" spans="1:55" s="257" customFormat="1" ht="28.5" customHeight="1" x14ac:dyDescent="0.3">
      <c r="A202" s="121"/>
      <c r="B202" s="115"/>
      <c r="C202" s="113"/>
      <c r="D202" s="113"/>
      <c r="E202" s="114"/>
      <c r="F202" s="116"/>
      <c r="G202" s="112"/>
      <c r="H202" s="118"/>
      <c r="I202" s="112"/>
      <c r="J202" s="118"/>
      <c r="K202" s="112"/>
      <c r="L202" s="113"/>
      <c r="M202" s="112"/>
      <c r="N202" s="123"/>
      <c r="O202" s="113"/>
      <c r="P202" s="108"/>
      <c r="Q202" s="108"/>
      <c r="R202" s="108"/>
      <c r="S202" s="109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10"/>
      <c r="AZ202" s="110"/>
      <c r="BA202" s="110"/>
      <c r="BC202" s="258"/>
    </row>
    <row r="203" spans="1:55" s="257" customFormat="1" ht="28.5" customHeight="1" x14ac:dyDescent="0.3">
      <c r="A203" s="121" t="s">
        <v>188</v>
      </c>
      <c r="B203" s="115"/>
      <c r="C203" s="113"/>
      <c r="D203" s="113"/>
      <c r="E203" s="114"/>
      <c r="F203" s="116"/>
      <c r="G203" s="112"/>
      <c r="H203" s="118"/>
      <c r="I203" s="112"/>
      <c r="J203" s="118"/>
      <c r="K203" s="112"/>
      <c r="L203" s="113"/>
      <c r="M203" s="112"/>
      <c r="N203" s="123"/>
      <c r="O203" s="113"/>
      <c r="P203" s="108"/>
      <c r="Q203" s="108"/>
      <c r="R203" s="108"/>
      <c r="S203" s="109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10"/>
      <c r="AZ203" s="110"/>
      <c r="BA203" s="110"/>
      <c r="BC203" s="258"/>
    </row>
    <row r="204" spans="1:55" s="257" customFormat="1" ht="28.5" customHeight="1" x14ac:dyDescent="0.3">
      <c r="A204" s="121"/>
      <c r="B204" s="115"/>
      <c r="C204" s="113"/>
      <c r="D204" s="113"/>
      <c r="E204" s="114"/>
      <c r="F204" s="116"/>
      <c r="G204" s="112"/>
      <c r="H204" s="118"/>
      <c r="I204" s="112"/>
      <c r="J204" s="118"/>
      <c r="K204" s="112"/>
      <c r="L204" s="113"/>
      <c r="M204" s="112"/>
      <c r="N204" s="123"/>
      <c r="O204" s="113"/>
      <c r="P204" s="108"/>
      <c r="Q204" s="108"/>
      <c r="R204" s="108"/>
      <c r="S204" s="109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10"/>
      <c r="AZ204" s="110"/>
      <c r="BA204" s="110"/>
      <c r="BC204" s="258"/>
    </row>
    <row r="205" spans="1:55" s="257" customFormat="1" ht="28.5" customHeight="1" x14ac:dyDescent="0.3">
      <c r="A205" s="121"/>
      <c r="B205" s="115"/>
      <c r="C205" s="113"/>
      <c r="D205" s="113"/>
      <c r="E205" s="114"/>
      <c r="F205" s="116"/>
      <c r="G205" s="112"/>
      <c r="H205" s="118"/>
      <c r="I205" s="112"/>
      <c r="J205" s="118"/>
      <c r="K205" s="112"/>
      <c r="L205" s="113"/>
      <c r="M205" s="112"/>
      <c r="N205" s="123"/>
      <c r="O205" s="113"/>
      <c r="P205" s="108"/>
      <c r="Q205" s="108"/>
      <c r="R205" s="108"/>
      <c r="S205" s="109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10"/>
      <c r="AZ205" s="110"/>
      <c r="BA205" s="110"/>
      <c r="BC205" s="258"/>
    </row>
    <row r="206" spans="1:55" s="257" customFormat="1" ht="28.5" customHeight="1" x14ac:dyDescent="0.3">
      <c r="A206" s="121"/>
      <c r="B206" s="115"/>
      <c r="C206" s="113"/>
      <c r="D206" s="113"/>
      <c r="E206" s="114"/>
      <c r="F206" s="116"/>
      <c r="G206" s="112"/>
      <c r="H206" s="118"/>
      <c r="I206" s="112"/>
      <c r="J206" s="118"/>
      <c r="K206" s="112"/>
      <c r="L206" s="113"/>
      <c r="M206" s="112"/>
      <c r="N206" s="123"/>
      <c r="O206" s="113"/>
      <c r="P206" s="108"/>
      <c r="Q206" s="108"/>
      <c r="R206" s="108"/>
      <c r="S206" s="109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8"/>
      <c r="AY206" s="110"/>
      <c r="AZ206" s="110"/>
      <c r="BA206" s="110"/>
      <c r="BC206" s="258"/>
    </row>
    <row r="207" spans="1:55" s="257" customFormat="1" ht="28.5" customHeight="1" x14ac:dyDescent="0.3">
      <c r="A207" s="121"/>
      <c r="B207" s="115"/>
      <c r="C207" s="113"/>
      <c r="D207" s="113"/>
      <c r="E207" s="114"/>
      <c r="F207" s="116"/>
      <c r="G207" s="112"/>
      <c r="H207" s="118"/>
      <c r="I207" s="112"/>
      <c r="J207" s="118"/>
      <c r="K207" s="112"/>
      <c r="L207" s="113"/>
      <c r="M207" s="112"/>
      <c r="N207" s="123"/>
      <c r="O207" s="113"/>
      <c r="P207" s="108"/>
      <c r="Q207" s="108"/>
      <c r="R207" s="108"/>
      <c r="S207" s="109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10"/>
      <c r="AZ207" s="110"/>
      <c r="BA207" s="110"/>
      <c r="BC207" s="258"/>
    </row>
    <row r="208" spans="1:55" s="257" customFormat="1" ht="28.5" customHeight="1" x14ac:dyDescent="0.3">
      <c r="A208" s="121"/>
      <c r="B208" s="115"/>
      <c r="C208" s="113"/>
      <c r="D208" s="113"/>
      <c r="E208" s="114"/>
      <c r="F208" s="116"/>
      <c r="G208" s="112"/>
      <c r="H208" s="118"/>
      <c r="I208" s="112"/>
      <c r="J208" s="118"/>
      <c r="K208" s="112"/>
      <c r="L208" s="113"/>
      <c r="M208" s="112"/>
      <c r="N208" s="123"/>
      <c r="O208" s="113"/>
      <c r="P208" s="108"/>
      <c r="Q208" s="108"/>
      <c r="R208" s="108"/>
      <c r="S208" s="109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8"/>
      <c r="AY208" s="110"/>
      <c r="AZ208" s="110"/>
      <c r="BA208" s="110"/>
      <c r="BC208" s="258"/>
    </row>
    <row r="209" spans="1:55" s="257" customFormat="1" ht="28.5" customHeight="1" x14ac:dyDescent="0.3">
      <c r="A209" s="121"/>
      <c r="B209" s="115"/>
      <c r="C209" s="113"/>
      <c r="D209" s="113"/>
      <c r="E209" s="114"/>
      <c r="F209" s="116"/>
      <c r="G209" s="112"/>
      <c r="H209" s="118"/>
      <c r="I209" s="112"/>
      <c r="J209" s="118"/>
      <c r="K209" s="112"/>
      <c r="L209" s="113"/>
      <c r="M209" s="112"/>
      <c r="N209" s="123"/>
      <c r="O209" s="113"/>
      <c r="P209" s="108"/>
      <c r="Q209" s="108"/>
      <c r="R209" s="108"/>
      <c r="S209" s="109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10"/>
      <c r="AZ209" s="110"/>
      <c r="BA209" s="110"/>
      <c r="BC209" s="258"/>
    </row>
    <row r="210" spans="1:55" s="257" customFormat="1" ht="28.5" customHeight="1" x14ac:dyDescent="0.3">
      <c r="A210" s="121"/>
      <c r="B210" s="115"/>
      <c r="C210" s="113"/>
      <c r="D210" s="113"/>
      <c r="E210" s="114"/>
      <c r="F210" s="116"/>
      <c r="G210" s="112"/>
      <c r="H210" s="118"/>
      <c r="I210" s="112"/>
      <c r="J210" s="118"/>
      <c r="K210" s="112"/>
      <c r="L210" s="113"/>
      <c r="M210" s="112"/>
      <c r="N210" s="123"/>
      <c r="O210" s="113"/>
      <c r="P210" s="108"/>
      <c r="Q210" s="108"/>
      <c r="R210" s="108"/>
      <c r="S210" s="109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10"/>
      <c r="AZ210" s="110"/>
      <c r="BA210" s="110"/>
      <c r="BC210" s="258"/>
    </row>
    <row r="211" spans="1:55" s="257" customFormat="1" ht="28.5" customHeight="1" x14ac:dyDescent="0.3">
      <c r="A211" s="121"/>
      <c r="B211" s="115"/>
      <c r="C211" s="113"/>
      <c r="D211" s="113"/>
      <c r="E211" s="114"/>
      <c r="F211" s="116"/>
      <c r="G211" s="112"/>
      <c r="H211" s="118"/>
      <c r="I211" s="112"/>
      <c r="J211" s="118"/>
      <c r="K211" s="112"/>
      <c r="L211" s="113"/>
      <c r="M211" s="112"/>
      <c r="N211" s="123"/>
      <c r="O211" s="113"/>
      <c r="P211" s="108"/>
      <c r="Q211" s="108"/>
      <c r="R211" s="108"/>
      <c r="S211" s="109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08"/>
      <c r="AW211" s="108"/>
      <c r="AX211" s="108"/>
      <c r="AY211" s="110"/>
      <c r="AZ211" s="110"/>
      <c r="BA211" s="110"/>
      <c r="BC211" s="258"/>
    </row>
    <row r="212" spans="1:55" s="257" customFormat="1" ht="28.5" customHeight="1" x14ac:dyDescent="0.3">
      <c r="A212" s="121"/>
      <c r="B212" s="115"/>
      <c r="C212" s="113"/>
      <c r="D212" s="113"/>
      <c r="E212" s="114"/>
      <c r="F212" s="116"/>
      <c r="G212" s="112"/>
      <c r="H212" s="118"/>
      <c r="I212" s="112"/>
      <c r="J212" s="118"/>
      <c r="K212" s="112"/>
      <c r="L212" s="113"/>
      <c r="M212" s="112"/>
      <c r="N212" s="123"/>
      <c r="O212" s="113"/>
      <c r="P212" s="108"/>
      <c r="Q212" s="108"/>
      <c r="R212" s="108"/>
      <c r="S212" s="109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8"/>
      <c r="AY212" s="110"/>
      <c r="AZ212" s="110"/>
      <c r="BA212" s="110"/>
      <c r="BC212" s="258"/>
    </row>
    <row r="213" spans="1:55" s="257" customFormat="1" ht="28.5" customHeight="1" x14ac:dyDescent="0.3">
      <c r="A213" s="121"/>
      <c r="B213" s="115"/>
      <c r="C213" s="113"/>
      <c r="D213" s="113"/>
      <c r="E213" s="114"/>
      <c r="F213" s="116"/>
      <c r="G213" s="112"/>
      <c r="H213" s="118"/>
      <c r="I213" s="112"/>
      <c r="J213" s="118"/>
      <c r="K213" s="112"/>
      <c r="L213" s="113"/>
      <c r="M213" s="112"/>
      <c r="N213" s="123"/>
      <c r="O213" s="113"/>
      <c r="P213" s="108"/>
      <c r="Q213" s="108"/>
      <c r="R213" s="108"/>
      <c r="S213" s="109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8"/>
      <c r="AY213" s="110"/>
      <c r="AZ213" s="110"/>
      <c r="BA213" s="110"/>
      <c r="BC213" s="258"/>
    </row>
    <row r="214" spans="1:55" s="257" customFormat="1" ht="28.5" customHeight="1" x14ac:dyDescent="0.3">
      <c r="A214" s="121"/>
      <c r="B214" s="115"/>
      <c r="C214" s="113"/>
      <c r="D214" s="113"/>
      <c r="E214" s="114"/>
      <c r="F214" s="116"/>
      <c r="G214" s="112"/>
      <c r="H214" s="118"/>
      <c r="I214" s="112"/>
      <c r="J214" s="118"/>
      <c r="K214" s="112"/>
      <c r="L214" s="113"/>
      <c r="M214" s="112"/>
      <c r="N214" s="123"/>
      <c r="O214" s="113"/>
      <c r="P214" s="108"/>
      <c r="Q214" s="108"/>
      <c r="R214" s="108"/>
      <c r="S214" s="109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8"/>
      <c r="AY214" s="110"/>
      <c r="AZ214" s="110"/>
      <c r="BA214" s="110"/>
      <c r="BC214" s="258"/>
    </row>
    <row r="215" spans="1:55" s="257" customFormat="1" ht="28.5" customHeight="1" x14ac:dyDescent="0.3">
      <c r="A215" s="121"/>
      <c r="B215" s="115"/>
      <c r="C215" s="113"/>
      <c r="D215" s="113"/>
      <c r="E215" s="114"/>
      <c r="F215" s="116"/>
      <c r="G215" s="112"/>
      <c r="H215" s="118"/>
      <c r="I215" s="112"/>
      <c r="J215" s="118"/>
      <c r="K215" s="112"/>
      <c r="L215" s="113"/>
      <c r="M215" s="112"/>
      <c r="N215" s="123"/>
      <c r="O215" s="113"/>
      <c r="P215" s="108"/>
      <c r="Q215" s="108"/>
      <c r="R215" s="108"/>
      <c r="S215" s="109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10"/>
      <c r="AZ215" s="110"/>
      <c r="BA215" s="110"/>
      <c r="BC215" s="258"/>
    </row>
    <row r="216" spans="1:55" s="257" customFormat="1" ht="28.5" customHeight="1" x14ac:dyDescent="0.3">
      <c r="A216" s="121"/>
      <c r="B216" s="115"/>
      <c r="C216" s="113"/>
      <c r="D216" s="113"/>
      <c r="E216" s="114"/>
      <c r="F216" s="116"/>
      <c r="G216" s="112"/>
      <c r="H216" s="118"/>
      <c r="I216" s="112"/>
      <c r="J216" s="118"/>
      <c r="K216" s="112"/>
      <c r="L216" s="113"/>
      <c r="M216" s="112"/>
      <c r="N216" s="123"/>
      <c r="O216" s="113"/>
      <c r="P216" s="108"/>
      <c r="Q216" s="108"/>
      <c r="R216" s="108"/>
      <c r="S216" s="109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10"/>
      <c r="AZ216" s="110"/>
      <c r="BA216" s="110"/>
      <c r="BC216" s="258"/>
    </row>
    <row r="217" spans="1:55" s="257" customFormat="1" ht="28.5" customHeight="1" x14ac:dyDescent="0.3">
      <c r="A217" s="121"/>
      <c r="B217" s="115"/>
      <c r="C217" s="113"/>
      <c r="D217" s="113"/>
      <c r="E217" s="114"/>
      <c r="F217" s="116"/>
      <c r="G217" s="112"/>
      <c r="H217" s="118"/>
      <c r="I217" s="112"/>
      <c r="J217" s="118"/>
      <c r="K217" s="112"/>
      <c r="L217" s="113"/>
      <c r="M217" s="112"/>
      <c r="N217" s="123"/>
      <c r="O217" s="113"/>
      <c r="P217" s="108"/>
      <c r="Q217" s="108"/>
      <c r="R217" s="108"/>
      <c r="S217" s="109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10"/>
      <c r="AZ217" s="110"/>
      <c r="BA217" s="110"/>
      <c r="BC217" s="258"/>
    </row>
    <row r="218" spans="1:55" s="257" customFormat="1" ht="28.5" customHeight="1" x14ac:dyDescent="0.3">
      <c r="A218" s="121"/>
      <c r="B218" s="115"/>
      <c r="C218" s="113"/>
      <c r="D218" s="113"/>
      <c r="E218" s="114"/>
      <c r="F218" s="116"/>
      <c r="G218" s="112"/>
      <c r="H218" s="118"/>
      <c r="I218" s="112"/>
      <c r="J218" s="118"/>
      <c r="K218" s="112"/>
      <c r="L218" s="113"/>
      <c r="M218" s="112"/>
      <c r="N218" s="123"/>
      <c r="O218" s="113"/>
      <c r="P218" s="108"/>
      <c r="Q218" s="108"/>
      <c r="R218" s="108"/>
      <c r="S218" s="109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10"/>
      <c r="AZ218" s="110"/>
      <c r="BA218" s="110"/>
      <c r="BC218" s="258"/>
    </row>
    <row r="219" spans="1:55" s="257" customFormat="1" ht="28.5" customHeight="1" x14ac:dyDescent="0.3">
      <c r="A219" s="121"/>
      <c r="B219" s="115"/>
      <c r="C219" s="39" t="s">
        <v>140</v>
      </c>
      <c r="D219" s="40"/>
      <c r="E219" s="41"/>
      <c r="F219" s="42"/>
      <c r="G219" s="42"/>
      <c r="H219" s="123"/>
      <c r="I219" s="42"/>
      <c r="J219" s="123"/>
      <c r="K219" s="42"/>
      <c r="L219" s="123"/>
      <c r="M219" s="42"/>
      <c r="N219" s="123"/>
      <c r="O219" s="113"/>
      <c r="P219" s="108"/>
      <c r="Q219" s="108"/>
      <c r="R219" s="108"/>
      <c r="S219" s="109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10"/>
      <c r="AZ219" s="110"/>
      <c r="BA219" s="110"/>
      <c r="BC219" s="258"/>
    </row>
    <row r="220" spans="1:55" s="257" customFormat="1" ht="28.5" customHeight="1" x14ac:dyDescent="0.3">
      <c r="A220" s="121"/>
      <c r="B220" s="115"/>
      <c r="C220" s="113"/>
      <c r="D220" s="113"/>
      <c r="E220" s="114"/>
      <c r="F220" s="116"/>
      <c r="G220" s="112"/>
      <c r="H220" s="118"/>
      <c r="I220" s="112"/>
      <c r="J220" s="118"/>
      <c r="K220" s="112"/>
      <c r="L220" s="113"/>
      <c r="M220" s="112"/>
      <c r="N220" s="123"/>
      <c r="O220" s="113"/>
      <c r="P220" s="108"/>
      <c r="Q220" s="108"/>
      <c r="R220" s="108"/>
      <c r="S220" s="109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10"/>
      <c r="AZ220" s="110"/>
      <c r="BA220" s="110"/>
      <c r="BC220" s="258"/>
    </row>
    <row r="221" spans="1:55" s="257" customFormat="1" ht="28.5" customHeight="1" x14ac:dyDescent="0.3">
      <c r="A221" s="121"/>
      <c r="B221" s="115" t="s">
        <v>490</v>
      </c>
      <c r="C221" s="113" t="s">
        <v>481</v>
      </c>
      <c r="D221" s="113"/>
      <c r="E221" s="114"/>
      <c r="F221" s="116"/>
      <c r="G221" s="112"/>
      <c r="H221" s="118"/>
      <c r="I221" s="112"/>
      <c r="J221" s="118"/>
      <c r="K221" s="112"/>
      <c r="L221" s="113"/>
      <c r="M221" s="112"/>
      <c r="N221" s="123"/>
      <c r="O221" s="113"/>
      <c r="P221" s="108"/>
      <c r="Q221" s="108"/>
      <c r="R221" s="108"/>
      <c r="S221" s="109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10"/>
      <c r="AZ221" s="110"/>
      <c r="BA221" s="110"/>
      <c r="BC221" s="258"/>
    </row>
    <row r="222" spans="1:55" ht="28.5" customHeight="1" x14ac:dyDescent="0.3">
      <c r="A222" s="126"/>
      <c r="B222" s="83"/>
      <c r="C222" s="125" t="s">
        <v>149</v>
      </c>
      <c r="D222" s="125" t="s">
        <v>189</v>
      </c>
      <c r="E222" s="101" t="s">
        <v>122</v>
      </c>
      <c r="F222" s="175">
        <v>17.09</v>
      </c>
      <c r="G222" s="88"/>
      <c r="H222" s="112"/>
      <c r="I222" s="88"/>
      <c r="J222" s="112"/>
      <c r="K222" s="88"/>
      <c r="L222" s="112"/>
      <c r="M222" s="88"/>
      <c r="N222" s="112"/>
      <c r="O222" s="217"/>
      <c r="P222" s="176"/>
      <c r="Q222" s="176"/>
      <c r="R222" s="176"/>
      <c r="S222" s="176"/>
      <c r="T222" s="176"/>
      <c r="U222" s="176"/>
      <c r="V222" s="176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  <c r="AR222" s="177"/>
      <c r="AS222" s="177"/>
      <c r="AT222" s="176"/>
      <c r="AU222" s="176"/>
      <c r="AV222" s="177"/>
      <c r="AW222" s="176"/>
      <c r="AX222" s="177"/>
      <c r="AY222" s="89"/>
      <c r="AZ222" s="89"/>
      <c r="BA222" s="89"/>
      <c r="BB222" s="157"/>
    </row>
    <row r="223" spans="1:55" ht="28.5" customHeight="1" x14ac:dyDescent="0.3">
      <c r="A223" s="126"/>
      <c r="B223" s="83"/>
      <c r="C223" s="125" t="s">
        <v>298</v>
      </c>
      <c r="D223" s="125" t="s">
        <v>299</v>
      </c>
      <c r="E223" s="101" t="s">
        <v>122</v>
      </c>
      <c r="F223" s="175">
        <v>17.09</v>
      </c>
      <c r="G223" s="88"/>
      <c r="H223" s="112"/>
      <c r="I223" s="88"/>
      <c r="J223" s="112"/>
      <c r="K223" s="88"/>
      <c r="L223" s="112"/>
      <c r="M223" s="88"/>
      <c r="N223" s="112"/>
      <c r="O223" s="217"/>
      <c r="P223" s="176"/>
      <c r="Q223" s="176"/>
      <c r="R223" s="176"/>
      <c r="S223" s="176"/>
      <c r="T223" s="176"/>
      <c r="U223" s="176"/>
      <c r="V223" s="176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7"/>
      <c r="AT223" s="176"/>
      <c r="AU223" s="176"/>
      <c r="AV223" s="177"/>
      <c r="AW223" s="176"/>
      <c r="AX223" s="177"/>
      <c r="AY223" s="89"/>
      <c r="AZ223" s="89"/>
      <c r="BA223" s="89"/>
      <c r="BB223" s="157"/>
    </row>
    <row r="224" spans="1:55" ht="28.5" customHeight="1" x14ac:dyDescent="0.3">
      <c r="A224" s="126"/>
      <c r="B224" s="83"/>
      <c r="C224" s="125" t="s">
        <v>304</v>
      </c>
      <c r="D224" s="124"/>
      <c r="E224" s="101" t="s">
        <v>123</v>
      </c>
      <c r="F224" s="175">
        <v>5.96</v>
      </c>
      <c r="G224" s="88"/>
      <c r="H224" s="112"/>
      <c r="I224" s="88"/>
      <c r="J224" s="112"/>
      <c r="K224" s="88"/>
      <c r="L224" s="112"/>
      <c r="M224" s="88"/>
      <c r="N224" s="112"/>
      <c r="O224" s="217"/>
      <c r="P224" s="176"/>
      <c r="Q224" s="176"/>
      <c r="R224" s="176"/>
      <c r="S224" s="176"/>
      <c r="T224" s="176"/>
      <c r="U224" s="176"/>
      <c r="V224" s="176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7"/>
      <c r="AT224" s="176"/>
      <c r="AU224" s="176"/>
      <c r="AV224" s="177"/>
      <c r="AW224" s="176"/>
      <c r="AX224" s="177"/>
      <c r="AY224" s="89"/>
      <c r="AZ224" s="89"/>
      <c r="BA224" s="89"/>
      <c r="BB224" s="157"/>
    </row>
    <row r="225" spans="1:54" ht="28.5" customHeight="1" x14ac:dyDescent="0.3">
      <c r="A225" s="133" t="s">
        <v>168</v>
      </c>
      <c r="B225" s="99"/>
      <c r="C225" s="125" t="s">
        <v>303</v>
      </c>
      <c r="D225" s="119" t="s">
        <v>324</v>
      </c>
      <c r="E225" s="101" t="s">
        <v>123</v>
      </c>
      <c r="F225" s="175">
        <v>25.23</v>
      </c>
      <c r="G225" s="112"/>
      <c r="H225" s="112"/>
      <c r="I225" s="112"/>
      <c r="J225" s="112"/>
      <c r="K225" s="112"/>
      <c r="L225" s="112"/>
      <c r="M225" s="112"/>
      <c r="N225" s="112"/>
      <c r="O225" s="132"/>
      <c r="P225" s="155"/>
      <c r="Q225" s="155"/>
      <c r="R225" s="155"/>
      <c r="S225" s="155"/>
      <c r="T225" s="155"/>
      <c r="U225" s="155"/>
      <c r="V225" s="155"/>
      <c r="W225" s="156"/>
      <c r="X225" s="156"/>
      <c r="Y225" s="156"/>
      <c r="Z225" s="156"/>
      <c r="AA225" s="156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5"/>
      <c r="AU225" s="155"/>
      <c r="AV225" s="156"/>
      <c r="AW225" s="155"/>
      <c r="AX225" s="156"/>
      <c r="AY225" s="157"/>
      <c r="AZ225" s="157"/>
      <c r="BA225" s="157"/>
      <c r="BB225" s="157"/>
    </row>
    <row r="226" spans="1:54" ht="28.5" customHeight="1" x14ac:dyDescent="0.3">
      <c r="A226" s="133" t="s">
        <v>168</v>
      </c>
      <c r="B226" s="99"/>
      <c r="C226" s="125" t="s">
        <v>303</v>
      </c>
      <c r="D226" s="119" t="s">
        <v>451</v>
      </c>
      <c r="E226" s="101" t="s">
        <v>123</v>
      </c>
      <c r="F226" s="175">
        <v>5.3</v>
      </c>
      <c r="G226" s="112"/>
      <c r="H226" s="112"/>
      <c r="I226" s="112"/>
      <c r="J226" s="112"/>
      <c r="K226" s="112"/>
      <c r="L226" s="112"/>
      <c r="M226" s="112"/>
      <c r="N226" s="112"/>
      <c r="O226" s="132"/>
      <c r="P226" s="155"/>
      <c r="Q226" s="155"/>
      <c r="R226" s="155"/>
      <c r="S226" s="155"/>
      <c r="T226" s="155"/>
      <c r="U226" s="155"/>
      <c r="V226" s="155"/>
      <c r="W226" s="156"/>
      <c r="X226" s="156"/>
      <c r="Y226" s="156"/>
      <c r="Z226" s="156"/>
      <c r="AA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  <c r="AM226" s="156"/>
      <c r="AN226" s="156"/>
      <c r="AO226" s="156"/>
      <c r="AP226" s="156"/>
      <c r="AQ226" s="156"/>
      <c r="AR226" s="156"/>
      <c r="AS226" s="156"/>
      <c r="AT226" s="155"/>
      <c r="AU226" s="155"/>
      <c r="AV226" s="156"/>
      <c r="AW226" s="155"/>
      <c r="AX226" s="156"/>
      <c r="AY226" s="157"/>
      <c r="AZ226" s="157"/>
      <c r="BA226" s="157"/>
      <c r="BB226" s="157"/>
    </row>
    <row r="227" spans="1:54" ht="28.5" customHeight="1" x14ac:dyDescent="0.3">
      <c r="A227" s="133" t="s">
        <v>168</v>
      </c>
      <c r="B227" s="99"/>
      <c r="C227" s="125" t="s">
        <v>245</v>
      </c>
      <c r="D227" s="119" t="s">
        <v>169</v>
      </c>
      <c r="E227" s="101" t="s">
        <v>122</v>
      </c>
      <c r="F227" s="175">
        <v>1.83</v>
      </c>
      <c r="G227" s="112"/>
      <c r="H227" s="112"/>
      <c r="I227" s="112"/>
      <c r="J227" s="112"/>
      <c r="K227" s="112"/>
      <c r="L227" s="112"/>
      <c r="M227" s="112"/>
      <c r="N227" s="112"/>
      <c r="O227" s="132"/>
      <c r="P227" s="155"/>
      <c r="Q227" s="155"/>
      <c r="R227" s="155"/>
      <c r="S227" s="155"/>
      <c r="T227" s="155"/>
      <c r="U227" s="155"/>
      <c r="V227" s="155"/>
      <c r="W227" s="156"/>
      <c r="X227" s="156"/>
      <c r="Y227" s="156"/>
      <c r="Z227" s="156"/>
      <c r="AA227" s="156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5"/>
      <c r="AU227" s="155"/>
      <c r="AV227" s="156"/>
      <c r="AW227" s="155"/>
      <c r="AX227" s="156"/>
      <c r="AY227" s="157"/>
      <c r="AZ227" s="157"/>
      <c r="BA227" s="157"/>
      <c r="BB227" s="157"/>
    </row>
    <row r="228" spans="1:54" ht="28.5" customHeight="1" x14ac:dyDescent="0.3">
      <c r="A228" s="59"/>
      <c r="B228" s="99"/>
      <c r="C228" s="125" t="s">
        <v>136</v>
      </c>
      <c r="D228" s="125" t="s">
        <v>191</v>
      </c>
      <c r="E228" s="101" t="s">
        <v>122</v>
      </c>
      <c r="F228" s="175">
        <v>8.6199999999999992</v>
      </c>
      <c r="G228" s="112"/>
      <c r="H228" s="112"/>
      <c r="I228" s="112"/>
      <c r="J228" s="112"/>
      <c r="K228" s="112"/>
      <c r="L228" s="112"/>
      <c r="M228" s="88"/>
      <c r="N228" s="112"/>
      <c r="O228" s="217"/>
      <c r="P228" s="178"/>
      <c r="Q228" s="178"/>
      <c r="R228" s="178"/>
      <c r="S228" s="178"/>
      <c r="T228" s="178"/>
      <c r="U228" s="178"/>
      <c r="V228" s="178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8"/>
      <c r="AU228" s="178"/>
      <c r="AV228" s="179"/>
      <c r="AW228" s="178"/>
      <c r="AX228" s="179"/>
      <c r="AY228" s="180"/>
      <c r="AZ228" s="180"/>
      <c r="BA228" s="180"/>
      <c r="BB228" s="157"/>
    </row>
    <row r="229" spans="1:54" ht="28.5" customHeight="1" x14ac:dyDescent="0.3">
      <c r="A229" s="59"/>
      <c r="B229" s="99"/>
      <c r="C229" s="125"/>
      <c r="D229" s="125"/>
      <c r="E229" s="101"/>
      <c r="F229" s="175"/>
      <c r="G229" s="112"/>
      <c r="H229" s="112"/>
      <c r="I229" s="112"/>
      <c r="J229" s="112"/>
      <c r="K229" s="112"/>
      <c r="L229" s="112"/>
      <c r="M229" s="88"/>
      <c r="N229" s="112"/>
      <c r="O229" s="212"/>
      <c r="P229" s="178"/>
      <c r="Q229" s="178"/>
      <c r="R229" s="178"/>
      <c r="S229" s="178"/>
      <c r="T229" s="178"/>
      <c r="U229" s="178"/>
      <c r="V229" s="178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8"/>
      <c r="AU229" s="178"/>
      <c r="AV229" s="179"/>
      <c r="AW229" s="178"/>
      <c r="AX229" s="179"/>
      <c r="AY229" s="180"/>
      <c r="AZ229" s="180"/>
      <c r="BA229" s="180"/>
      <c r="BB229" s="157"/>
    </row>
    <row r="230" spans="1:54" ht="28.5" customHeight="1" x14ac:dyDescent="0.3">
      <c r="A230" s="59"/>
      <c r="B230" s="99"/>
      <c r="C230" s="125"/>
      <c r="D230" s="125"/>
      <c r="E230" s="101"/>
      <c r="F230" s="175"/>
      <c r="G230" s="112"/>
      <c r="H230" s="112"/>
      <c r="I230" s="112"/>
      <c r="J230" s="112"/>
      <c r="K230" s="112"/>
      <c r="L230" s="112"/>
      <c r="M230" s="88"/>
      <c r="N230" s="112"/>
      <c r="O230" s="212"/>
      <c r="P230" s="178"/>
      <c r="Q230" s="178"/>
      <c r="R230" s="178"/>
      <c r="S230" s="178"/>
      <c r="T230" s="178"/>
      <c r="U230" s="178"/>
      <c r="V230" s="178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8"/>
      <c r="AU230" s="178"/>
      <c r="AV230" s="179"/>
      <c r="AW230" s="178"/>
      <c r="AX230" s="179"/>
      <c r="AY230" s="180"/>
      <c r="AZ230" s="180"/>
      <c r="BA230" s="180"/>
      <c r="BB230" s="157"/>
    </row>
    <row r="231" spans="1:54" ht="28.5" customHeight="1" x14ac:dyDescent="0.3">
      <c r="A231" s="59"/>
      <c r="B231" s="99"/>
      <c r="C231" s="125"/>
      <c r="D231" s="125"/>
      <c r="E231" s="101"/>
      <c r="F231" s="175"/>
      <c r="G231" s="112"/>
      <c r="H231" s="112"/>
      <c r="I231" s="112"/>
      <c r="J231" s="112"/>
      <c r="K231" s="112"/>
      <c r="L231" s="112"/>
      <c r="M231" s="88"/>
      <c r="N231" s="112"/>
      <c r="O231" s="218"/>
      <c r="P231" s="178"/>
      <c r="Q231" s="178"/>
      <c r="R231" s="178"/>
      <c r="S231" s="178"/>
      <c r="T231" s="178"/>
      <c r="U231" s="178"/>
      <c r="V231" s="178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8"/>
      <c r="AU231" s="178"/>
      <c r="AV231" s="179"/>
      <c r="AW231" s="178"/>
      <c r="AX231" s="179"/>
      <c r="AY231" s="180"/>
      <c r="AZ231" s="180"/>
      <c r="BA231" s="180"/>
      <c r="BB231" s="157"/>
    </row>
    <row r="232" spans="1:54" ht="28.5" customHeight="1" x14ac:dyDescent="0.3">
      <c r="A232" s="59"/>
      <c r="B232" s="99"/>
      <c r="C232" s="125"/>
      <c r="D232" s="125"/>
      <c r="E232" s="101"/>
      <c r="F232" s="175"/>
      <c r="G232" s="112"/>
      <c r="H232" s="112"/>
      <c r="I232" s="112"/>
      <c r="J232" s="112"/>
      <c r="K232" s="112"/>
      <c r="L232" s="112"/>
      <c r="M232" s="88"/>
      <c r="N232" s="112"/>
      <c r="O232" s="218"/>
      <c r="P232" s="178"/>
      <c r="Q232" s="178"/>
      <c r="R232" s="178"/>
      <c r="S232" s="178"/>
      <c r="T232" s="178"/>
      <c r="U232" s="178"/>
      <c r="V232" s="178"/>
      <c r="W232" s="179"/>
      <c r="X232" s="179"/>
      <c r="Y232" s="179"/>
      <c r="Z232" s="179"/>
      <c r="AA232" s="179"/>
      <c r="AB232" s="179"/>
      <c r="AC232" s="179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8"/>
      <c r="AU232" s="178"/>
      <c r="AV232" s="179"/>
      <c r="AW232" s="178"/>
      <c r="AX232" s="179"/>
      <c r="AY232" s="180"/>
      <c r="AZ232" s="180"/>
      <c r="BA232" s="180"/>
      <c r="BB232" s="157"/>
    </row>
    <row r="233" spans="1:54" ht="28.5" customHeight="1" x14ac:dyDescent="0.3">
      <c r="A233" s="59"/>
      <c r="B233" s="99"/>
      <c r="C233" s="125"/>
      <c r="D233" s="125"/>
      <c r="E233" s="101"/>
      <c r="F233" s="175"/>
      <c r="G233" s="112"/>
      <c r="H233" s="112"/>
      <c r="I233" s="112"/>
      <c r="J233" s="112"/>
      <c r="K233" s="112"/>
      <c r="L233" s="112"/>
      <c r="M233" s="88"/>
      <c r="N233" s="112"/>
      <c r="O233" s="218"/>
      <c r="P233" s="178"/>
      <c r="Q233" s="178"/>
      <c r="R233" s="178"/>
      <c r="S233" s="178"/>
      <c r="T233" s="178"/>
      <c r="U233" s="178"/>
      <c r="V233" s="178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8"/>
      <c r="AU233" s="178"/>
      <c r="AV233" s="179"/>
      <c r="AW233" s="178"/>
      <c r="AX233" s="179"/>
      <c r="AY233" s="180"/>
      <c r="AZ233" s="180"/>
      <c r="BA233" s="180"/>
      <c r="BB233" s="157"/>
    </row>
    <row r="234" spans="1:54" ht="28.5" customHeight="1" x14ac:dyDescent="0.3">
      <c r="A234" s="59"/>
      <c r="B234" s="99"/>
      <c r="C234" s="125"/>
      <c r="D234" s="125"/>
      <c r="E234" s="101"/>
      <c r="F234" s="175"/>
      <c r="G234" s="112"/>
      <c r="H234" s="112"/>
      <c r="I234" s="112"/>
      <c r="J234" s="112"/>
      <c r="K234" s="112"/>
      <c r="L234" s="112"/>
      <c r="M234" s="88"/>
      <c r="N234" s="112"/>
      <c r="O234" s="218"/>
      <c r="P234" s="178"/>
      <c r="Q234" s="178"/>
      <c r="R234" s="178"/>
      <c r="S234" s="178"/>
      <c r="T234" s="178"/>
      <c r="U234" s="178"/>
      <c r="V234" s="178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79"/>
      <c r="AT234" s="178"/>
      <c r="AU234" s="178"/>
      <c r="AV234" s="179"/>
      <c r="AW234" s="178"/>
      <c r="AX234" s="179"/>
      <c r="AY234" s="180"/>
      <c r="AZ234" s="180"/>
      <c r="BA234" s="180"/>
      <c r="BB234" s="157"/>
    </row>
    <row r="235" spans="1:54" ht="28.5" customHeight="1" x14ac:dyDescent="0.3">
      <c r="A235" s="59"/>
      <c r="B235" s="99"/>
      <c r="C235" s="125"/>
      <c r="D235" s="125"/>
      <c r="E235" s="101"/>
      <c r="F235" s="175"/>
      <c r="G235" s="112"/>
      <c r="H235" s="112"/>
      <c r="I235" s="112"/>
      <c r="J235" s="112"/>
      <c r="K235" s="112"/>
      <c r="L235" s="112"/>
      <c r="M235" s="88"/>
      <c r="N235" s="112"/>
      <c r="O235" s="218"/>
      <c r="P235" s="178"/>
      <c r="Q235" s="178"/>
      <c r="R235" s="178"/>
      <c r="S235" s="178"/>
      <c r="T235" s="178"/>
      <c r="U235" s="178"/>
      <c r="V235" s="178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179"/>
      <c r="AT235" s="178"/>
      <c r="AU235" s="178"/>
      <c r="AV235" s="179"/>
      <c r="AW235" s="178"/>
      <c r="AX235" s="179"/>
      <c r="AY235" s="180"/>
      <c r="AZ235" s="180"/>
      <c r="BA235" s="180"/>
      <c r="BB235" s="157"/>
    </row>
    <row r="236" spans="1:54" ht="28.5" customHeight="1" x14ac:dyDescent="0.3">
      <c r="A236" s="59"/>
      <c r="B236" s="99"/>
      <c r="C236" s="125"/>
      <c r="D236" s="125"/>
      <c r="E236" s="101"/>
      <c r="F236" s="175"/>
      <c r="G236" s="112"/>
      <c r="H236" s="112"/>
      <c r="I236" s="112"/>
      <c r="J236" s="112"/>
      <c r="K236" s="112"/>
      <c r="L236" s="112"/>
      <c r="M236" s="88"/>
      <c r="N236" s="112"/>
      <c r="O236" s="218"/>
      <c r="P236" s="178"/>
      <c r="Q236" s="178"/>
      <c r="R236" s="178"/>
      <c r="S236" s="178"/>
      <c r="T236" s="178"/>
      <c r="U236" s="178"/>
      <c r="V236" s="178"/>
      <c r="W236" s="179"/>
      <c r="X236" s="179"/>
      <c r="Y236" s="179"/>
      <c r="Z236" s="179"/>
      <c r="AA236" s="179"/>
      <c r="AB236" s="179"/>
      <c r="AC236" s="179"/>
      <c r="AD236" s="179"/>
      <c r="AE236" s="179"/>
      <c r="AF236" s="179"/>
      <c r="AG236" s="179"/>
      <c r="AH236" s="179"/>
      <c r="AI236" s="179"/>
      <c r="AJ236" s="179"/>
      <c r="AK236" s="179"/>
      <c r="AL236" s="179"/>
      <c r="AM236" s="179"/>
      <c r="AN236" s="179"/>
      <c r="AO236" s="179"/>
      <c r="AP236" s="179"/>
      <c r="AQ236" s="179"/>
      <c r="AR236" s="179"/>
      <c r="AS236" s="179"/>
      <c r="AT236" s="178"/>
      <c r="AU236" s="178"/>
      <c r="AV236" s="179"/>
      <c r="AW236" s="178"/>
      <c r="AX236" s="179"/>
      <c r="AY236" s="180"/>
      <c r="AZ236" s="180"/>
      <c r="BA236" s="180"/>
      <c r="BB236" s="157"/>
    </row>
    <row r="237" spans="1:54" ht="28.5" customHeight="1" x14ac:dyDescent="0.3">
      <c r="A237" s="59"/>
      <c r="B237" s="99"/>
      <c r="C237" s="125"/>
      <c r="D237" s="125"/>
      <c r="E237" s="101"/>
      <c r="F237" s="175"/>
      <c r="G237" s="112"/>
      <c r="H237" s="112"/>
      <c r="I237" s="112"/>
      <c r="J237" s="112"/>
      <c r="K237" s="112"/>
      <c r="L237" s="112"/>
      <c r="M237" s="88"/>
      <c r="N237" s="112"/>
      <c r="O237" s="218"/>
      <c r="P237" s="178"/>
      <c r="Q237" s="178"/>
      <c r="R237" s="178"/>
      <c r="S237" s="178"/>
      <c r="T237" s="178"/>
      <c r="U237" s="178"/>
      <c r="V237" s="178"/>
      <c r="W237" s="179"/>
      <c r="X237" s="179"/>
      <c r="Y237" s="179"/>
      <c r="Z237" s="179"/>
      <c r="AA237" s="179"/>
      <c r="AB237" s="179"/>
      <c r="AC237" s="179"/>
      <c r="AD237" s="179"/>
      <c r="AE237" s="179"/>
      <c r="AF237" s="179"/>
      <c r="AG237" s="179"/>
      <c r="AH237" s="179"/>
      <c r="AI237" s="179"/>
      <c r="AJ237" s="179"/>
      <c r="AK237" s="179"/>
      <c r="AL237" s="179"/>
      <c r="AM237" s="179"/>
      <c r="AN237" s="179"/>
      <c r="AO237" s="179"/>
      <c r="AP237" s="179"/>
      <c r="AQ237" s="179"/>
      <c r="AR237" s="179"/>
      <c r="AS237" s="179"/>
      <c r="AT237" s="178"/>
      <c r="AU237" s="178"/>
      <c r="AV237" s="179"/>
      <c r="AW237" s="178"/>
      <c r="AX237" s="179"/>
      <c r="AY237" s="180"/>
      <c r="AZ237" s="180"/>
      <c r="BA237" s="180"/>
      <c r="BB237" s="157"/>
    </row>
    <row r="238" spans="1:54" ht="28.5" customHeight="1" x14ac:dyDescent="0.3">
      <c r="A238" s="59"/>
      <c r="B238" s="99"/>
      <c r="C238" s="125"/>
      <c r="D238" s="125"/>
      <c r="E238" s="101"/>
      <c r="F238" s="175"/>
      <c r="G238" s="112"/>
      <c r="H238" s="112"/>
      <c r="I238" s="112"/>
      <c r="J238" s="112"/>
      <c r="K238" s="112"/>
      <c r="L238" s="112"/>
      <c r="M238" s="88"/>
      <c r="N238" s="112"/>
      <c r="O238" s="218"/>
      <c r="P238" s="178"/>
      <c r="Q238" s="178"/>
      <c r="R238" s="178"/>
      <c r="S238" s="178"/>
      <c r="T238" s="178"/>
      <c r="U238" s="178"/>
      <c r="V238" s="178"/>
      <c r="W238" s="179"/>
      <c r="X238" s="179"/>
      <c r="Y238" s="179"/>
      <c r="Z238" s="179"/>
      <c r="AA238" s="179"/>
      <c r="AB238" s="179"/>
      <c r="AC238" s="179"/>
      <c r="AD238" s="179"/>
      <c r="AE238" s="179"/>
      <c r="AF238" s="179"/>
      <c r="AG238" s="179"/>
      <c r="AH238" s="179"/>
      <c r="AI238" s="179"/>
      <c r="AJ238" s="179"/>
      <c r="AK238" s="179"/>
      <c r="AL238" s="179"/>
      <c r="AM238" s="179"/>
      <c r="AN238" s="179"/>
      <c r="AO238" s="179"/>
      <c r="AP238" s="179"/>
      <c r="AQ238" s="179"/>
      <c r="AR238" s="179"/>
      <c r="AS238" s="179"/>
      <c r="AT238" s="178"/>
      <c r="AU238" s="178"/>
      <c r="AV238" s="179"/>
      <c r="AW238" s="178"/>
      <c r="AX238" s="179"/>
      <c r="AY238" s="180"/>
      <c r="AZ238" s="180"/>
      <c r="BA238" s="180"/>
      <c r="BB238" s="157"/>
    </row>
    <row r="239" spans="1:54" ht="28.5" customHeight="1" x14ac:dyDescent="0.3">
      <c r="A239" s="59"/>
      <c r="B239" s="99"/>
      <c r="C239" s="125"/>
      <c r="D239" s="125"/>
      <c r="E239" s="101"/>
      <c r="F239" s="175"/>
      <c r="G239" s="112"/>
      <c r="H239" s="112"/>
      <c r="I239" s="112"/>
      <c r="J239" s="112"/>
      <c r="K239" s="112"/>
      <c r="L239" s="112"/>
      <c r="M239" s="88"/>
      <c r="N239" s="112"/>
      <c r="O239" s="212"/>
      <c r="P239" s="178"/>
      <c r="Q239" s="178"/>
      <c r="R239" s="178"/>
      <c r="S239" s="178"/>
      <c r="T239" s="178"/>
      <c r="U239" s="178"/>
      <c r="V239" s="178"/>
      <c r="W239" s="179"/>
      <c r="X239" s="179"/>
      <c r="Y239" s="179"/>
      <c r="Z239" s="179"/>
      <c r="AA239" s="179"/>
      <c r="AB239" s="179"/>
      <c r="AC239" s="179"/>
      <c r="AD239" s="179"/>
      <c r="AE239" s="179"/>
      <c r="AF239" s="179"/>
      <c r="AG239" s="179"/>
      <c r="AH239" s="179"/>
      <c r="AI239" s="179"/>
      <c r="AJ239" s="179"/>
      <c r="AK239" s="179"/>
      <c r="AL239" s="179"/>
      <c r="AM239" s="179"/>
      <c r="AN239" s="179"/>
      <c r="AO239" s="179"/>
      <c r="AP239" s="179"/>
      <c r="AQ239" s="179"/>
      <c r="AR239" s="179"/>
      <c r="AS239" s="179"/>
      <c r="AT239" s="178"/>
      <c r="AU239" s="178"/>
      <c r="AV239" s="179"/>
      <c r="AW239" s="178"/>
      <c r="AX239" s="179"/>
      <c r="AY239" s="180"/>
      <c r="AZ239" s="180"/>
      <c r="BA239" s="180"/>
      <c r="BB239" s="157"/>
    </row>
    <row r="240" spans="1:54" ht="28.5" customHeight="1" x14ac:dyDescent="0.3">
      <c r="A240" s="59"/>
      <c r="B240" s="99"/>
      <c r="C240" s="125"/>
      <c r="D240" s="125"/>
      <c r="E240" s="101"/>
      <c r="F240" s="175"/>
      <c r="G240" s="112"/>
      <c r="H240" s="112"/>
      <c r="I240" s="112"/>
      <c r="J240" s="112"/>
      <c r="K240" s="112"/>
      <c r="L240" s="112"/>
      <c r="M240" s="88"/>
      <c r="N240" s="112"/>
      <c r="O240" s="212"/>
      <c r="P240" s="178"/>
      <c r="Q240" s="178"/>
      <c r="R240" s="178"/>
      <c r="S240" s="178"/>
      <c r="T240" s="178"/>
      <c r="U240" s="178"/>
      <c r="V240" s="178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8"/>
      <c r="AU240" s="178"/>
      <c r="AV240" s="179"/>
      <c r="AW240" s="178"/>
      <c r="AX240" s="179"/>
      <c r="AY240" s="180"/>
      <c r="AZ240" s="180"/>
      <c r="BA240" s="180"/>
      <c r="BB240" s="157"/>
    </row>
    <row r="241" spans="1:55" ht="28.5" customHeight="1" x14ac:dyDescent="0.3">
      <c r="A241" s="59"/>
      <c r="B241" s="99"/>
      <c r="C241" s="125"/>
      <c r="D241" s="125"/>
      <c r="E241" s="101"/>
      <c r="F241" s="175"/>
      <c r="G241" s="112"/>
      <c r="H241" s="112"/>
      <c r="I241" s="112"/>
      <c r="J241" s="112"/>
      <c r="K241" s="112"/>
      <c r="L241" s="112"/>
      <c r="M241" s="88"/>
      <c r="N241" s="112"/>
      <c r="O241" s="212"/>
      <c r="P241" s="178"/>
      <c r="Q241" s="178"/>
      <c r="R241" s="178"/>
      <c r="S241" s="178"/>
      <c r="T241" s="178"/>
      <c r="U241" s="178"/>
      <c r="V241" s="178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79"/>
      <c r="AT241" s="178"/>
      <c r="AU241" s="178"/>
      <c r="AV241" s="179"/>
      <c r="AW241" s="178"/>
      <c r="AX241" s="179"/>
      <c r="AY241" s="180"/>
      <c r="AZ241" s="180"/>
      <c r="BA241" s="180"/>
      <c r="BB241" s="157"/>
    </row>
    <row r="242" spans="1:55" ht="28.5" customHeight="1" x14ac:dyDescent="0.3">
      <c r="A242" s="59"/>
      <c r="B242" s="99"/>
      <c r="C242" s="125"/>
      <c r="D242" s="125"/>
      <c r="E242" s="101"/>
      <c r="F242" s="175"/>
      <c r="G242" s="112"/>
      <c r="H242" s="112"/>
      <c r="I242" s="112"/>
      <c r="J242" s="112"/>
      <c r="K242" s="112"/>
      <c r="L242" s="112"/>
      <c r="M242" s="88"/>
      <c r="N242" s="112"/>
      <c r="O242" s="218"/>
      <c r="P242" s="178"/>
      <c r="Q242" s="178"/>
      <c r="R242" s="178"/>
      <c r="S242" s="178"/>
      <c r="T242" s="178"/>
      <c r="U242" s="178"/>
      <c r="V242" s="178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79"/>
      <c r="AT242" s="178"/>
      <c r="AU242" s="178"/>
      <c r="AV242" s="179"/>
      <c r="AW242" s="178"/>
      <c r="AX242" s="179"/>
      <c r="AY242" s="180"/>
      <c r="AZ242" s="180"/>
      <c r="BA242" s="180"/>
      <c r="BB242" s="157"/>
    </row>
    <row r="243" spans="1:55" ht="28.5" customHeight="1" x14ac:dyDescent="0.3">
      <c r="A243" s="59"/>
      <c r="B243" s="99"/>
      <c r="C243" s="125"/>
      <c r="D243" s="125"/>
      <c r="E243" s="101"/>
      <c r="F243" s="175"/>
      <c r="G243" s="112"/>
      <c r="H243" s="112"/>
      <c r="I243" s="112"/>
      <c r="J243" s="112"/>
      <c r="K243" s="112"/>
      <c r="L243" s="112"/>
      <c r="M243" s="88"/>
      <c r="N243" s="112"/>
      <c r="O243" s="212"/>
      <c r="P243" s="178"/>
      <c r="Q243" s="178"/>
      <c r="R243" s="178"/>
      <c r="S243" s="178"/>
      <c r="T243" s="178"/>
      <c r="U243" s="178"/>
      <c r="V243" s="178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8"/>
      <c r="AU243" s="178"/>
      <c r="AV243" s="179"/>
      <c r="AW243" s="178"/>
      <c r="AX243" s="179"/>
      <c r="AY243" s="180"/>
      <c r="AZ243" s="180"/>
      <c r="BA243" s="180"/>
      <c r="BB243" s="157"/>
    </row>
    <row r="244" spans="1:55" ht="28.5" customHeight="1" x14ac:dyDescent="0.3">
      <c r="A244" s="59"/>
      <c r="B244" s="99"/>
      <c r="C244" s="125"/>
      <c r="D244" s="125"/>
      <c r="E244" s="101"/>
      <c r="F244" s="175"/>
      <c r="G244" s="112"/>
      <c r="H244" s="112"/>
      <c r="I244" s="112"/>
      <c r="J244" s="112"/>
      <c r="K244" s="112"/>
      <c r="L244" s="112"/>
      <c r="M244" s="88"/>
      <c r="N244" s="112"/>
      <c r="O244" s="212"/>
      <c r="P244" s="178"/>
      <c r="Q244" s="178"/>
      <c r="R244" s="178"/>
      <c r="S244" s="178"/>
      <c r="T244" s="178"/>
      <c r="U244" s="178"/>
      <c r="V244" s="178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8"/>
      <c r="AU244" s="178"/>
      <c r="AV244" s="179"/>
      <c r="AW244" s="178"/>
      <c r="AX244" s="179"/>
      <c r="AY244" s="180"/>
      <c r="AZ244" s="180"/>
      <c r="BA244" s="180"/>
      <c r="BB244" s="157"/>
    </row>
    <row r="245" spans="1:55" ht="28.5" customHeight="1" x14ac:dyDescent="0.3">
      <c r="A245" s="59"/>
      <c r="B245" s="83"/>
      <c r="C245" s="125"/>
      <c r="D245" s="125"/>
      <c r="E245" s="111"/>
      <c r="F245" s="65"/>
      <c r="G245" s="36"/>
      <c r="H245" s="51"/>
      <c r="I245" s="36"/>
      <c r="J245" s="51"/>
      <c r="K245" s="36"/>
      <c r="L245" s="51"/>
      <c r="M245" s="51"/>
      <c r="N245" s="51"/>
      <c r="O245" s="208"/>
      <c r="P245" s="61"/>
      <c r="Q245" s="61"/>
      <c r="R245" s="61"/>
      <c r="S245" s="61"/>
      <c r="T245" s="61"/>
      <c r="U245" s="61"/>
      <c r="V245" s="61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1"/>
      <c r="AU245" s="61"/>
      <c r="AV245" s="62"/>
      <c r="AW245" s="61"/>
      <c r="AX245" s="62"/>
      <c r="AY245" s="60"/>
      <c r="AZ245" s="60"/>
      <c r="BA245" s="60"/>
    </row>
    <row r="246" spans="1:55" s="257" customFormat="1" ht="28.5" customHeight="1" x14ac:dyDescent="0.3">
      <c r="A246" s="121"/>
      <c r="B246" s="99"/>
      <c r="C246" s="39" t="s">
        <v>128</v>
      </c>
      <c r="D246" s="40"/>
      <c r="E246" s="41"/>
      <c r="F246" s="42"/>
      <c r="G246" s="42"/>
      <c r="H246" s="123"/>
      <c r="I246" s="42"/>
      <c r="J246" s="123"/>
      <c r="K246" s="42"/>
      <c r="L246" s="123"/>
      <c r="M246" s="42"/>
      <c r="N246" s="123"/>
      <c r="O246" s="4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10"/>
      <c r="AY246" s="110"/>
      <c r="AZ246" s="110"/>
      <c r="BA246" s="110"/>
      <c r="BC246" s="258"/>
    </row>
    <row r="247" spans="1:55" s="257" customFormat="1" ht="28.5" customHeight="1" x14ac:dyDescent="0.3">
      <c r="A247" s="121"/>
      <c r="B247" s="99"/>
      <c r="C247" s="39"/>
      <c r="D247" s="40"/>
      <c r="E247" s="41"/>
      <c r="F247" s="42"/>
      <c r="G247" s="42"/>
      <c r="H247" s="123"/>
      <c r="I247" s="42"/>
      <c r="J247" s="123"/>
      <c r="K247" s="42"/>
      <c r="L247" s="123"/>
      <c r="M247" s="42"/>
      <c r="N247" s="123"/>
      <c r="O247" s="4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C247" s="258"/>
    </row>
    <row r="248" spans="1:55" s="257" customFormat="1" ht="28.5" customHeight="1" x14ac:dyDescent="0.3">
      <c r="A248" s="121"/>
      <c r="B248" s="115" t="s">
        <v>243</v>
      </c>
      <c r="C248" s="75" t="s">
        <v>482</v>
      </c>
      <c r="D248" s="76"/>
      <c r="E248" s="77"/>
      <c r="F248" s="78"/>
      <c r="G248" s="78"/>
      <c r="H248" s="78"/>
      <c r="I248" s="78"/>
      <c r="J248" s="78"/>
      <c r="K248" s="78"/>
      <c r="L248" s="78"/>
      <c r="M248" s="78"/>
      <c r="N248" s="78"/>
      <c r="O248" s="76"/>
      <c r="P248" s="26"/>
      <c r="Q248" s="26"/>
      <c r="R248" s="26"/>
      <c r="S248" s="27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110"/>
      <c r="AZ248" s="110"/>
      <c r="BA248" s="110"/>
      <c r="BC248" s="258"/>
    </row>
    <row r="249" spans="1:55" ht="28.5" customHeight="1" x14ac:dyDescent="0.3">
      <c r="A249" s="126"/>
      <c r="B249" s="83"/>
      <c r="C249" s="125" t="s">
        <v>151</v>
      </c>
      <c r="D249" s="125" t="s">
        <v>235</v>
      </c>
      <c r="E249" s="101" t="s">
        <v>122</v>
      </c>
      <c r="F249" s="65">
        <v>8.64</v>
      </c>
      <c r="G249" s="36"/>
      <c r="H249" s="51"/>
      <c r="I249" s="36"/>
      <c r="J249" s="51"/>
      <c r="K249" s="36"/>
      <c r="L249" s="51"/>
      <c r="M249" s="36"/>
      <c r="N249" s="51"/>
      <c r="O249" s="208"/>
      <c r="P249" s="25"/>
      <c r="Q249" s="25"/>
      <c r="R249" s="25"/>
      <c r="S249" s="25"/>
      <c r="T249" s="25"/>
      <c r="U249" s="25"/>
      <c r="V249" s="25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25"/>
      <c r="AU249" s="25"/>
      <c r="AV249" s="17"/>
      <c r="AW249" s="25"/>
      <c r="AX249" s="17"/>
      <c r="AZ249" s="28"/>
    </row>
    <row r="250" spans="1:55" ht="28.5" customHeight="1" x14ac:dyDescent="0.3">
      <c r="A250" s="126"/>
      <c r="B250" s="83"/>
      <c r="C250" s="125" t="s">
        <v>151</v>
      </c>
      <c r="D250" s="125" t="s">
        <v>207</v>
      </c>
      <c r="E250" s="101" t="s">
        <v>122</v>
      </c>
      <c r="F250" s="65">
        <v>8.64</v>
      </c>
      <c r="G250" s="36"/>
      <c r="H250" s="51"/>
      <c r="I250" s="36"/>
      <c r="J250" s="51"/>
      <c r="K250" s="36"/>
      <c r="L250" s="51"/>
      <c r="M250" s="36"/>
      <c r="N250" s="51"/>
      <c r="O250" s="218"/>
      <c r="P250" s="25"/>
      <c r="Q250" s="25"/>
      <c r="R250" s="25"/>
      <c r="S250" s="25"/>
      <c r="T250" s="25"/>
      <c r="U250" s="25"/>
      <c r="V250" s="25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25"/>
      <c r="AU250" s="25"/>
      <c r="AV250" s="17"/>
      <c r="AW250" s="25"/>
      <c r="AX250" s="17"/>
      <c r="AZ250" s="29"/>
    </row>
    <row r="251" spans="1:55" ht="28.5" customHeight="1" x14ac:dyDescent="0.3">
      <c r="A251" s="126"/>
      <c r="B251" s="83"/>
      <c r="C251" s="125" t="s">
        <v>152</v>
      </c>
      <c r="D251" s="125" t="s">
        <v>150</v>
      </c>
      <c r="E251" s="101" t="s">
        <v>122</v>
      </c>
      <c r="F251" s="65">
        <v>28.8</v>
      </c>
      <c r="G251" s="36"/>
      <c r="H251" s="51"/>
      <c r="I251" s="36"/>
      <c r="J251" s="51"/>
      <c r="K251" s="36"/>
      <c r="L251" s="51"/>
      <c r="M251" s="36"/>
      <c r="N251" s="51"/>
      <c r="O251" s="218"/>
      <c r="P251" s="25"/>
      <c r="Q251" s="25"/>
      <c r="R251" s="25"/>
      <c r="S251" s="25"/>
      <c r="T251" s="25"/>
      <c r="U251" s="25"/>
      <c r="V251" s="25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25"/>
      <c r="AU251" s="25"/>
      <c r="AV251" s="17"/>
      <c r="AW251" s="25"/>
      <c r="AX251" s="17"/>
      <c r="AZ251" s="29"/>
    </row>
    <row r="252" spans="1:55" ht="28.5" customHeight="1" x14ac:dyDescent="0.3">
      <c r="A252" s="133"/>
      <c r="B252" s="83"/>
      <c r="C252" s="125" t="s">
        <v>323</v>
      </c>
      <c r="D252" s="124" t="s">
        <v>322</v>
      </c>
      <c r="E252" s="101" t="s">
        <v>122</v>
      </c>
      <c r="F252" s="65">
        <v>8.64</v>
      </c>
      <c r="G252" s="51"/>
      <c r="H252" s="51"/>
      <c r="I252" s="51"/>
      <c r="J252" s="51"/>
      <c r="K252" s="51"/>
      <c r="L252" s="51"/>
      <c r="M252" s="51"/>
      <c r="N252" s="51"/>
      <c r="O252" s="132"/>
      <c r="P252" s="134"/>
      <c r="Q252" s="134"/>
      <c r="R252" s="134"/>
      <c r="S252" s="134"/>
      <c r="T252" s="134"/>
      <c r="U252" s="134"/>
      <c r="V252" s="134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4"/>
      <c r="AU252" s="134"/>
      <c r="AV252" s="135"/>
      <c r="AW252" s="134"/>
      <c r="AX252" s="135"/>
      <c r="AY252" s="136"/>
      <c r="AZ252" s="232"/>
      <c r="BA252" s="136"/>
    </row>
    <row r="253" spans="1:55" ht="28.5" customHeight="1" x14ac:dyDescent="0.3">
      <c r="A253" s="133"/>
      <c r="B253" s="83"/>
      <c r="C253" s="125" t="s">
        <v>258</v>
      </c>
      <c r="D253" s="124" t="s">
        <v>257</v>
      </c>
      <c r="E253" s="101" t="s">
        <v>122</v>
      </c>
      <c r="F253" s="65">
        <v>219.37</v>
      </c>
      <c r="G253" s="51"/>
      <c r="H253" s="51"/>
      <c r="I253" s="51"/>
      <c r="J253" s="51"/>
      <c r="K253" s="51"/>
      <c r="L253" s="51"/>
      <c r="M253" s="51"/>
      <c r="N253" s="51"/>
      <c r="O253" s="132"/>
      <c r="P253" s="134"/>
      <c r="Q253" s="134"/>
      <c r="R253" s="134"/>
      <c r="S253" s="134"/>
      <c r="T253" s="134"/>
      <c r="U253" s="134"/>
      <c r="V253" s="134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4"/>
      <c r="AU253" s="134"/>
      <c r="AV253" s="135"/>
      <c r="AW253" s="134"/>
      <c r="AX253" s="135"/>
      <c r="AY253" s="136"/>
      <c r="AZ253" s="232"/>
      <c r="BA253" s="136"/>
    </row>
    <row r="254" spans="1:55" ht="28.5" customHeight="1" x14ac:dyDescent="0.3">
      <c r="A254" s="181"/>
      <c r="B254" s="182"/>
      <c r="C254" s="125" t="s">
        <v>244</v>
      </c>
      <c r="D254" s="119" t="s">
        <v>325</v>
      </c>
      <c r="E254" s="101" t="s">
        <v>123</v>
      </c>
      <c r="F254" s="65">
        <v>4.93</v>
      </c>
      <c r="G254" s="183"/>
      <c r="H254" s="183"/>
      <c r="I254" s="183"/>
      <c r="J254" s="183"/>
      <c r="K254" s="183"/>
      <c r="L254" s="183"/>
      <c r="M254" s="183"/>
      <c r="N254" s="183"/>
      <c r="O254" s="184"/>
      <c r="P254" s="185"/>
      <c r="Q254" s="185"/>
      <c r="R254" s="185"/>
      <c r="S254" s="185"/>
      <c r="T254" s="185"/>
      <c r="U254" s="185"/>
      <c r="V254" s="185"/>
      <c r="W254" s="186"/>
      <c r="X254" s="186"/>
      <c r="Y254" s="186"/>
      <c r="Z254" s="186"/>
      <c r="AA254" s="186"/>
      <c r="AB254" s="186"/>
      <c r="AC254" s="186"/>
      <c r="AD254" s="186"/>
      <c r="AE254" s="186"/>
      <c r="AF254" s="186"/>
      <c r="AG254" s="186"/>
      <c r="AH254" s="186"/>
      <c r="AI254" s="186"/>
      <c r="AJ254" s="186"/>
      <c r="AK254" s="186"/>
      <c r="AL254" s="186"/>
      <c r="AM254" s="186"/>
      <c r="AN254" s="186"/>
      <c r="AO254" s="186"/>
      <c r="AP254" s="186"/>
      <c r="AQ254" s="186"/>
      <c r="AR254" s="186"/>
      <c r="AS254" s="186"/>
      <c r="AT254" s="185"/>
      <c r="AU254" s="185"/>
      <c r="AV254" s="186"/>
      <c r="AW254" s="185"/>
      <c r="AX254" s="186"/>
      <c r="AY254" s="187"/>
      <c r="AZ254" s="188"/>
      <c r="BA254" s="187"/>
    </row>
    <row r="255" spans="1:55" ht="28.5" customHeight="1" x14ac:dyDescent="0.3">
      <c r="A255" s="59"/>
      <c r="B255" s="117"/>
      <c r="C255" s="125" t="s">
        <v>327</v>
      </c>
      <c r="D255" s="125" t="s">
        <v>326</v>
      </c>
      <c r="E255" s="101" t="s">
        <v>123</v>
      </c>
      <c r="F255" s="65">
        <v>9.44</v>
      </c>
      <c r="G255" s="51"/>
      <c r="H255" s="51"/>
      <c r="I255" s="51"/>
      <c r="J255" s="51"/>
      <c r="K255" s="51"/>
      <c r="L255" s="51"/>
      <c r="M255" s="36"/>
      <c r="N255" s="51"/>
      <c r="O255" s="208"/>
      <c r="P255" s="61"/>
      <c r="Q255" s="61"/>
      <c r="R255" s="61"/>
      <c r="S255" s="61"/>
      <c r="T255" s="61"/>
      <c r="U255" s="61"/>
      <c r="V255" s="61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1"/>
      <c r="AU255" s="61"/>
      <c r="AV255" s="62"/>
      <c r="AW255" s="61"/>
      <c r="AX255" s="62"/>
      <c r="AY255" s="60"/>
      <c r="AZ255" s="60"/>
      <c r="BA255" s="60"/>
    </row>
    <row r="256" spans="1:55" ht="28.5" customHeight="1" x14ac:dyDescent="0.3">
      <c r="A256" s="59"/>
      <c r="B256" s="117"/>
      <c r="C256" s="125"/>
      <c r="D256" s="125"/>
      <c r="E256" s="101"/>
      <c r="F256" s="65"/>
      <c r="G256" s="51"/>
      <c r="H256" s="51"/>
      <c r="I256" s="51"/>
      <c r="J256" s="51"/>
      <c r="K256" s="51"/>
      <c r="L256" s="51"/>
      <c r="M256" s="36"/>
      <c r="N256" s="51"/>
      <c r="O256" s="212"/>
      <c r="P256" s="61"/>
      <c r="Q256" s="61"/>
      <c r="R256" s="61"/>
      <c r="S256" s="61"/>
      <c r="T256" s="61"/>
      <c r="U256" s="61"/>
      <c r="V256" s="61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1"/>
      <c r="AU256" s="61"/>
      <c r="AV256" s="62"/>
      <c r="AW256" s="61"/>
      <c r="AX256" s="62"/>
      <c r="AY256" s="60"/>
      <c r="AZ256" s="60"/>
      <c r="BA256" s="60"/>
    </row>
    <row r="257" spans="1:55" ht="28.5" customHeight="1" x14ac:dyDescent="0.3">
      <c r="A257" s="59"/>
      <c r="B257" s="117"/>
      <c r="C257" s="125"/>
      <c r="D257" s="125"/>
      <c r="E257" s="101"/>
      <c r="F257" s="65"/>
      <c r="G257" s="51"/>
      <c r="H257" s="51"/>
      <c r="I257" s="51"/>
      <c r="J257" s="51"/>
      <c r="K257" s="51"/>
      <c r="L257" s="51"/>
      <c r="M257" s="36"/>
      <c r="N257" s="51"/>
      <c r="O257" s="211"/>
      <c r="P257" s="61"/>
      <c r="Q257" s="61"/>
      <c r="R257" s="61"/>
      <c r="S257" s="61"/>
      <c r="T257" s="61"/>
      <c r="U257" s="61"/>
      <c r="V257" s="61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1"/>
      <c r="AU257" s="61"/>
      <c r="AV257" s="62"/>
      <c r="AW257" s="61"/>
      <c r="AX257" s="62"/>
      <c r="AY257" s="60"/>
      <c r="AZ257" s="60"/>
      <c r="BA257" s="60"/>
    </row>
    <row r="258" spans="1:55" s="257" customFormat="1" ht="28.5" customHeight="1" x14ac:dyDescent="0.3">
      <c r="A258" s="121"/>
      <c r="B258" s="99"/>
      <c r="C258" s="39" t="s">
        <v>128</v>
      </c>
      <c r="D258" s="40"/>
      <c r="E258" s="41"/>
      <c r="F258" s="42"/>
      <c r="G258" s="42"/>
      <c r="H258" s="123"/>
      <c r="I258" s="42"/>
      <c r="J258" s="123"/>
      <c r="K258" s="42"/>
      <c r="L258" s="123"/>
      <c r="M258" s="42"/>
      <c r="N258" s="123"/>
      <c r="O258" s="4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10"/>
      <c r="AK258" s="110"/>
      <c r="AL258" s="110"/>
      <c r="AM258" s="110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10"/>
      <c r="AY258" s="110"/>
      <c r="AZ258" s="110"/>
      <c r="BA258" s="110"/>
      <c r="BC258" s="258"/>
    </row>
    <row r="259" spans="1:55" s="257" customFormat="1" ht="28.5" customHeight="1" x14ac:dyDescent="0.3">
      <c r="A259" s="121"/>
      <c r="B259" s="99"/>
      <c r="C259" s="39"/>
      <c r="D259" s="40"/>
      <c r="E259" s="41"/>
      <c r="F259" s="42"/>
      <c r="G259" s="42"/>
      <c r="H259" s="123"/>
      <c r="I259" s="42"/>
      <c r="J259" s="123"/>
      <c r="K259" s="42"/>
      <c r="L259" s="123"/>
      <c r="M259" s="42"/>
      <c r="N259" s="123"/>
      <c r="O259" s="4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C259" s="258"/>
    </row>
    <row r="260" spans="1:55" s="257" customFormat="1" ht="28.5" customHeight="1" x14ac:dyDescent="0.3">
      <c r="A260" s="121"/>
      <c r="B260" s="115" t="s">
        <v>205</v>
      </c>
      <c r="C260" s="75" t="s">
        <v>483</v>
      </c>
      <c r="D260" s="76"/>
      <c r="E260" s="77"/>
      <c r="F260" s="78"/>
      <c r="G260" s="78"/>
      <c r="H260" s="78"/>
      <c r="I260" s="78"/>
      <c r="J260" s="78"/>
      <c r="K260" s="78"/>
      <c r="L260" s="78"/>
      <c r="M260" s="78"/>
      <c r="N260" s="78"/>
      <c r="O260" s="76"/>
      <c r="P260" s="26"/>
      <c r="Q260" s="26"/>
      <c r="R260" s="26"/>
      <c r="S260" s="27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110"/>
      <c r="AZ260" s="110"/>
      <c r="BA260" s="110"/>
      <c r="BC260" s="258"/>
    </row>
    <row r="261" spans="1:55" s="191" customFormat="1" ht="28.5" customHeight="1" x14ac:dyDescent="0.3">
      <c r="B261" s="99"/>
      <c r="C261" s="125" t="s">
        <v>405</v>
      </c>
      <c r="D261" s="125" t="s">
        <v>239</v>
      </c>
      <c r="E261" s="101" t="s">
        <v>122</v>
      </c>
      <c r="F261" s="65">
        <v>52.6</v>
      </c>
      <c r="G261" s="194"/>
      <c r="H261" s="194"/>
      <c r="I261" s="194"/>
      <c r="J261" s="194"/>
      <c r="K261" s="194"/>
      <c r="L261" s="194"/>
      <c r="M261" s="194"/>
      <c r="N261" s="194"/>
      <c r="O261" s="190"/>
      <c r="P261" s="195"/>
      <c r="Q261" s="195"/>
      <c r="R261" s="195"/>
      <c r="S261" s="195"/>
      <c r="T261" s="195"/>
      <c r="U261" s="195"/>
      <c r="V261" s="195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5"/>
      <c r="AU261" s="195"/>
      <c r="AV261" s="196"/>
      <c r="AW261" s="195"/>
      <c r="AX261" s="196"/>
    </row>
    <row r="262" spans="1:55" s="191" customFormat="1" ht="28.5" customHeight="1" x14ac:dyDescent="0.3">
      <c r="B262" s="99"/>
      <c r="C262" s="125" t="s">
        <v>406</v>
      </c>
      <c r="D262" s="125" t="s">
        <v>237</v>
      </c>
      <c r="E262" s="101" t="s">
        <v>122</v>
      </c>
      <c r="F262" s="65">
        <v>131.30000000000001</v>
      </c>
      <c r="G262" s="194"/>
      <c r="H262" s="194"/>
      <c r="I262" s="194"/>
      <c r="J262" s="194"/>
      <c r="K262" s="194"/>
      <c r="L262" s="194"/>
      <c r="M262" s="194"/>
      <c r="N262" s="194"/>
      <c r="O262" s="190"/>
      <c r="P262" s="195"/>
      <c r="Q262" s="195"/>
      <c r="R262" s="195"/>
      <c r="S262" s="195"/>
      <c r="T262" s="195"/>
      <c r="U262" s="195"/>
      <c r="V262" s="195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5"/>
      <c r="AU262" s="195"/>
      <c r="AV262" s="196"/>
      <c r="AW262" s="195"/>
      <c r="AX262" s="196"/>
    </row>
    <row r="263" spans="1:55" s="191" customFormat="1" ht="28.5" customHeight="1" x14ac:dyDescent="0.3">
      <c r="B263" s="99"/>
      <c r="C263" s="124" t="s">
        <v>236</v>
      </c>
      <c r="D263" s="125" t="s">
        <v>402</v>
      </c>
      <c r="E263" s="101" t="s">
        <v>122</v>
      </c>
      <c r="F263" s="65">
        <v>187.59</v>
      </c>
      <c r="G263" s="194"/>
      <c r="H263" s="194"/>
      <c r="I263" s="194"/>
      <c r="J263" s="194"/>
      <c r="K263" s="194"/>
      <c r="L263" s="194"/>
      <c r="M263" s="194"/>
      <c r="N263" s="194"/>
      <c r="O263" s="190"/>
      <c r="P263" s="195"/>
      <c r="Q263" s="195"/>
      <c r="R263" s="195"/>
      <c r="S263" s="195"/>
      <c r="T263" s="195"/>
      <c r="U263" s="195"/>
      <c r="V263" s="195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5"/>
      <c r="AU263" s="195"/>
      <c r="AV263" s="196"/>
      <c r="AW263" s="195"/>
      <c r="AX263" s="196"/>
    </row>
    <row r="264" spans="1:55" s="191" customFormat="1" ht="28.5" customHeight="1" x14ac:dyDescent="0.3">
      <c r="B264" s="99"/>
      <c r="C264" s="125" t="s">
        <v>364</v>
      </c>
      <c r="D264" s="125" t="s">
        <v>202</v>
      </c>
      <c r="E264" s="101" t="s">
        <v>122</v>
      </c>
      <c r="F264" s="65">
        <v>10.55</v>
      </c>
      <c r="G264" s="194"/>
      <c r="H264" s="194"/>
      <c r="I264" s="194"/>
      <c r="J264" s="194"/>
      <c r="K264" s="194"/>
      <c r="L264" s="194"/>
      <c r="M264" s="194"/>
      <c r="N264" s="194"/>
      <c r="O264" s="190"/>
      <c r="P264" s="195"/>
      <c r="Q264" s="195"/>
      <c r="R264" s="195"/>
      <c r="S264" s="195"/>
      <c r="T264" s="195"/>
      <c r="U264" s="195"/>
      <c r="V264" s="195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5"/>
      <c r="AU264" s="195"/>
      <c r="AV264" s="196"/>
      <c r="AW264" s="195"/>
      <c r="AX264" s="196"/>
    </row>
    <row r="265" spans="1:55" s="191" customFormat="1" ht="28.5" customHeight="1" x14ac:dyDescent="0.3">
      <c r="B265" s="99"/>
      <c r="C265" s="125" t="s">
        <v>365</v>
      </c>
      <c r="D265" s="125" t="s">
        <v>202</v>
      </c>
      <c r="E265" s="101" t="s">
        <v>122</v>
      </c>
      <c r="F265" s="65">
        <v>3.11</v>
      </c>
      <c r="G265" s="194"/>
      <c r="H265" s="194"/>
      <c r="I265" s="194"/>
      <c r="J265" s="194"/>
      <c r="K265" s="194"/>
      <c r="L265" s="194"/>
      <c r="M265" s="194"/>
      <c r="N265" s="194"/>
      <c r="O265" s="190"/>
      <c r="P265" s="195"/>
      <c r="Q265" s="195"/>
      <c r="R265" s="195"/>
      <c r="S265" s="195"/>
      <c r="T265" s="195"/>
      <c r="U265" s="195"/>
      <c r="V265" s="195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5"/>
      <c r="AU265" s="195"/>
      <c r="AV265" s="196"/>
      <c r="AW265" s="195"/>
      <c r="AX265" s="196"/>
    </row>
    <row r="266" spans="1:55" s="191" customFormat="1" ht="28.5" customHeight="1" x14ac:dyDescent="0.3">
      <c r="B266" s="99"/>
      <c r="C266" s="125" t="s">
        <v>366</v>
      </c>
      <c r="D266" s="125" t="s">
        <v>202</v>
      </c>
      <c r="E266" s="101" t="s">
        <v>122</v>
      </c>
      <c r="F266" s="65">
        <v>12.03</v>
      </c>
      <c r="G266" s="194"/>
      <c r="H266" s="194"/>
      <c r="I266" s="194"/>
      <c r="J266" s="194"/>
      <c r="K266" s="194"/>
      <c r="L266" s="194"/>
      <c r="M266" s="194"/>
      <c r="N266" s="194"/>
      <c r="O266" s="190"/>
      <c r="P266" s="195"/>
      <c r="Q266" s="195"/>
      <c r="R266" s="195"/>
      <c r="S266" s="195"/>
      <c r="T266" s="195"/>
      <c r="U266" s="195"/>
      <c r="V266" s="195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5"/>
      <c r="AU266" s="195"/>
      <c r="AV266" s="196"/>
      <c r="AW266" s="195"/>
      <c r="AX266" s="196"/>
    </row>
    <row r="267" spans="1:55" s="191" customFormat="1" ht="28.5" customHeight="1" x14ac:dyDescent="0.3">
      <c r="B267" s="99"/>
      <c r="C267" s="125" t="s">
        <v>401</v>
      </c>
      <c r="D267" s="125" t="s">
        <v>402</v>
      </c>
      <c r="E267" s="101" t="s">
        <v>122</v>
      </c>
      <c r="F267" s="65">
        <v>25.99</v>
      </c>
      <c r="G267" s="194"/>
      <c r="H267" s="194"/>
      <c r="I267" s="194"/>
      <c r="J267" s="194"/>
      <c r="K267" s="194"/>
      <c r="L267" s="194"/>
      <c r="M267" s="194"/>
      <c r="N267" s="194"/>
      <c r="O267" s="190"/>
      <c r="P267" s="195"/>
      <c r="Q267" s="195"/>
      <c r="R267" s="195"/>
      <c r="S267" s="195"/>
      <c r="T267" s="195"/>
      <c r="U267" s="195"/>
      <c r="V267" s="195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5"/>
      <c r="AU267" s="195"/>
      <c r="AV267" s="196"/>
      <c r="AW267" s="195"/>
      <c r="AX267" s="196"/>
    </row>
    <row r="268" spans="1:55" ht="28.5" customHeight="1" x14ac:dyDescent="0.3">
      <c r="A268" s="133"/>
      <c r="B268" s="99"/>
      <c r="C268" s="125" t="s">
        <v>466</v>
      </c>
      <c r="D268" s="124"/>
      <c r="E268" s="101" t="s">
        <v>123</v>
      </c>
      <c r="F268" s="65">
        <v>1.1000000000000001</v>
      </c>
      <c r="G268" s="51"/>
      <c r="H268" s="51"/>
      <c r="I268" s="51"/>
      <c r="J268" s="51"/>
      <c r="K268" s="51"/>
      <c r="L268" s="51"/>
      <c r="M268" s="51"/>
      <c r="N268" s="51"/>
      <c r="O268" s="132"/>
      <c r="P268" s="134"/>
      <c r="Q268" s="134"/>
      <c r="R268" s="134"/>
      <c r="S268" s="134"/>
      <c r="T268" s="134"/>
      <c r="U268" s="134"/>
      <c r="V268" s="134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  <c r="AR268" s="135"/>
      <c r="AS268" s="135"/>
      <c r="AT268" s="134"/>
      <c r="AU268" s="134"/>
      <c r="AV268" s="135"/>
      <c r="AW268" s="134"/>
      <c r="AX268" s="135"/>
      <c r="AY268" s="136"/>
      <c r="AZ268" s="136"/>
      <c r="BA268" s="136"/>
    </row>
    <row r="269" spans="1:55" s="191" customFormat="1" ht="28.5" customHeight="1" x14ac:dyDescent="0.3">
      <c r="B269" s="99"/>
      <c r="C269" s="125" t="s">
        <v>329</v>
      </c>
      <c r="D269" s="119" t="s">
        <v>328</v>
      </c>
      <c r="E269" s="101" t="s">
        <v>123</v>
      </c>
      <c r="F269" s="65">
        <v>1.8</v>
      </c>
      <c r="G269" s="194"/>
      <c r="H269" s="194"/>
      <c r="I269" s="194"/>
      <c r="J269" s="194"/>
      <c r="K269" s="194"/>
      <c r="L269" s="194"/>
      <c r="M269" s="194"/>
      <c r="N269" s="194"/>
      <c r="O269" s="190"/>
      <c r="P269" s="195"/>
      <c r="Q269" s="195"/>
      <c r="R269" s="195"/>
      <c r="S269" s="195"/>
      <c r="T269" s="195"/>
      <c r="U269" s="195"/>
      <c r="V269" s="195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5"/>
      <c r="AU269" s="195"/>
      <c r="AV269" s="196"/>
      <c r="AW269" s="195"/>
      <c r="AX269" s="196"/>
    </row>
    <row r="270" spans="1:55" s="191" customFormat="1" ht="28.5" customHeight="1" x14ac:dyDescent="0.3">
      <c r="B270" s="99"/>
      <c r="C270" s="189" t="s">
        <v>453</v>
      </c>
      <c r="D270" s="189"/>
      <c r="E270" s="192" t="s">
        <v>123</v>
      </c>
      <c r="F270" s="65">
        <v>2.7</v>
      </c>
      <c r="G270" s="194"/>
      <c r="H270" s="194"/>
      <c r="I270" s="194"/>
      <c r="J270" s="194"/>
      <c r="K270" s="194"/>
      <c r="L270" s="194"/>
      <c r="M270" s="194"/>
      <c r="N270" s="194"/>
      <c r="O270" s="190"/>
      <c r="P270" s="195"/>
      <c r="Q270" s="195"/>
      <c r="R270" s="195"/>
      <c r="S270" s="195"/>
      <c r="T270" s="195"/>
      <c r="U270" s="195"/>
      <c r="V270" s="195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5"/>
      <c r="AU270" s="195"/>
      <c r="AV270" s="196"/>
      <c r="AW270" s="195"/>
      <c r="AX270" s="196"/>
    </row>
    <row r="271" spans="1:55" s="191" customFormat="1" ht="28.5" customHeight="1" x14ac:dyDescent="0.3">
      <c r="B271" s="99"/>
      <c r="C271" s="189"/>
      <c r="D271" s="189"/>
      <c r="E271" s="192"/>
      <c r="F271" s="65"/>
      <c r="G271" s="194"/>
      <c r="H271" s="194"/>
      <c r="I271" s="194"/>
      <c r="J271" s="194"/>
      <c r="K271" s="194"/>
      <c r="L271" s="194"/>
      <c r="M271" s="194"/>
      <c r="N271" s="194"/>
      <c r="O271" s="190"/>
      <c r="P271" s="195"/>
      <c r="Q271" s="195"/>
      <c r="R271" s="195"/>
      <c r="S271" s="195"/>
      <c r="T271" s="195"/>
      <c r="U271" s="195"/>
      <c r="V271" s="195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5"/>
      <c r="AU271" s="195"/>
      <c r="AV271" s="196"/>
      <c r="AW271" s="195"/>
      <c r="AX271" s="196"/>
    </row>
    <row r="272" spans="1:55" s="191" customFormat="1" ht="28.5" customHeight="1" x14ac:dyDescent="0.3">
      <c r="B272" s="99"/>
      <c r="C272" s="189"/>
      <c r="D272" s="189"/>
      <c r="E272" s="192"/>
      <c r="F272" s="65"/>
      <c r="G272" s="194"/>
      <c r="H272" s="194"/>
      <c r="I272" s="194"/>
      <c r="J272" s="194"/>
      <c r="K272" s="194"/>
      <c r="L272" s="194"/>
      <c r="M272" s="194"/>
      <c r="N272" s="194"/>
      <c r="O272" s="190"/>
      <c r="P272" s="195"/>
      <c r="Q272" s="195"/>
      <c r="R272" s="195"/>
      <c r="S272" s="195"/>
      <c r="T272" s="195"/>
      <c r="U272" s="195"/>
      <c r="V272" s="195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5"/>
      <c r="AU272" s="195"/>
      <c r="AV272" s="196"/>
      <c r="AW272" s="195"/>
      <c r="AX272" s="196"/>
    </row>
    <row r="273" spans="1:55" s="257" customFormat="1" ht="28.5" customHeight="1" x14ac:dyDescent="0.3">
      <c r="A273" s="121"/>
      <c r="B273" s="99"/>
      <c r="C273" s="39" t="s">
        <v>128</v>
      </c>
      <c r="D273" s="40"/>
      <c r="E273" s="41"/>
      <c r="F273" s="42"/>
      <c r="G273" s="42"/>
      <c r="H273" s="123"/>
      <c r="I273" s="42"/>
      <c r="J273" s="123"/>
      <c r="K273" s="42"/>
      <c r="L273" s="123"/>
      <c r="M273" s="42"/>
      <c r="N273" s="123"/>
      <c r="O273" s="4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110"/>
      <c r="AX273" s="110"/>
      <c r="AY273" s="110"/>
      <c r="AZ273" s="110"/>
      <c r="BA273" s="110"/>
      <c r="BC273" s="258"/>
    </row>
    <row r="274" spans="1:55" s="191" customFormat="1" ht="28.5" customHeight="1" x14ac:dyDescent="0.3">
      <c r="B274" s="99"/>
      <c r="C274" s="189"/>
      <c r="D274" s="189"/>
      <c r="E274" s="192"/>
      <c r="F274" s="65"/>
      <c r="G274" s="194"/>
      <c r="H274" s="194"/>
      <c r="I274" s="194"/>
      <c r="J274" s="194"/>
      <c r="K274" s="194"/>
      <c r="L274" s="194"/>
      <c r="M274" s="194"/>
      <c r="N274" s="194"/>
      <c r="O274" s="190"/>
      <c r="P274" s="195"/>
      <c r="Q274" s="195"/>
      <c r="R274" s="195"/>
      <c r="S274" s="195"/>
      <c r="T274" s="195"/>
      <c r="U274" s="195"/>
      <c r="V274" s="195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5"/>
      <c r="AU274" s="195"/>
      <c r="AV274" s="196"/>
      <c r="AW274" s="195"/>
      <c r="AX274" s="196"/>
    </row>
    <row r="275" spans="1:55" s="257" customFormat="1" ht="28.5" customHeight="1" x14ac:dyDescent="0.3">
      <c r="A275" s="121"/>
      <c r="B275" s="115" t="s">
        <v>206</v>
      </c>
      <c r="C275" s="113" t="s">
        <v>484</v>
      </c>
      <c r="D275" s="113"/>
      <c r="E275" s="114"/>
      <c r="F275" s="68"/>
      <c r="G275" s="68"/>
      <c r="H275" s="68"/>
      <c r="I275" s="68"/>
      <c r="J275" s="68"/>
      <c r="K275" s="68"/>
      <c r="L275" s="68"/>
      <c r="M275" s="68"/>
      <c r="N275" s="68"/>
      <c r="O275" s="113"/>
      <c r="P275" s="108"/>
      <c r="Q275" s="108"/>
      <c r="R275" s="108"/>
      <c r="S275" s="109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8"/>
      <c r="AY275" s="110"/>
      <c r="AZ275" s="110"/>
      <c r="BA275" s="110"/>
      <c r="BC275" s="258"/>
    </row>
    <row r="276" spans="1:55" s="257" customFormat="1" ht="28.5" customHeight="1" x14ac:dyDescent="0.3">
      <c r="A276" s="121"/>
      <c r="B276" s="115" t="s">
        <v>330</v>
      </c>
      <c r="C276" s="113" t="s">
        <v>259</v>
      </c>
      <c r="D276" s="113"/>
      <c r="E276" s="114" t="s">
        <v>114</v>
      </c>
      <c r="F276" s="116">
        <v>1</v>
      </c>
      <c r="G276" s="112"/>
      <c r="H276" s="118"/>
      <c r="I276" s="112"/>
      <c r="J276" s="118"/>
      <c r="K276" s="112"/>
      <c r="L276" s="113"/>
      <c r="M276" s="112"/>
      <c r="N276" s="123"/>
      <c r="O276" s="113"/>
      <c r="P276" s="108"/>
      <c r="Q276" s="108"/>
      <c r="R276" s="108"/>
      <c r="S276" s="109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8"/>
      <c r="AY276" s="110"/>
      <c r="AZ276" s="110"/>
      <c r="BA276" s="110"/>
      <c r="BC276" s="258"/>
    </row>
    <row r="277" spans="1:55" s="257" customFormat="1" ht="28.5" customHeight="1" x14ac:dyDescent="0.3">
      <c r="A277" s="121"/>
      <c r="B277" s="115" t="s">
        <v>331</v>
      </c>
      <c r="C277" s="113" t="s">
        <v>333</v>
      </c>
      <c r="D277" s="113"/>
      <c r="E277" s="114" t="s">
        <v>114</v>
      </c>
      <c r="F277" s="116">
        <v>1</v>
      </c>
      <c r="G277" s="112"/>
      <c r="H277" s="118"/>
      <c r="I277" s="112"/>
      <c r="J277" s="118"/>
      <c r="K277" s="112"/>
      <c r="L277" s="113"/>
      <c r="M277" s="112"/>
      <c r="N277" s="123"/>
      <c r="O277" s="113"/>
      <c r="P277" s="108"/>
      <c r="Q277" s="108"/>
      <c r="R277" s="108"/>
      <c r="S277" s="109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8"/>
      <c r="AY277" s="110"/>
      <c r="AZ277" s="110"/>
      <c r="BA277" s="110"/>
      <c r="BC277" s="258"/>
    </row>
    <row r="278" spans="1:55" s="257" customFormat="1" ht="28.5" customHeight="1" x14ac:dyDescent="0.3">
      <c r="A278" s="121"/>
      <c r="B278" s="115" t="s">
        <v>332</v>
      </c>
      <c r="C278" s="113" t="s">
        <v>334</v>
      </c>
      <c r="D278" s="113"/>
      <c r="E278" s="114" t="s">
        <v>114</v>
      </c>
      <c r="F278" s="116">
        <v>1</v>
      </c>
      <c r="G278" s="112"/>
      <c r="H278" s="118"/>
      <c r="I278" s="112"/>
      <c r="J278" s="118"/>
      <c r="K278" s="112"/>
      <c r="L278" s="113"/>
      <c r="M278" s="112"/>
      <c r="N278" s="123"/>
      <c r="O278" s="113"/>
      <c r="P278" s="108"/>
      <c r="Q278" s="108"/>
      <c r="R278" s="108"/>
      <c r="S278" s="109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U278" s="108"/>
      <c r="AV278" s="108"/>
      <c r="AW278" s="108"/>
      <c r="AX278" s="108"/>
      <c r="AY278" s="110"/>
      <c r="AZ278" s="110"/>
      <c r="BA278" s="110"/>
      <c r="BC278" s="258"/>
    </row>
    <row r="279" spans="1:55" s="257" customFormat="1" ht="28.5" customHeight="1" x14ac:dyDescent="0.3">
      <c r="A279" s="121"/>
      <c r="B279" s="115" t="s">
        <v>337</v>
      </c>
      <c r="C279" s="113" t="s">
        <v>335</v>
      </c>
      <c r="D279" s="113"/>
      <c r="E279" s="114" t="s">
        <v>114</v>
      </c>
      <c r="F279" s="116">
        <v>1</v>
      </c>
      <c r="G279" s="112"/>
      <c r="H279" s="118"/>
      <c r="I279" s="112"/>
      <c r="J279" s="118"/>
      <c r="K279" s="112"/>
      <c r="L279" s="113"/>
      <c r="M279" s="112"/>
      <c r="N279" s="123"/>
      <c r="O279" s="113"/>
      <c r="P279" s="108"/>
      <c r="Q279" s="108"/>
      <c r="R279" s="108"/>
      <c r="S279" s="109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U279" s="108"/>
      <c r="AV279" s="108"/>
      <c r="AW279" s="108"/>
      <c r="AX279" s="108"/>
      <c r="AY279" s="110"/>
      <c r="AZ279" s="110"/>
      <c r="BA279" s="110"/>
      <c r="BC279" s="258"/>
    </row>
    <row r="280" spans="1:55" s="257" customFormat="1" ht="28.5" customHeight="1" x14ac:dyDescent="0.3">
      <c r="A280" s="121"/>
      <c r="B280" s="115" t="s">
        <v>338</v>
      </c>
      <c r="C280" s="113" t="s">
        <v>336</v>
      </c>
      <c r="D280" s="113"/>
      <c r="E280" s="114" t="s">
        <v>114</v>
      </c>
      <c r="F280" s="116">
        <v>1</v>
      </c>
      <c r="G280" s="112"/>
      <c r="H280" s="118"/>
      <c r="I280" s="112"/>
      <c r="J280" s="118"/>
      <c r="K280" s="112"/>
      <c r="L280" s="113"/>
      <c r="M280" s="112"/>
      <c r="N280" s="123"/>
      <c r="O280" s="113"/>
      <c r="P280" s="108"/>
      <c r="Q280" s="108"/>
      <c r="R280" s="108"/>
      <c r="S280" s="109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8"/>
      <c r="AP280" s="108"/>
      <c r="AQ280" s="108"/>
      <c r="AR280" s="108"/>
      <c r="AS280" s="108"/>
      <c r="AT280" s="108"/>
      <c r="AU280" s="108"/>
      <c r="AV280" s="108"/>
      <c r="AW280" s="108"/>
      <c r="AX280" s="108"/>
      <c r="AY280" s="110"/>
      <c r="AZ280" s="110"/>
      <c r="BA280" s="110"/>
      <c r="BC280" s="258"/>
    </row>
    <row r="281" spans="1:55" s="257" customFormat="1" ht="28.5" customHeight="1" x14ac:dyDescent="0.3">
      <c r="A281" s="121"/>
      <c r="B281" s="115"/>
      <c r="C281" s="113"/>
      <c r="D281" s="113"/>
      <c r="E281" s="114"/>
      <c r="F281" s="116"/>
      <c r="G281" s="112"/>
      <c r="H281" s="118"/>
      <c r="I281" s="112"/>
      <c r="J281" s="118"/>
      <c r="K281" s="112"/>
      <c r="L281" s="113"/>
      <c r="M281" s="112"/>
      <c r="N281" s="123"/>
      <c r="O281" s="113"/>
      <c r="P281" s="108"/>
      <c r="Q281" s="108"/>
      <c r="R281" s="108"/>
      <c r="S281" s="109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8"/>
      <c r="AP281" s="108"/>
      <c r="AQ281" s="108"/>
      <c r="AR281" s="108"/>
      <c r="AS281" s="108"/>
      <c r="AT281" s="108"/>
      <c r="AU281" s="108"/>
      <c r="AV281" s="108"/>
      <c r="AW281" s="108"/>
      <c r="AX281" s="108"/>
      <c r="AY281" s="110"/>
      <c r="AZ281" s="110"/>
      <c r="BA281" s="110"/>
      <c r="BC281" s="258"/>
    </row>
    <row r="282" spans="1:55" s="257" customFormat="1" ht="28.5" customHeight="1" x14ac:dyDescent="0.3">
      <c r="A282" s="121"/>
      <c r="B282" s="115"/>
      <c r="C282" s="113"/>
      <c r="D282" s="113"/>
      <c r="E282" s="114"/>
      <c r="F282" s="116"/>
      <c r="G282" s="112"/>
      <c r="H282" s="118"/>
      <c r="I282" s="112"/>
      <c r="J282" s="118"/>
      <c r="K282" s="112"/>
      <c r="L282" s="113"/>
      <c r="M282" s="112"/>
      <c r="N282" s="123"/>
      <c r="O282" s="113"/>
      <c r="P282" s="108"/>
      <c r="Q282" s="108"/>
      <c r="R282" s="108"/>
      <c r="S282" s="109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/>
      <c r="AR282" s="108"/>
      <c r="AS282" s="108"/>
      <c r="AT282" s="108"/>
      <c r="AU282" s="108"/>
      <c r="AV282" s="108"/>
      <c r="AW282" s="108"/>
      <c r="AX282" s="108"/>
      <c r="AY282" s="110"/>
      <c r="AZ282" s="110"/>
      <c r="BA282" s="110"/>
      <c r="BC282" s="258"/>
    </row>
    <row r="283" spans="1:55" s="257" customFormat="1" ht="28.5" customHeight="1" x14ac:dyDescent="0.3">
      <c r="A283" s="121"/>
      <c r="B283" s="115"/>
      <c r="C283" s="113"/>
      <c r="D283" s="113"/>
      <c r="E283" s="114"/>
      <c r="F283" s="116"/>
      <c r="G283" s="112"/>
      <c r="H283" s="118"/>
      <c r="I283" s="112"/>
      <c r="J283" s="118"/>
      <c r="K283" s="112"/>
      <c r="L283" s="113"/>
      <c r="M283" s="112"/>
      <c r="N283" s="123"/>
      <c r="O283" s="113"/>
      <c r="P283" s="108"/>
      <c r="Q283" s="108"/>
      <c r="R283" s="108"/>
      <c r="S283" s="109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8"/>
      <c r="AP283" s="108"/>
      <c r="AQ283" s="108"/>
      <c r="AR283" s="108"/>
      <c r="AS283" s="108"/>
      <c r="AT283" s="108"/>
      <c r="AU283" s="108"/>
      <c r="AV283" s="108"/>
      <c r="AW283" s="108"/>
      <c r="AX283" s="108"/>
      <c r="AY283" s="110"/>
      <c r="AZ283" s="110"/>
      <c r="BA283" s="110"/>
      <c r="BC283" s="258"/>
    </row>
    <row r="284" spans="1:55" s="257" customFormat="1" ht="28.5" customHeight="1" x14ac:dyDescent="0.3">
      <c r="A284" s="121"/>
      <c r="B284" s="115"/>
      <c r="C284" s="113"/>
      <c r="D284" s="113"/>
      <c r="E284" s="114"/>
      <c r="F284" s="116"/>
      <c r="G284" s="112"/>
      <c r="H284" s="118"/>
      <c r="I284" s="112"/>
      <c r="J284" s="118"/>
      <c r="K284" s="112"/>
      <c r="L284" s="113"/>
      <c r="M284" s="112"/>
      <c r="N284" s="123"/>
      <c r="O284" s="113"/>
      <c r="P284" s="108"/>
      <c r="Q284" s="108"/>
      <c r="R284" s="108"/>
      <c r="S284" s="109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8"/>
      <c r="AP284" s="108"/>
      <c r="AQ284" s="108"/>
      <c r="AR284" s="108"/>
      <c r="AS284" s="108"/>
      <c r="AT284" s="108"/>
      <c r="AU284" s="108"/>
      <c r="AV284" s="108"/>
      <c r="AW284" s="108"/>
      <c r="AX284" s="108"/>
      <c r="AY284" s="110"/>
      <c r="AZ284" s="110"/>
      <c r="BA284" s="110"/>
      <c r="BC284" s="258"/>
    </row>
    <row r="285" spans="1:55" s="257" customFormat="1" ht="28.5" customHeight="1" x14ac:dyDescent="0.3">
      <c r="A285" s="121"/>
      <c r="B285" s="115"/>
      <c r="C285" s="113"/>
      <c r="D285" s="113"/>
      <c r="E285" s="114"/>
      <c r="F285" s="116"/>
      <c r="G285" s="112"/>
      <c r="H285" s="118"/>
      <c r="I285" s="112"/>
      <c r="J285" s="118"/>
      <c r="K285" s="112"/>
      <c r="L285" s="113"/>
      <c r="M285" s="112"/>
      <c r="N285" s="123"/>
      <c r="O285" s="113"/>
      <c r="P285" s="108"/>
      <c r="Q285" s="108"/>
      <c r="R285" s="108"/>
      <c r="S285" s="109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T285" s="108"/>
      <c r="AU285" s="108"/>
      <c r="AV285" s="108"/>
      <c r="AW285" s="108"/>
      <c r="AX285" s="108"/>
      <c r="AY285" s="110"/>
      <c r="AZ285" s="110"/>
      <c r="BA285" s="110"/>
      <c r="BC285" s="258"/>
    </row>
    <row r="286" spans="1:55" s="257" customFormat="1" ht="28.5" customHeight="1" x14ac:dyDescent="0.3">
      <c r="A286" s="121"/>
      <c r="B286" s="115"/>
      <c r="C286" s="113"/>
      <c r="D286" s="113"/>
      <c r="E286" s="114"/>
      <c r="F286" s="116"/>
      <c r="G286" s="112"/>
      <c r="H286" s="118"/>
      <c r="I286" s="112"/>
      <c r="J286" s="118"/>
      <c r="K286" s="112"/>
      <c r="L286" s="113"/>
      <c r="M286" s="112"/>
      <c r="N286" s="123"/>
      <c r="O286" s="113"/>
      <c r="P286" s="108"/>
      <c r="Q286" s="108"/>
      <c r="R286" s="108"/>
      <c r="S286" s="109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8"/>
      <c r="AP286" s="108"/>
      <c r="AQ286" s="108"/>
      <c r="AR286" s="108"/>
      <c r="AS286" s="108"/>
      <c r="AT286" s="108"/>
      <c r="AU286" s="108"/>
      <c r="AV286" s="108"/>
      <c r="AW286" s="108"/>
      <c r="AX286" s="108"/>
      <c r="AY286" s="110"/>
      <c r="AZ286" s="110"/>
      <c r="BA286" s="110"/>
      <c r="BC286" s="258"/>
    </row>
    <row r="287" spans="1:55" s="257" customFormat="1" ht="28.5" customHeight="1" x14ac:dyDescent="0.3">
      <c r="A287" s="121"/>
      <c r="B287" s="115"/>
      <c r="C287" s="113"/>
      <c r="D287" s="113"/>
      <c r="E287" s="114"/>
      <c r="F287" s="116"/>
      <c r="G287" s="112"/>
      <c r="H287" s="118"/>
      <c r="I287" s="112"/>
      <c r="J287" s="118"/>
      <c r="K287" s="112"/>
      <c r="L287" s="113"/>
      <c r="M287" s="112"/>
      <c r="N287" s="123"/>
      <c r="O287" s="113"/>
      <c r="P287" s="108"/>
      <c r="Q287" s="108"/>
      <c r="R287" s="108"/>
      <c r="S287" s="109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8"/>
      <c r="AP287" s="108"/>
      <c r="AQ287" s="108"/>
      <c r="AR287" s="108"/>
      <c r="AS287" s="108"/>
      <c r="AT287" s="108"/>
      <c r="AU287" s="108"/>
      <c r="AV287" s="108"/>
      <c r="AW287" s="108"/>
      <c r="AX287" s="108"/>
      <c r="AY287" s="110"/>
      <c r="AZ287" s="110"/>
      <c r="BA287" s="110"/>
      <c r="BC287" s="258"/>
    </row>
    <row r="288" spans="1:55" s="257" customFormat="1" ht="28.5" customHeight="1" x14ac:dyDescent="0.3">
      <c r="A288" s="121"/>
      <c r="B288" s="115"/>
      <c r="C288" s="113"/>
      <c r="D288" s="113"/>
      <c r="E288" s="114"/>
      <c r="F288" s="116"/>
      <c r="G288" s="112"/>
      <c r="H288" s="118"/>
      <c r="I288" s="112"/>
      <c r="J288" s="118"/>
      <c r="K288" s="112"/>
      <c r="L288" s="113"/>
      <c r="M288" s="112"/>
      <c r="N288" s="123"/>
      <c r="O288" s="113"/>
      <c r="P288" s="108"/>
      <c r="Q288" s="108"/>
      <c r="R288" s="108"/>
      <c r="S288" s="109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T288" s="108"/>
      <c r="AU288" s="108"/>
      <c r="AV288" s="108"/>
      <c r="AW288" s="108"/>
      <c r="AX288" s="108"/>
      <c r="AY288" s="110"/>
      <c r="AZ288" s="110"/>
      <c r="BA288" s="110"/>
      <c r="BC288" s="258"/>
    </row>
    <row r="289" spans="1:55" s="257" customFormat="1" ht="28.5" customHeight="1" x14ac:dyDescent="0.3">
      <c r="A289" s="121"/>
      <c r="B289" s="115"/>
      <c r="C289" s="113"/>
      <c r="D289" s="113"/>
      <c r="E289" s="114"/>
      <c r="F289" s="116"/>
      <c r="G289" s="112"/>
      <c r="H289" s="118"/>
      <c r="I289" s="112"/>
      <c r="J289" s="118"/>
      <c r="K289" s="112"/>
      <c r="L289" s="113"/>
      <c r="M289" s="112"/>
      <c r="N289" s="123"/>
      <c r="O289" s="113"/>
      <c r="P289" s="108"/>
      <c r="Q289" s="108"/>
      <c r="R289" s="108"/>
      <c r="S289" s="109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8"/>
      <c r="AP289" s="108"/>
      <c r="AQ289" s="108"/>
      <c r="AR289" s="108"/>
      <c r="AS289" s="108"/>
      <c r="AT289" s="108"/>
      <c r="AU289" s="108"/>
      <c r="AV289" s="108"/>
      <c r="AW289" s="108"/>
      <c r="AX289" s="108"/>
      <c r="AY289" s="110"/>
      <c r="AZ289" s="110"/>
      <c r="BA289" s="110"/>
      <c r="BC289" s="258"/>
    </row>
    <row r="290" spans="1:55" s="257" customFormat="1" ht="28.5" customHeight="1" x14ac:dyDescent="0.3">
      <c r="A290" s="121"/>
      <c r="B290" s="115"/>
      <c r="C290" s="113"/>
      <c r="D290" s="113"/>
      <c r="E290" s="114"/>
      <c r="F290" s="116"/>
      <c r="G290" s="112"/>
      <c r="H290" s="118"/>
      <c r="I290" s="112"/>
      <c r="J290" s="118"/>
      <c r="K290" s="112"/>
      <c r="L290" s="113"/>
      <c r="M290" s="112"/>
      <c r="N290" s="123"/>
      <c r="O290" s="113"/>
      <c r="P290" s="108"/>
      <c r="Q290" s="108"/>
      <c r="R290" s="108"/>
      <c r="S290" s="109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8"/>
      <c r="AP290" s="108"/>
      <c r="AQ290" s="108"/>
      <c r="AR290" s="108"/>
      <c r="AS290" s="108"/>
      <c r="AT290" s="108"/>
      <c r="AU290" s="108"/>
      <c r="AV290" s="108"/>
      <c r="AW290" s="108"/>
      <c r="AX290" s="108"/>
      <c r="AY290" s="110"/>
      <c r="AZ290" s="110"/>
      <c r="BA290" s="110"/>
      <c r="BC290" s="258"/>
    </row>
    <row r="291" spans="1:55" s="257" customFormat="1" ht="28.5" customHeight="1" x14ac:dyDescent="0.3">
      <c r="A291" s="121"/>
      <c r="B291" s="115"/>
      <c r="C291" s="113"/>
      <c r="D291" s="113"/>
      <c r="E291" s="114"/>
      <c r="F291" s="116"/>
      <c r="G291" s="112"/>
      <c r="H291" s="118"/>
      <c r="I291" s="112"/>
      <c r="J291" s="118"/>
      <c r="K291" s="112"/>
      <c r="L291" s="113"/>
      <c r="M291" s="112"/>
      <c r="N291" s="123"/>
      <c r="O291" s="113"/>
      <c r="P291" s="108"/>
      <c r="Q291" s="108"/>
      <c r="R291" s="108"/>
      <c r="S291" s="109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/>
      <c r="AK291" s="108"/>
      <c r="AL291" s="108"/>
      <c r="AM291" s="108"/>
      <c r="AN291" s="108"/>
      <c r="AO291" s="108"/>
      <c r="AP291" s="108"/>
      <c r="AQ291" s="108"/>
      <c r="AR291" s="108"/>
      <c r="AS291" s="108"/>
      <c r="AT291" s="108"/>
      <c r="AU291" s="108"/>
      <c r="AV291" s="108"/>
      <c r="AW291" s="108"/>
      <c r="AX291" s="108"/>
      <c r="AY291" s="110"/>
      <c r="AZ291" s="110"/>
      <c r="BA291" s="110"/>
      <c r="BC291" s="258"/>
    </row>
    <row r="292" spans="1:55" s="257" customFormat="1" ht="28.5" customHeight="1" x14ac:dyDescent="0.3">
      <c r="A292" s="121"/>
      <c r="B292" s="115"/>
      <c r="C292" s="113"/>
      <c r="D292" s="113"/>
      <c r="E292" s="114"/>
      <c r="F292" s="116"/>
      <c r="G292" s="112"/>
      <c r="H292" s="118"/>
      <c r="I292" s="112"/>
      <c r="J292" s="118"/>
      <c r="K292" s="112"/>
      <c r="L292" s="113"/>
      <c r="M292" s="112"/>
      <c r="N292" s="123"/>
      <c r="O292" s="113"/>
      <c r="P292" s="108"/>
      <c r="Q292" s="108"/>
      <c r="R292" s="108"/>
      <c r="S292" s="109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10"/>
      <c r="AZ292" s="110"/>
      <c r="BA292" s="110"/>
      <c r="BC292" s="258"/>
    </row>
    <row r="293" spans="1:55" s="257" customFormat="1" ht="28.5" customHeight="1" x14ac:dyDescent="0.3">
      <c r="A293" s="121"/>
      <c r="B293" s="115"/>
      <c r="C293" s="113"/>
      <c r="D293" s="113"/>
      <c r="E293" s="114"/>
      <c r="F293" s="116"/>
      <c r="G293" s="112"/>
      <c r="H293" s="118"/>
      <c r="I293" s="112"/>
      <c r="J293" s="118"/>
      <c r="K293" s="112"/>
      <c r="L293" s="113"/>
      <c r="M293" s="112"/>
      <c r="N293" s="123"/>
      <c r="O293" s="113"/>
      <c r="P293" s="108"/>
      <c r="Q293" s="108"/>
      <c r="R293" s="108"/>
      <c r="S293" s="109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10"/>
      <c r="AZ293" s="110"/>
      <c r="BA293" s="110"/>
      <c r="BC293" s="258"/>
    </row>
    <row r="294" spans="1:55" s="257" customFormat="1" ht="28.5" customHeight="1" x14ac:dyDescent="0.3">
      <c r="A294" s="121"/>
      <c r="B294" s="115"/>
      <c r="C294" s="113"/>
      <c r="D294" s="113"/>
      <c r="E294" s="114"/>
      <c r="F294" s="116"/>
      <c r="G294" s="112"/>
      <c r="H294" s="118"/>
      <c r="I294" s="112"/>
      <c r="J294" s="118"/>
      <c r="K294" s="112"/>
      <c r="L294" s="113"/>
      <c r="M294" s="112"/>
      <c r="N294" s="123"/>
      <c r="O294" s="113"/>
      <c r="P294" s="108"/>
      <c r="Q294" s="108"/>
      <c r="R294" s="108"/>
      <c r="S294" s="109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10"/>
      <c r="AZ294" s="110"/>
      <c r="BA294" s="110"/>
      <c r="BC294" s="258"/>
    </row>
    <row r="295" spans="1:55" s="257" customFormat="1" ht="28.5" customHeight="1" x14ac:dyDescent="0.3">
      <c r="A295" s="121"/>
      <c r="B295" s="115"/>
      <c r="C295" s="113"/>
      <c r="D295" s="113"/>
      <c r="E295" s="114"/>
      <c r="F295" s="116"/>
      <c r="G295" s="112"/>
      <c r="H295" s="118"/>
      <c r="I295" s="112"/>
      <c r="J295" s="118"/>
      <c r="K295" s="112"/>
      <c r="L295" s="113"/>
      <c r="M295" s="112"/>
      <c r="N295" s="123"/>
      <c r="O295" s="113"/>
      <c r="P295" s="108"/>
      <c r="Q295" s="108"/>
      <c r="R295" s="108"/>
      <c r="S295" s="109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10"/>
      <c r="AZ295" s="110"/>
      <c r="BA295" s="110"/>
      <c r="BC295" s="258"/>
    </row>
    <row r="296" spans="1:55" s="257" customFormat="1" ht="28.5" customHeight="1" x14ac:dyDescent="0.3">
      <c r="A296" s="121"/>
      <c r="B296" s="115"/>
      <c r="C296" s="113"/>
      <c r="D296" s="113"/>
      <c r="E296" s="114"/>
      <c r="F296" s="116"/>
      <c r="G296" s="112"/>
      <c r="H296" s="118"/>
      <c r="I296" s="112"/>
      <c r="J296" s="118"/>
      <c r="K296" s="112"/>
      <c r="L296" s="113"/>
      <c r="M296" s="112"/>
      <c r="N296" s="123"/>
      <c r="O296" s="113"/>
      <c r="P296" s="108"/>
      <c r="Q296" s="108"/>
      <c r="R296" s="108"/>
      <c r="S296" s="109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10"/>
      <c r="AZ296" s="110"/>
      <c r="BA296" s="110"/>
      <c r="BC296" s="258"/>
    </row>
    <row r="297" spans="1:55" s="257" customFormat="1" ht="28.5" customHeight="1" x14ac:dyDescent="0.3">
      <c r="A297" s="121"/>
      <c r="B297" s="115"/>
      <c r="C297" s="113"/>
      <c r="D297" s="113"/>
      <c r="E297" s="114"/>
      <c r="F297" s="116"/>
      <c r="G297" s="112"/>
      <c r="H297" s="118"/>
      <c r="I297" s="112"/>
      <c r="J297" s="118"/>
      <c r="K297" s="112"/>
      <c r="L297" s="113"/>
      <c r="M297" s="112"/>
      <c r="N297" s="123"/>
      <c r="O297" s="113"/>
      <c r="P297" s="108"/>
      <c r="Q297" s="108"/>
      <c r="R297" s="108"/>
      <c r="S297" s="109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10"/>
      <c r="AZ297" s="110"/>
      <c r="BA297" s="110"/>
      <c r="BC297" s="258"/>
    </row>
    <row r="298" spans="1:55" s="257" customFormat="1" ht="28.5" customHeight="1" x14ac:dyDescent="0.3">
      <c r="A298" s="121"/>
      <c r="B298" s="115"/>
      <c r="C298" s="113"/>
      <c r="D298" s="113"/>
      <c r="E298" s="114"/>
      <c r="F298" s="116"/>
      <c r="G298" s="112"/>
      <c r="H298" s="118"/>
      <c r="I298" s="112"/>
      <c r="J298" s="118"/>
      <c r="K298" s="112"/>
      <c r="L298" s="113"/>
      <c r="M298" s="112"/>
      <c r="N298" s="123"/>
      <c r="O298" s="113"/>
      <c r="P298" s="108"/>
      <c r="Q298" s="108"/>
      <c r="R298" s="108"/>
      <c r="S298" s="109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10"/>
      <c r="AZ298" s="110"/>
      <c r="BA298" s="110"/>
      <c r="BC298" s="258"/>
    </row>
    <row r="299" spans="1:55" s="257" customFormat="1" ht="28.5" customHeight="1" x14ac:dyDescent="0.3">
      <c r="A299" s="121"/>
      <c r="B299" s="115"/>
      <c r="C299" s="113"/>
      <c r="D299" s="113"/>
      <c r="E299" s="114"/>
      <c r="F299" s="116"/>
      <c r="G299" s="112"/>
      <c r="H299" s="118"/>
      <c r="I299" s="112"/>
      <c r="J299" s="118"/>
      <c r="K299" s="112"/>
      <c r="L299" s="113"/>
      <c r="M299" s="112"/>
      <c r="N299" s="123"/>
      <c r="O299" s="113"/>
      <c r="P299" s="108"/>
      <c r="Q299" s="108"/>
      <c r="R299" s="108"/>
      <c r="S299" s="109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10"/>
      <c r="AZ299" s="110"/>
      <c r="BA299" s="110"/>
      <c r="BC299" s="258"/>
    </row>
    <row r="300" spans="1:55" s="257" customFormat="1" ht="28.5" customHeight="1" x14ac:dyDescent="0.3">
      <c r="A300" s="121"/>
      <c r="B300" s="115"/>
      <c r="C300" s="39" t="s">
        <v>140</v>
      </c>
      <c r="D300" s="40"/>
      <c r="E300" s="41"/>
      <c r="F300" s="42"/>
      <c r="G300" s="42"/>
      <c r="H300" s="123"/>
      <c r="I300" s="42"/>
      <c r="J300" s="123"/>
      <c r="K300" s="42"/>
      <c r="L300" s="123"/>
      <c r="M300" s="42"/>
      <c r="N300" s="123"/>
      <c r="O300" s="113"/>
      <c r="P300" s="108"/>
      <c r="Q300" s="108"/>
      <c r="R300" s="108"/>
      <c r="S300" s="109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T300" s="108"/>
      <c r="AU300" s="108"/>
      <c r="AV300" s="108"/>
      <c r="AW300" s="108"/>
      <c r="AX300" s="108"/>
      <c r="AY300" s="110"/>
      <c r="AZ300" s="110"/>
      <c r="BA300" s="110"/>
      <c r="BC300" s="258"/>
    </row>
    <row r="301" spans="1:55" s="257" customFormat="1" ht="28.5" customHeight="1" x14ac:dyDescent="0.3">
      <c r="A301" s="121"/>
      <c r="B301" s="115"/>
      <c r="C301" s="113"/>
      <c r="D301" s="113"/>
      <c r="E301" s="114"/>
      <c r="F301" s="116"/>
      <c r="G301" s="112"/>
      <c r="H301" s="118"/>
      <c r="I301" s="112"/>
      <c r="J301" s="118"/>
      <c r="K301" s="112"/>
      <c r="L301" s="113"/>
      <c r="M301" s="112"/>
      <c r="N301" s="123"/>
      <c r="O301" s="113"/>
      <c r="P301" s="108"/>
      <c r="Q301" s="108"/>
      <c r="R301" s="108"/>
      <c r="S301" s="109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T301" s="108"/>
      <c r="AU301" s="108"/>
      <c r="AV301" s="108"/>
      <c r="AW301" s="108"/>
      <c r="AX301" s="108"/>
      <c r="AY301" s="110"/>
      <c r="AZ301" s="110"/>
      <c r="BA301" s="110"/>
      <c r="BC301" s="258"/>
    </row>
    <row r="302" spans="1:55" s="257" customFormat="1" ht="28.5" customHeight="1" x14ac:dyDescent="0.3">
      <c r="A302" s="121"/>
      <c r="B302" s="115" t="s">
        <v>491</v>
      </c>
      <c r="C302" s="113" t="s">
        <v>486</v>
      </c>
      <c r="D302" s="76"/>
      <c r="E302" s="77"/>
      <c r="F302" s="78"/>
      <c r="G302" s="78"/>
      <c r="H302" s="78"/>
      <c r="I302" s="78"/>
      <c r="J302" s="78"/>
      <c r="K302" s="78"/>
      <c r="L302" s="78"/>
      <c r="M302" s="78"/>
      <c r="N302" s="78"/>
      <c r="O302" s="76"/>
      <c r="P302" s="26"/>
      <c r="Q302" s="26"/>
      <c r="R302" s="26"/>
      <c r="S302" s="27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110"/>
      <c r="AZ302" s="110"/>
      <c r="BA302" s="110"/>
      <c r="BC302" s="258"/>
    </row>
    <row r="303" spans="1:55" ht="28.5" customHeight="1" x14ac:dyDescent="0.3">
      <c r="A303" s="126"/>
      <c r="B303" s="99"/>
      <c r="C303" s="125" t="s">
        <v>138</v>
      </c>
      <c r="D303" s="125" t="s">
        <v>176</v>
      </c>
      <c r="E303" s="101" t="s">
        <v>122</v>
      </c>
      <c r="F303" s="65">
        <v>44.12</v>
      </c>
      <c r="G303" s="36"/>
      <c r="H303" s="51"/>
      <c r="I303" s="36"/>
      <c r="J303" s="51"/>
      <c r="K303" s="36"/>
      <c r="L303" s="51"/>
      <c r="M303" s="36"/>
      <c r="N303" s="51"/>
      <c r="O303" s="218"/>
      <c r="P303" s="25"/>
      <c r="Q303" s="25"/>
      <c r="R303" s="25"/>
      <c r="S303" s="25"/>
      <c r="T303" s="25"/>
      <c r="U303" s="25"/>
      <c r="V303" s="25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25"/>
      <c r="AU303" s="25"/>
      <c r="AV303" s="17"/>
      <c r="AW303" s="25"/>
      <c r="AX303" s="17"/>
    </row>
    <row r="304" spans="1:55" ht="28.5" customHeight="1" x14ac:dyDescent="0.3">
      <c r="A304" s="126"/>
      <c r="B304" s="99"/>
      <c r="C304" s="125" t="s">
        <v>138</v>
      </c>
      <c r="D304" s="125" t="s">
        <v>142</v>
      </c>
      <c r="E304" s="101" t="s">
        <v>122</v>
      </c>
      <c r="F304" s="65">
        <v>13.52</v>
      </c>
      <c r="G304" s="36"/>
      <c r="H304" s="51"/>
      <c r="I304" s="36"/>
      <c r="J304" s="51"/>
      <c r="K304" s="36"/>
      <c r="L304" s="51"/>
      <c r="M304" s="36"/>
      <c r="N304" s="51"/>
      <c r="O304" s="218"/>
      <c r="P304" s="25"/>
      <c r="Q304" s="25"/>
      <c r="R304" s="25"/>
      <c r="S304" s="25"/>
      <c r="T304" s="25"/>
      <c r="U304" s="25"/>
      <c r="V304" s="25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25"/>
      <c r="AU304" s="25"/>
      <c r="AV304" s="17"/>
      <c r="AW304" s="25"/>
      <c r="AX304" s="17"/>
    </row>
    <row r="305" spans="1:55" ht="28.5" customHeight="1" x14ac:dyDescent="0.3">
      <c r="A305" s="126"/>
      <c r="B305" s="83"/>
      <c r="C305" s="125" t="s">
        <v>161</v>
      </c>
      <c r="D305" s="125"/>
      <c r="E305" s="101" t="s">
        <v>122</v>
      </c>
      <c r="F305" s="65">
        <v>1.08</v>
      </c>
      <c r="G305" s="36"/>
      <c r="H305" s="51"/>
      <c r="I305" s="36"/>
      <c r="J305" s="51"/>
      <c r="K305" s="36"/>
      <c r="L305" s="51"/>
      <c r="M305" s="36"/>
      <c r="N305" s="51"/>
      <c r="O305" s="218"/>
      <c r="P305" s="25"/>
      <c r="Q305" s="25"/>
      <c r="R305" s="25"/>
      <c r="S305" s="25"/>
      <c r="T305" s="25"/>
      <c r="U305" s="25"/>
      <c r="V305" s="25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25"/>
      <c r="AU305" s="25"/>
      <c r="AV305" s="17"/>
      <c r="AW305" s="25"/>
      <c r="AX305" s="17"/>
      <c r="BC305" s="248"/>
    </row>
    <row r="306" spans="1:55" ht="28.5" customHeight="1" x14ac:dyDescent="0.3">
      <c r="A306" s="126"/>
      <c r="B306" s="83"/>
      <c r="C306" s="125"/>
      <c r="D306" s="124"/>
      <c r="E306" s="101"/>
      <c r="F306" s="65"/>
      <c r="G306" s="36"/>
      <c r="H306" s="51"/>
      <c r="I306" s="36"/>
      <c r="J306" s="51"/>
      <c r="K306" s="36"/>
      <c r="L306" s="51"/>
      <c r="M306" s="36"/>
      <c r="N306" s="51"/>
      <c r="O306" s="218"/>
      <c r="P306" s="25"/>
      <c r="Q306" s="25"/>
      <c r="R306" s="25"/>
      <c r="S306" s="25"/>
      <c r="T306" s="25"/>
      <c r="U306" s="25"/>
      <c r="V306" s="25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25"/>
      <c r="AU306" s="25"/>
      <c r="AV306" s="17"/>
      <c r="AW306" s="25"/>
      <c r="AX306" s="17"/>
    </row>
    <row r="307" spans="1:55" s="257" customFormat="1" ht="28.5" customHeight="1" x14ac:dyDescent="0.3">
      <c r="A307" s="121"/>
      <c r="B307" s="99"/>
      <c r="C307" s="39" t="s">
        <v>128</v>
      </c>
      <c r="D307" s="40"/>
      <c r="E307" s="41"/>
      <c r="F307" s="42"/>
      <c r="G307" s="42"/>
      <c r="H307" s="123"/>
      <c r="I307" s="42"/>
      <c r="J307" s="123"/>
      <c r="K307" s="42"/>
      <c r="L307" s="123"/>
      <c r="M307" s="42"/>
      <c r="N307" s="123"/>
      <c r="O307" s="4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  <c r="AC307" s="110"/>
      <c r="AD307" s="110"/>
      <c r="AE307" s="110"/>
      <c r="AF307" s="110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S307" s="110"/>
      <c r="AT307" s="110"/>
      <c r="AU307" s="110"/>
      <c r="AV307" s="110"/>
      <c r="AW307" s="110"/>
      <c r="AX307" s="110"/>
      <c r="AY307" s="110"/>
      <c r="AZ307" s="110"/>
      <c r="BA307" s="110"/>
      <c r="BC307" s="258"/>
    </row>
    <row r="308" spans="1:55" s="257" customFormat="1" ht="28.5" customHeight="1" x14ac:dyDescent="0.3">
      <c r="A308" s="121"/>
      <c r="B308" s="99"/>
      <c r="C308" s="39"/>
      <c r="D308" s="40"/>
      <c r="E308" s="41"/>
      <c r="F308" s="42"/>
      <c r="G308" s="42"/>
      <c r="H308" s="123"/>
      <c r="I308" s="42"/>
      <c r="J308" s="123"/>
      <c r="K308" s="42"/>
      <c r="L308" s="123"/>
      <c r="M308" s="42"/>
      <c r="N308" s="123"/>
      <c r="O308" s="4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10"/>
      <c r="AZ308" s="110"/>
      <c r="BA308" s="110"/>
      <c r="BC308" s="258"/>
    </row>
    <row r="309" spans="1:55" s="257" customFormat="1" ht="28.5" customHeight="1" x14ac:dyDescent="0.3">
      <c r="A309" s="121"/>
      <c r="B309" s="115" t="s">
        <v>331</v>
      </c>
      <c r="C309" s="75" t="s">
        <v>492</v>
      </c>
      <c r="D309" s="76"/>
      <c r="E309" s="77"/>
      <c r="F309" s="78"/>
      <c r="G309" s="78"/>
      <c r="H309" s="78"/>
      <c r="I309" s="78"/>
      <c r="J309" s="78"/>
      <c r="K309" s="78"/>
      <c r="L309" s="78"/>
      <c r="M309" s="78"/>
      <c r="N309" s="78"/>
      <c r="O309" s="76"/>
      <c r="P309" s="26"/>
      <c r="Q309" s="26"/>
      <c r="R309" s="26"/>
      <c r="S309" s="27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110"/>
      <c r="AZ309" s="110"/>
      <c r="BA309" s="110"/>
      <c r="BC309" s="258"/>
    </row>
    <row r="310" spans="1:55" ht="28.5" customHeight="1" x14ac:dyDescent="0.3">
      <c r="A310" s="126"/>
      <c r="B310" s="99"/>
      <c r="C310" s="125" t="s">
        <v>138</v>
      </c>
      <c r="D310" s="125" t="s">
        <v>176</v>
      </c>
      <c r="E310" s="101" t="s">
        <v>122</v>
      </c>
      <c r="F310" s="65">
        <v>84.67</v>
      </c>
      <c r="G310" s="36"/>
      <c r="H310" s="51"/>
      <c r="I310" s="36"/>
      <c r="J310" s="51"/>
      <c r="K310" s="36"/>
      <c r="L310" s="51"/>
      <c r="M310" s="36"/>
      <c r="N310" s="51"/>
      <c r="O310" s="218"/>
      <c r="P310" s="25"/>
      <c r="Q310" s="25"/>
      <c r="R310" s="25"/>
      <c r="S310" s="25"/>
      <c r="T310" s="25"/>
      <c r="U310" s="25"/>
      <c r="V310" s="25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25"/>
      <c r="AU310" s="25"/>
      <c r="AV310" s="17"/>
      <c r="AW310" s="25"/>
      <c r="AX310" s="17"/>
    </row>
    <row r="311" spans="1:55" ht="28.5" customHeight="1" x14ac:dyDescent="0.3">
      <c r="A311" s="59" t="s">
        <v>203</v>
      </c>
      <c r="B311" s="99"/>
      <c r="C311" s="125" t="s">
        <v>138</v>
      </c>
      <c r="D311" s="125" t="s">
        <v>142</v>
      </c>
      <c r="E311" s="101" t="s">
        <v>122</v>
      </c>
      <c r="F311" s="65">
        <v>16.420000000000002</v>
      </c>
      <c r="G311" s="51"/>
      <c r="H311" s="51"/>
      <c r="I311" s="51"/>
      <c r="J311" s="51"/>
      <c r="K311" s="51"/>
      <c r="L311" s="51"/>
      <c r="M311" s="36"/>
      <c r="N311" s="51"/>
      <c r="O311" s="218"/>
      <c r="P311" s="61"/>
      <c r="Q311" s="61"/>
      <c r="R311" s="61"/>
      <c r="S311" s="61"/>
      <c r="T311" s="61"/>
      <c r="U311" s="61"/>
      <c r="V311" s="61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1"/>
      <c r="AU311" s="61"/>
      <c r="AV311" s="62"/>
      <c r="AW311" s="61"/>
      <c r="AX311" s="62"/>
      <c r="AY311" s="60"/>
      <c r="AZ311" s="60"/>
      <c r="BA311" s="60"/>
    </row>
    <row r="312" spans="1:55" ht="28.5" customHeight="1" x14ac:dyDescent="0.3">
      <c r="A312" s="173" t="s">
        <v>203</v>
      </c>
      <c r="B312" s="99"/>
      <c r="C312" s="124" t="s">
        <v>454</v>
      </c>
      <c r="D312" s="125" t="s">
        <v>137</v>
      </c>
      <c r="E312" s="101" t="s">
        <v>122</v>
      </c>
      <c r="F312" s="65">
        <v>10.58</v>
      </c>
      <c r="G312" s="51"/>
      <c r="H312" s="51"/>
      <c r="I312" s="51"/>
      <c r="J312" s="51"/>
      <c r="K312" s="51"/>
      <c r="L312" s="51"/>
      <c r="M312" s="51"/>
      <c r="N312" s="51"/>
      <c r="O312" s="132"/>
      <c r="P312" s="199"/>
      <c r="Q312" s="199"/>
      <c r="R312" s="199"/>
      <c r="S312" s="199"/>
      <c r="T312" s="199"/>
      <c r="U312" s="199"/>
      <c r="V312" s="199"/>
      <c r="W312" s="200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0"/>
      <c r="AH312" s="200"/>
      <c r="AI312" s="200"/>
      <c r="AJ312" s="200"/>
      <c r="AK312" s="200"/>
      <c r="AL312" s="200"/>
      <c r="AM312" s="200"/>
      <c r="AN312" s="200"/>
      <c r="AO312" s="200"/>
      <c r="AP312" s="200"/>
      <c r="AQ312" s="200"/>
      <c r="AR312" s="200"/>
      <c r="AS312" s="200"/>
      <c r="AT312" s="199"/>
      <c r="AU312" s="199"/>
      <c r="AV312" s="200"/>
      <c r="AW312" s="199"/>
      <c r="AX312" s="200"/>
      <c r="AY312" s="201"/>
      <c r="AZ312" s="201"/>
      <c r="BA312" s="201"/>
    </row>
    <row r="313" spans="1:55" s="191" customFormat="1" ht="28.5" customHeight="1" x14ac:dyDescent="0.3">
      <c r="B313" s="99"/>
      <c r="C313" s="189" t="s">
        <v>453</v>
      </c>
      <c r="D313" s="189"/>
      <c r="E313" s="192" t="s">
        <v>123</v>
      </c>
      <c r="F313" s="65">
        <v>17.7</v>
      </c>
      <c r="G313" s="194"/>
      <c r="H313" s="194"/>
      <c r="I313" s="194"/>
      <c r="J313" s="194"/>
      <c r="K313" s="194"/>
      <c r="L313" s="194"/>
      <c r="M313" s="194"/>
      <c r="N313" s="194"/>
      <c r="O313" s="190"/>
      <c r="P313" s="195"/>
      <c r="Q313" s="195"/>
      <c r="R313" s="195"/>
      <c r="S313" s="195"/>
      <c r="T313" s="195"/>
      <c r="U313" s="195"/>
      <c r="V313" s="195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5"/>
      <c r="AU313" s="195"/>
      <c r="AV313" s="196"/>
      <c r="AW313" s="195"/>
      <c r="AX313" s="196"/>
      <c r="BC313" s="133"/>
    </row>
    <row r="314" spans="1:55" ht="28.5" customHeight="1" x14ac:dyDescent="0.3">
      <c r="A314" s="126"/>
      <c r="B314" s="83"/>
      <c r="C314" s="125" t="s">
        <v>316</v>
      </c>
      <c r="D314" s="125" t="s">
        <v>450</v>
      </c>
      <c r="E314" s="101" t="s">
        <v>123</v>
      </c>
      <c r="F314" s="65">
        <v>50.67</v>
      </c>
      <c r="G314" s="36"/>
      <c r="H314" s="51"/>
      <c r="I314" s="36"/>
      <c r="J314" s="51"/>
      <c r="K314" s="36"/>
      <c r="L314" s="51"/>
      <c r="M314" s="36"/>
      <c r="N314" s="51"/>
      <c r="O314" s="218"/>
      <c r="P314" s="25"/>
      <c r="Q314" s="25"/>
      <c r="R314" s="25"/>
      <c r="S314" s="25"/>
      <c r="T314" s="25"/>
      <c r="U314" s="25"/>
      <c r="V314" s="25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25"/>
      <c r="AU314" s="25"/>
      <c r="AV314" s="17"/>
      <c r="AW314" s="25"/>
      <c r="AX314" s="17"/>
      <c r="BC314" s="248"/>
    </row>
    <row r="315" spans="1:55" ht="28.5" customHeight="1" x14ac:dyDescent="0.3">
      <c r="A315" s="59"/>
      <c r="B315" s="99"/>
      <c r="C315" s="197" t="s">
        <v>318</v>
      </c>
      <c r="D315" s="125"/>
      <c r="E315" s="101"/>
      <c r="F315" s="65"/>
      <c r="G315" s="51"/>
      <c r="H315" s="51"/>
      <c r="I315" s="51"/>
      <c r="J315" s="51"/>
      <c r="K315" s="51"/>
      <c r="L315" s="51"/>
      <c r="M315" s="36"/>
      <c r="N315" s="51"/>
      <c r="O315" s="218"/>
      <c r="P315" s="61"/>
      <c r="Q315" s="61"/>
      <c r="R315" s="61"/>
      <c r="S315" s="61"/>
      <c r="T315" s="61"/>
      <c r="U315" s="61"/>
      <c r="V315" s="61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1"/>
      <c r="AU315" s="61"/>
      <c r="AV315" s="62"/>
      <c r="AW315" s="61"/>
      <c r="AX315" s="62"/>
      <c r="AY315" s="60"/>
      <c r="AZ315" s="60"/>
      <c r="BA315" s="60"/>
    </row>
    <row r="316" spans="1:55" ht="28.5" customHeight="1" x14ac:dyDescent="0.3">
      <c r="A316" s="126"/>
      <c r="B316" s="83"/>
      <c r="C316" s="125" t="s">
        <v>200</v>
      </c>
      <c r="D316" s="119" t="s">
        <v>167</v>
      </c>
      <c r="E316" s="101" t="s">
        <v>122</v>
      </c>
      <c r="F316" s="65">
        <v>8.2799999999999994</v>
      </c>
      <c r="G316" s="88"/>
      <c r="H316" s="112"/>
      <c r="I316" s="88"/>
      <c r="J316" s="112"/>
      <c r="K316" s="88"/>
      <c r="L316" s="112"/>
      <c r="M316" s="88"/>
      <c r="N316" s="112"/>
      <c r="O316" s="218"/>
      <c r="P316" s="176"/>
      <c r="Q316" s="176"/>
      <c r="R316" s="176"/>
      <c r="S316" s="176"/>
      <c r="T316" s="176"/>
      <c r="U316" s="176"/>
      <c r="V316" s="176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7"/>
      <c r="AT316" s="176"/>
      <c r="AU316" s="176"/>
      <c r="AV316" s="177"/>
      <c r="AW316" s="176"/>
      <c r="AX316" s="177"/>
      <c r="AY316" s="89"/>
      <c r="AZ316" s="89"/>
      <c r="BA316" s="89"/>
      <c r="BB316" s="157"/>
    </row>
    <row r="317" spans="1:55" ht="28.5" customHeight="1" x14ac:dyDescent="0.3">
      <c r="A317" s="133"/>
      <c r="B317" s="83"/>
      <c r="C317" s="125" t="s">
        <v>319</v>
      </c>
      <c r="D317" s="119" t="s">
        <v>457</v>
      </c>
      <c r="E317" s="101" t="s">
        <v>158</v>
      </c>
      <c r="F317" s="65">
        <v>11</v>
      </c>
      <c r="G317" s="112"/>
      <c r="H317" s="112"/>
      <c r="I317" s="112"/>
      <c r="J317" s="112"/>
      <c r="K317" s="112"/>
      <c r="L317" s="112"/>
      <c r="M317" s="112"/>
      <c r="N317" s="112"/>
      <c r="O317" s="132"/>
      <c r="P317" s="155"/>
      <c r="Q317" s="155"/>
      <c r="R317" s="155"/>
      <c r="S317" s="155"/>
      <c r="T317" s="155"/>
      <c r="U317" s="155"/>
      <c r="V317" s="155"/>
      <c r="W317" s="156"/>
      <c r="X317" s="156"/>
      <c r="Y317" s="156"/>
      <c r="Z317" s="156"/>
      <c r="AA317" s="156"/>
      <c r="AB317" s="156"/>
      <c r="AC317" s="156"/>
      <c r="AD317" s="156"/>
      <c r="AE317" s="156"/>
      <c r="AF317" s="156"/>
      <c r="AG317" s="156"/>
      <c r="AH317" s="156"/>
      <c r="AI317" s="156"/>
      <c r="AJ317" s="156"/>
      <c r="AK317" s="156"/>
      <c r="AL317" s="156"/>
      <c r="AM317" s="156"/>
      <c r="AN317" s="156"/>
      <c r="AO317" s="156"/>
      <c r="AP317" s="156"/>
      <c r="AQ317" s="156"/>
      <c r="AR317" s="156"/>
      <c r="AS317" s="156"/>
      <c r="AT317" s="155"/>
      <c r="AU317" s="155"/>
      <c r="AV317" s="156"/>
      <c r="AW317" s="155"/>
      <c r="AX317" s="156"/>
      <c r="AY317" s="157"/>
      <c r="AZ317" s="157"/>
      <c r="BA317" s="157"/>
      <c r="BB317" s="157"/>
    </row>
    <row r="318" spans="1:55" ht="28.5" customHeight="1" x14ac:dyDescent="0.3">
      <c r="A318" s="59"/>
      <c r="B318" s="99"/>
      <c r="C318" s="125" t="s">
        <v>139</v>
      </c>
      <c r="D318" s="125" t="s">
        <v>225</v>
      </c>
      <c r="E318" s="101" t="s">
        <v>122</v>
      </c>
      <c r="F318" s="65">
        <v>9.2100000000000009</v>
      </c>
      <c r="G318" s="51"/>
      <c r="H318" s="51"/>
      <c r="I318" s="51"/>
      <c r="J318" s="51"/>
      <c r="K318" s="51"/>
      <c r="L318" s="51"/>
      <c r="M318" s="36"/>
      <c r="N318" s="51"/>
      <c r="O318" s="218"/>
      <c r="P318" s="61"/>
      <c r="Q318" s="61"/>
      <c r="R318" s="61"/>
      <c r="S318" s="61"/>
      <c r="T318" s="61"/>
      <c r="U318" s="61"/>
      <c r="V318" s="61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1"/>
      <c r="AU318" s="61"/>
      <c r="AV318" s="62"/>
      <c r="AW318" s="61"/>
      <c r="AX318" s="62"/>
      <c r="AY318" s="60"/>
      <c r="AZ318" s="60"/>
      <c r="BA318" s="60"/>
    </row>
    <row r="319" spans="1:55" ht="28.5" customHeight="1" x14ac:dyDescent="0.3">
      <c r="A319" s="126"/>
      <c r="B319" s="83"/>
      <c r="C319" s="125" t="s">
        <v>133</v>
      </c>
      <c r="D319" s="125"/>
      <c r="E319" s="101" t="s">
        <v>122</v>
      </c>
      <c r="F319" s="65">
        <v>9.2100000000000009</v>
      </c>
      <c r="G319" s="88"/>
      <c r="H319" s="112"/>
      <c r="I319" s="88"/>
      <c r="J319" s="112"/>
      <c r="K319" s="88"/>
      <c r="L319" s="112"/>
      <c r="M319" s="88"/>
      <c r="N319" s="112"/>
      <c r="O319" s="132"/>
      <c r="P319" s="176"/>
      <c r="Q319" s="176"/>
      <c r="R319" s="176"/>
      <c r="S319" s="176"/>
      <c r="T319" s="176"/>
      <c r="U319" s="176"/>
      <c r="V319" s="176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  <c r="AQ319" s="177"/>
      <c r="AR319" s="177"/>
      <c r="AS319" s="177"/>
      <c r="AT319" s="176"/>
      <c r="AU319" s="176"/>
      <c r="AV319" s="177"/>
      <c r="AW319" s="176"/>
      <c r="AX319" s="177"/>
      <c r="AY319" s="89"/>
      <c r="AZ319" s="89"/>
      <c r="BA319" s="89"/>
      <c r="BB319" s="157"/>
    </row>
    <row r="320" spans="1:55" ht="28.5" customHeight="1" x14ac:dyDescent="0.3">
      <c r="A320" s="126"/>
      <c r="B320" s="83"/>
      <c r="C320" s="125"/>
      <c r="D320" s="125"/>
      <c r="E320" s="101"/>
      <c r="F320" s="65"/>
      <c r="G320" s="88"/>
      <c r="H320" s="112"/>
      <c r="I320" s="88"/>
      <c r="J320" s="112"/>
      <c r="K320" s="88"/>
      <c r="L320" s="112"/>
      <c r="M320" s="88"/>
      <c r="N320" s="112"/>
      <c r="O320" s="132"/>
      <c r="P320" s="176"/>
      <c r="Q320" s="176"/>
      <c r="R320" s="176"/>
      <c r="S320" s="176"/>
      <c r="T320" s="176"/>
      <c r="U320" s="176"/>
      <c r="V320" s="176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  <c r="AR320" s="177"/>
      <c r="AS320" s="177"/>
      <c r="AT320" s="176"/>
      <c r="AU320" s="176"/>
      <c r="AV320" s="177"/>
      <c r="AW320" s="176"/>
      <c r="AX320" s="177"/>
      <c r="AY320" s="89"/>
      <c r="AZ320" s="89"/>
      <c r="BA320" s="89"/>
      <c r="BB320" s="157"/>
    </row>
    <row r="321" spans="1:55" s="257" customFormat="1" ht="28.5" customHeight="1" x14ac:dyDescent="0.3">
      <c r="A321" s="121"/>
      <c r="B321" s="99"/>
      <c r="C321" s="39" t="s">
        <v>128</v>
      </c>
      <c r="D321" s="40"/>
      <c r="E321" s="41"/>
      <c r="F321" s="42"/>
      <c r="G321" s="42"/>
      <c r="H321" s="123"/>
      <c r="I321" s="42"/>
      <c r="J321" s="123"/>
      <c r="K321" s="42"/>
      <c r="L321" s="123"/>
      <c r="M321" s="42"/>
      <c r="N321" s="123"/>
      <c r="O321" s="4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0"/>
      <c r="AP321" s="110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0"/>
      <c r="BC321" s="258"/>
    </row>
    <row r="322" spans="1:55" s="257" customFormat="1" ht="28.5" customHeight="1" x14ac:dyDescent="0.3">
      <c r="A322" s="121"/>
      <c r="B322" s="99"/>
      <c r="C322" s="39"/>
      <c r="D322" s="40"/>
      <c r="E322" s="41"/>
      <c r="F322" s="42"/>
      <c r="G322" s="42"/>
      <c r="H322" s="123"/>
      <c r="I322" s="42"/>
      <c r="J322" s="123"/>
      <c r="K322" s="42"/>
      <c r="L322" s="123"/>
      <c r="M322" s="42"/>
      <c r="N322" s="123"/>
      <c r="O322" s="4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  <c r="AH322" s="110"/>
      <c r="AI322" s="110"/>
      <c r="AJ322" s="110"/>
      <c r="AK322" s="110"/>
      <c r="AL322" s="110"/>
      <c r="AM322" s="110"/>
      <c r="AN322" s="110"/>
      <c r="AO322" s="110"/>
      <c r="AP322" s="110"/>
      <c r="AQ322" s="110"/>
      <c r="AR322" s="110"/>
      <c r="AS322" s="110"/>
      <c r="AT322" s="110"/>
      <c r="AU322" s="110"/>
      <c r="AV322" s="110"/>
      <c r="AW322" s="110"/>
      <c r="AX322" s="110"/>
      <c r="AY322" s="110"/>
      <c r="AZ322" s="110"/>
      <c r="BA322" s="110"/>
      <c r="BC322" s="258"/>
    </row>
    <row r="323" spans="1:55" s="257" customFormat="1" ht="28.5" customHeight="1" x14ac:dyDescent="0.3">
      <c r="A323" s="121"/>
      <c r="B323" s="99"/>
      <c r="C323" s="39"/>
      <c r="D323" s="40"/>
      <c r="E323" s="41"/>
      <c r="F323" s="42"/>
      <c r="G323" s="42"/>
      <c r="H323" s="123"/>
      <c r="I323" s="42"/>
      <c r="J323" s="123"/>
      <c r="K323" s="42"/>
      <c r="L323" s="123"/>
      <c r="M323" s="42"/>
      <c r="N323" s="123"/>
      <c r="O323" s="4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0"/>
      <c r="AG323" s="110"/>
      <c r="AH323" s="110"/>
      <c r="AI323" s="110"/>
      <c r="AJ323" s="110"/>
      <c r="AK323" s="110"/>
      <c r="AL323" s="110"/>
      <c r="AM323" s="110"/>
      <c r="AN323" s="110"/>
      <c r="AO323" s="110"/>
      <c r="AP323" s="110"/>
      <c r="AQ323" s="110"/>
      <c r="AR323" s="110"/>
      <c r="AS323" s="110"/>
      <c r="AT323" s="110"/>
      <c r="AU323" s="110"/>
      <c r="AV323" s="110"/>
      <c r="AW323" s="110"/>
      <c r="AX323" s="110"/>
      <c r="AY323" s="110"/>
      <c r="AZ323" s="110"/>
      <c r="BA323" s="110"/>
      <c r="BC323" s="258"/>
    </row>
    <row r="324" spans="1:55" s="257" customFormat="1" ht="28.5" customHeight="1" x14ac:dyDescent="0.3">
      <c r="A324" s="121"/>
      <c r="B324" s="99"/>
      <c r="C324" s="39"/>
      <c r="D324" s="40"/>
      <c r="E324" s="41"/>
      <c r="F324" s="42"/>
      <c r="G324" s="42"/>
      <c r="H324" s="123"/>
      <c r="I324" s="42"/>
      <c r="J324" s="123"/>
      <c r="K324" s="42"/>
      <c r="L324" s="123"/>
      <c r="M324" s="42"/>
      <c r="N324" s="123"/>
      <c r="O324" s="4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  <c r="AC324" s="110"/>
      <c r="AD324" s="110"/>
      <c r="AE324" s="110"/>
      <c r="AF324" s="110"/>
      <c r="AG324" s="110"/>
      <c r="AH324" s="110"/>
      <c r="AI324" s="110"/>
      <c r="AJ324" s="110"/>
      <c r="AK324" s="110"/>
      <c r="AL324" s="110"/>
      <c r="AM324" s="110"/>
      <c r="AN324" s="110"/>
      <c r="AO324" s="110"/>
      <c r="AP324" s="110"/>
      <c r="AQ324" s="110"/>
      <c r="AR324" s="110"/>
      <c r="AS324" s="110"/>
      <c r="AT324" s="110"/>
      <c r="AU324" s="110"/>
      <c r="AV324" s="110"/>
      <c r="AW324" s="110"/>
      <c r="AX324" s="110"/>
      <c r="AY324" s="110"/>
      <c r="AZ324" s="110"/>
      <c r="BA324" s="110"/>
      <c r="BC324" s="258"/>
    </row>
    <row r="325" spans="1:55" s="257" customFormat="1" ht="28.5" customHeight="1" x14ac:dyDescent="0.3">
      <c r="A325" s="121"/>
      <c r="B325" s="99"/>
      <c r="C325" s="39"/>
      <c r="D325" s="40"/>
      <c r="E325" s="41"/>
      <c r="F325" s="42"/>
      <c r="G325" s="42"/>
      <c r="H325" s="123"/>
      <c r="I325" s="42"/>
      <c r="J325" s="123"/>
      <c r="K325" s="42"/>
      <c r="L325" s="123"/>
      <c r="M325" s="42"/>
      <c r="N325" s="123"/>
      <c r="O325" s="4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0"/>
      <c r="AF325" s="110"/>
      <c r="AG325" s="110"/>
      <c r="AH325" s="110"/>
      <c r="AI325" s="110"/>
      <c r="AJ325" s="110"/>
      <c r="AK325" s="110"/>
      <c r="AL325" s="110"/>
      <c r="AM325" s="110"/>
      <c r="AN325" s="110"/>
      <c r="AO325" s="110"/>
      <c r="AP325" s="110"/>
      <c r="AQ325" s="110"/>
      <c r="AR325" s="110"/>
      <c r="AS325" s="110"/>
      <c r="AT325" s="110"/>
      <c r="AU325" s="110"/>
      <c r="AV325" s="110"/>
      <c r="AW325" s="110"/>
      <c r="AX325" s="110"/>
      <c r="AY325" s="110"/>
      <c r="AZ325" s="110"/>
      <c r="BA325" s="110"/>
      <c r="BC325" s="258"/>
    </row>
    <row r="326" spans="1:55" s="257" customFormat="1" ht="28.5" customHeight="1" x14ac:dyDescent="0.3">
      <c r="A326" s="121"/>
      <c r="B326" s="99"/>
      <c r="C326" s="39"/>
      <c r="D326" s="40"/>
      <c r="E326" s="41"/>
      <c r="F326" s="42"/>
      <c r="G326" s="42"/>
      <c r="H326" s="123"/>
      <c r="I326" s="42"/>
      <c r="J326" s="123"/>
      <c r="K326" s="42"/>
      <c r="L326" s="123"/>
      <c r="M326" s="42"/>
      <c r="N326" s="123"/>
      <c r="O326" s="4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10"/>
      <c r="AH326" s="110"/>
      <c r="AI326" s="110"/>
      <c r="AJ326" s="110"/>
      <c r="AK326" s="110"/>
      <c r="AL326" s="110"/>
      <c r="AM326" s="110"/>
      <c r="AN326" s="110"/>
      <c r="AO326" s="110"/>
      <c r="AP326" s="110"/>
      <c r="AQ326" s="110"/>
      <c r="AR326" s="110"/>
      <c r="AS326" s="110"/>
      <c r="AT326" s="110"/>
      <c r="AU326" s="110"/>
      <c r="AV326" s="110"/>
      <c r="AW326" s="110"/>
      <c r="AX326" s="110"/>
      <c r="AY326" s="110"/>
      <c r="AZ326" s="110"/>
      <c r="BA326" s="110"/>
      <c r="BC326" s="258"/>
    </row>
    <row r="327" spans="1:55" s="257" customFormat="1" ht="28.5" customHeight="1" x14ac:dyDescent="0.3">
      <c r="A327" s="121"/>
      <c r="B327" s="99"/>
      <c r="C327" s="39"/>
      <c r="D327" s="40"/>
      <c r="E327" s="41"/>
      <c r="F327" s="42"/>
      <c r="G327" s="42"/>
      <c r="H327" s="123"/>
      <c r="I327" s="42"/>
      <c r="J327" s="123"/>
      <c r="K327" s="42"/>
      <c r="L327" s="123"/>
      <c r="M327" s="42"/>
      <c r="N327" s="123"/>
      <c r="O327" s="4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  <c r="AC327" s="110"/>
      <c r="AD327" s="110"/>
      <c r="AE327" s="110"/>
      <c r="AF327" s="110"/>
      <c r="AG327" s="110"/>
      <c r="AH327" s="110"/>
      <c r="AI327" s="110"/>
      <c r="AJ327" s="110"/>
      <c r="AK327" s="110"/>
      <c r="AL327" s="110"/>
      <c r="AM327" s="110"/>
      <c r="AN327" s="110"/>
      <c r="AO327" s="110"/>
      <c r="AP327" s="110"/>
      <c r="AQ327" s="110"/>
      <c r="AR327" s="110"/>
      <c r="AS327" s="110"/>
      <c r="AT327" s="110"/>
      <c r="AU327" s="110"/>
      <c r="AV327" s="110"/>
      <c r="AW327" s="110"/>
      <c r="AX327" s="110"/>
      <c r="AY327" s="110"/>
      <c r="AZ327" s="110"/>
      <c r="BA327" s="110"/>
      <c r="BC327" s="258"/>
    </row>
    <row r="328" spans="1:55" s="257" customFormat="1" ht="28.5" customHeight="1" x14ac:dyDescent="0.3">
      <c r="A328" s="121"/>
      <c r="B328" s="99"/>
      <c r="C328" s="39"/>
      <c r="D328" s="40"/>
      <c r="E328" s="41"/>
      <c r="F328" s="42"/>
      <c r="G328" s="42"/>
      <c r="H328" s="123"/>
      <c r="I328" s="42"/>
      <c r="J328" s="123"/>
      <c r="K328" s="42"/>
      <c r="L328" s="123"/>
      <c r="M328" s="42"/>
      <c r="N328" s="123"/>
      <c r="O328" s="4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  <c r="AC328" s="110"/>
      <c r="AD328" s="110"/>
      <c r="AE328" s="110"/>
      <c r="AF328" s="110"/>
      <c r="AG328" s="110"/>
      <c r="AH328" s="110"/>
      <c r="AI328" s="110"/>
      <c r="AJ328" s="110"/>
      <c r="AK328" s="110"/>
      <c r="AL328" s="110"/>
      <c r="AM328" s="110"/>
      <c r="AN328" s="110"/>
      <c r="AO328" s="110"/>
      <c r="AP328" s="110"/>
      <c r="AQ328" s="110"/>
      <c r="AR328" s="110"/>
      <c r="AS328" s="110"/>
      <c r="AT328" s="110"/>
      <c r="AU328" s="110"/>
      <c r="AV328" s="110"/>
      <c r="AW328" s="110"/>
      <c r="AX328" s="110"/>
      <c r="AY328" s="110"/>
      <c r="AZ328" s="110"/>
      <c r="BA328" s="110"/>
      <c r="BC328" s="258"/>
    </row>
    <row r="329" spans="1:55" s="257" customFormat="1" ht="28.5" customHeight="1" x14ac:dyDescent="0.3">
      <c r="A329" s="121"/>
      <c r="B329" s="115" t="s">
        <v>332</v>
      </c>
      <c r="C329" s="75" t="s">
        <v>493</v>
      </c>
      <c r="D329" s="76"/>
      <c r="E329" s="77"/>
      <c r="F329" s="78"/>
      <c r="G329" s="78"/>
      <c r="H329" s="78"/>
      <c r="I329" s="78"/>
      <c r="J329" s="78"/>
      <c r="K329" s="78"/>
      <c r="L329" s="78"/>
      <c r="M329" s="78"/>
      <c r="N329" s="78"/>
      <c r="O329" s="76"/>
      <c r="P329" s="26"/>
      <c r="Q329" s="26"/>
      <c r="R329" s="26"/>
      <c r="S329" s="27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110"/>
      <c r="AZ329" s="110"/>
      <c r="BA329" s="110"/>
      <c r="BC329" s="258"/>
    </row>
    <row r="330" spans="1:55" ht="28.5" customHeight="1" x14ac:dyDescent="0.3">
      <c r="A330" s="126"/>
      <c r="B330" s="99"/>
      <c r="C330" s="125" t="s">
        <v>138</v>
      </c>
      <c r="D330" s="125" t="s">
        <v>176</v>
      </c>
      <c r="E330" s="101" t="s">
        <v>122</v>
      </c>
      <c r="F330" s="65">
        <v>45.51</v>
      </c>
      <c r="G330" s="36"/>
      <c r="H330" s="51"/>
      <c r="I330" s="36"/>
      <c r="J330" s="51"/>
      <c r="K330" s="36"/>
      <c r="L330" s="51"/>
      <c r="M330" s="36"/>
      <c r="N330" s="51"/>
      <c r="O330" s="218"/>
      <c r="P330" s="25"/>
      <c r="Q330" s="25"/>
      <c r="R330" s="25"/>
      <c r="S330" s="25"/>
      <c r="T330" s="25"/>
      <c r="U330" s="25"/>
      <c r="V330" s="25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25"/>
      <c r="AU330" s="25"/>
      <c r="AV330" s="17"/>
      <c r="AW330" s="25"/>
      <c r="AX330" s="17"/>
    </row>
    <row r="331" spans="1:55" ht="28.5" customHeight="1" x14ac:dyDescent="0.3">
      <c r="A331" s="173" t="s">
        <v>203</v>
      </c>
      <c r="B331" s="99"/>
      <c r="C331" s="124" t="s">
        <v>454</v>
      </c>
      <c r="D331" s="125" t="s">
        <v>137</v>
      </c>
      <c r="E331" s="101" t="s">
        <v>122</v>
      </c>
      <c r="F331" s="65">
        <v>1.94</v>
      </c>
      <c r="G331" s="51"/>
      <c r="H331" s="51"/>
      <c r="I331" s="51"/>
      <c r="J331" s="51"/>
      <c r="K331" s="51"/>
      <c r="L331" s="51"/>
      <c r="M331" s="51"/>
      <c r="N331" s="51"/>
      <c r="O331" s="132"/>
      <c r="P331" s="199"/>
      <c r="Q331" s="199"/>
      <c r="R331" s="199"/>
      <c r="S331" s="199"/>
      <c r="T331" s="199"/>
      <c r="U331" s="199"/>
      <c r="V331" s="199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0"/>
      <c r="AT331" s="199"/>
      <c r="AU331" s="199"/>
      <c r="AV331" s="200"/>
      <c r="AW331" s="199"/>
      <c r="AX331" s="200"/>
      <c r="AY331" s="201"/>
      <c r="AZ331" s="201"/>
      <c r="BA331" s="201"/>
    </row>
    <row r="332" spans="1:55" s="191" customFormat="1" ht="28.5" customHeight="1" x14ac:dyDescent="0.3">
      <c r="B332" s="99"/>
      <c r="C332" s="189" t="s">
        <v>453</v>
      </c>
      <c r="D332" s="189"/>
      <c r="E332" s="192" t="s">
        <v>123</v>
      </c>
      <c r="F332" s="65">
        <v>6.46</v>
      </c>
      <c r="G332" s="194"/>
      <c r="H332" s="194"/>
      <c r="I332" s="194"/>
      <c r="J332" s="194"/>
      <c r="K332" s="194"/>
      <c r="L332" s="194"/>
      <c r="M332" s="194"/>
      <c r="N332" s="194"/>
      <c r="O332" s="190"/>
      <c r="P332" s="195"/>
      <c r="Q332" s="195"/>
      <c r="R332" s="195"/>
      <c r="S332" s="195"/>
      <c r="T332" s="195"/>
      <c r="U332" s="195"/>
      <c r="V332" s="195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5"/>
      <c r="AU332" s="195"/>
      <c r="AV332" s="196"/>
      <c r="AW332" s="195"/>
      <c r="AX332" s="196"/>
      <c r="BC332" s="133"/>
    </row>
    <row r="333" spans="1:55" ht="28.5" customHeight="1" x14ac:dyDescent="0.3">
      <c r="A333" s="126"/>
      <c r="B333" s="83"/>
      <c r="C333" s="125" t="s">
        <v>316</v>
      </c>
      <c r="D333" s="125" t="s">
        <v>448</v>
      </c>
      <c r="E333" s="101" t="s">
        <v>123</v>
      </c>
      <c r="F333" s="65">
        <v>21.5</v>
      </c>
      <c r="G333" s="36"/>
      <c r="H333" s="51"/>
      <c r="I333" s="36"/>
      <c r="J333" s="51"/>
      <c r="K333" s="36"/>
      <c r="L333" s="51"/>
      <c r="M333" s="36"/>
      <c r="N333" s="51"/>
      <c r="O333" s="218"/>
      <c r="P333" s="25"/>
      <c r="Q333" s="25"/>
      <c r="R333" s="25"/>
      <c r="S333" s="25"/>
      <c r="T333" s="25"/>
      <c r="U333" s="25"/>
      <c r="V333" s="25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25"/>
      <c r="AU333" s="25"/>
      <c r="AV333" s="17"/>
      <c r="AW333" s="25"/>
      <c r="AX333" s="17"/>
      <c r="BC333" s="248"/>
    </row>
    <row r="334" spans="1:55" ht="28.5" customHeight="1" x14ac:dyDescent="0.3">
      <c r="A334" s="133"/>
      <c r="B334" s="99"/>
      <c r="C334" s="125"/>
      <c r="D334" s="125"/>
      <c r="E334" s="101"/>
      <c r="F334" s="65"/>
      <c r="G334" s="51"/>
      <c r="H334" s="51"/>
      <c r="I334" s="51"/>
      <c r="J334" s="51"/>
      <c r="K334" s="51"/>
      <c r="L334" s="51"/>
      <c r="M334" s="51"/>
      <c r="N334" s="51"/>
      <c r="O334" s="218"/>
      <c r="P334" s="134"/>
      <c r="Q334" s="134"/>
      <c r="R334" s="134"/>
      <c r="S334" s="134"/>
      <c r="T334" s="134"/>
      <c r="U334" s="134"/>
      <c r="V334" s="134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4"/>
      <c r="AU334" s="134"/>
      <c r="AV334" s="135"/>
      <c r="AW334" s="134"/>
      <c r="AX334" s="135"/>
      <c r="AY334" s="136"/>
      <c r="AZ334" s="136"/>
      <c r="BA334" s="136"/>
    </row>
    <row r="335" spans="1:55" s="257" customFormat="1" ht="28.5" customHeight="1" x14ac:dyDescent="0.3">
      <c r="A335" s="121"/>
      <c r="B335" s="99"/>
      <c r="C335" s="39" t="s">
        <v>128</v>
      </c>
      <c r="D335" s="40"/>
      <c r="E335" s="41"/>
      <c r="F335" s="42"/>
      <c r="G335" s="42"/>
      <c r="H335" s="123"/>
      <c r="I335" s="42"/>
      <c r="J335" s="123"/>
      <c r="K335" s="42"/>
      <c r="L335" s="123"/>
      <c r="M335" s="42"/>
      <c r="N335" s="123"/>
      <c r="O335" s="4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0"/>
      <c r="AK335" s="110"/>
      <c r="AL335" s="110"/>
      <c r="AM335" s="110"/>
      <c r="AN335" s="110"/>
      <c r="AO335" s="110"/>
      <c r="AP335" s="110"/>
      <c r="AQ335" s="110"/>
      <c r="AR335" s="110"/>
      <c r="AS335" s="110"/>
      <c r="AT335" s="110"/>
      <c r="AU335" s="110"/>
      <c r="AV335" s="110"/>
      <c r="AW335" s="110"/>
      <c r="AX335" s="110"/>
      <c r="AY335" s="110"/>
      <c r="AZ335" s="110"/>
      <c r="BA335" s="110"/>
      <c r="BC335" s="258"/>
    </row>
    <row r="336" spans="1:55" s="257" customFormat="1" ht="28.5" customHeight="1" x14ac:dyDescent="0.3">
      <c r="A336" s="121"/>
      <c r="B336" s="99"/>
      <c r="C336" s="39"/>
      <c r="D336" s="40"/>
      <c r="E336" s="41"/>
      <c r="F336" s="42"/>
      <c r="G336" s="42"/>
      <c r="H336" s="123"/>
      <c r="I336" s="42"/>
      <c r="J336" s="123"/>
      <c r="K336" s="42"/>
      <c r="L336" s="123"/>
      <c r="M336" s="42"/>
      <c r="N336" s="123"/>
      <c r="O336" s="4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0"/>
      <c r="AP336" s="110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0"/>
      <c r="BC336" s="258"/>
    </row>
    <row r="337" spans="1:55" s="257" customFormat="1" ht="28.5" customHeight="1" x14ac:dyDescent="0.3">
      <c r="A337" s="121"/>
      <c r="B337" s="115" t="s">
        <v>337</v>
      </c>
      <c r="C337" s="75" t="s">
        <v>494</v>
      </c>
      <c r="D337" s="76"/>
      <c r="E337" s="77"/>
      <c r="F337" s="78"/>
      <c r="G337" s="78"/>
      <c r="H337" s="78"/>
      <c r="I337" s="78"/>
      <c r="J337" s="78"/>
      <c r="K337" s="78"/>
      <c r="L337" s="78"/>
      <c r="M337" s="78"/>
      <c r="N337" s="78"/>
      <c r="O337" s="76"/>
      <c r="P337" s="26"/>
      <c r="Q337" s="26"/>
      <c r="R337" s="26"/>
      <c r="S337" s="27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110"/>
      <c r="AZ337" s="110"/>
      <c r="BA337" s="110"/>
      <c r="BC337" s="258"/>
    </row>
    <row r="338" spans="1:55" ht="28.5" customHeight="1" x14ac:dyDescent="0.3">
      <c r="A338" s="126"/>
      <c r="B338" s="99"/>
      <c r="C338" s="125" t="s">
        <v>138</v>
      </c>
      <c r="D338" s="125" t="s">
        <v>176</v>
      </c>
      <c r="E338" s="101" t="s">
        <v>122</v>
      </c>
      <c r="F338" s="65">
        <v>23.799999999999997</v>
      </c>
      <c r="G338" s="36"/>
      <c r="H338" s="51"/>
      <c r="I338" s="36"/>
      <c r="J338" s="51"/>
      <c r="K338" s="36"/>
      <c r="L338" s="51"/>
      <c r="M338" s="36"/>
      <c r="N338" s="51"/>
      <c r="O338" s="218"/>
      <c r="P338" s="25"/>
      <c r="Q338" s="25"/>
      <c r="R338" s="25"/>
      <c r="S338" s="25"/>
      <c r="T338" s="25"/>
      <c r="U338" s="25"/>
      <c r="V338" s="25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25"/>
      <c r="AU338" s="25"/>
      <c r="AV338" s="17"/>
      <c r="AW338" s="25"/>
      <c r="AX338" s="17"/>
    </row>
    <row r="339" spans="1:55" ht="28.5" customHeight="1" x14ac:dyDescent="0.3">
      <c r="A339" s="173" t="s">
        <v>203</v>
      </c>
      <c r="B339" s="99"/>
      <c r="C339" s="124" t="s">
        <v>454</v>
      </c>
      <c r="D339" s="125" t="s">
        <v>137</v>
      </c>
      <c r="E339" s="101" t="s">
        <v>122</v>
      </c>
      <c r="F339" s="65">
        <v>15.35</v>
      </c>
      <c r="G339" s="51"/>
      <c r="H339" s="51"/>
      <c r="I339" s="51"/>
      <c r="J339" s="51"/>
      <c r="K339" s="51"/>
      <c r="L339" s="51"/>
      <c r="M339" s="51"/>
      <c r="N339" s="51"/>
      <c r="O339" s="132"/>
      <c r="P339" s="199"/>
      <c r="Q339" s="199"/>
      <c r="R339" s="199"/>
      <c r="S339" s="199"/>
      <c r="T339" s="199"/>
      <c r="U339" s="199"/>
      <c r="V339" s="199"/>
      <c r="W339" s="200"/>
      <c r="X339" s="200"/>
      <c r="Y339" s="200"/>
      <c r="Z339" s="200"/>
      <c r="AA339" s="200"/>
      <c r="AB339" s="200"/>
      <c r="AC339" s="200"/>
      <c r="AD339" s="200"/>
      <c r="AE339" s="200"/>
      <c r="AF339" s="200"/>
      <c r="AG339" s="200"/>
      <c r="AH339" s="200"/>
      <c r="AI339" s="200"/>
      <c r="AJ339" s="200"/>
      <c r="AK339" s="200"/>
      <c r="AL339" s="200"/>
      <c r="AM339" s="200"/>
      <c r="AN339" s="200"/>
      <c r="AO339" s="200"/>
      <c r="AP339" s="200"/>
      <c r="AQ339" s="200"/>
      <c r="AR339" s="200"/>
      <c r="AS339" s="200"/>
      <c r="AT339" s="199"/>
      <c r="AU339" s="199"/>
      <c r="AV339" s="200"/>
      <c r="AW339" s="199"/>
      <c r="AX339" s="200"/>
      <c r="AY339" s="201"/>
      <c r="AZ339" s="201"/>
      <c r="BA339" s="201"/>
    </row>
    <row r="340" spans="1:55" s="191" customFormat="1" ht="28.5" customHeight="1" x14ac:dyDescent="0.3">
      <c r="B340" s="99"/>
      <c r="C340" s="189" t="s">
        <v>453</v>
      </c>
      <c r="D340" s="189"/>
      <c r="E340" s="192" t="s">
        <v>123</v>
      </c>
      <c r="F340" s="65">
        <v>0</v>
      </c>
      <c r="G340" s="194"/>
      <c r="H340" s="194"/>
      <c r="I340" s="194"/>
      <c r="J340" s="194"/>
      <c r="K340" s="194"/>
      <c r="L340" s="194"/>
      <c r="M340" s="194"/>
      <c r="N340" s="194"/>
      <c r="O340" s="190"/>
      <c r="P340" s="195"/>
      <c r="Q340" s="195"/>
      <c r="R340" s="195"/>
      <c r="S340" s="195"/>
      <c r="T340" s="195"/>
      <c r="U340" s="195"/>
      <c r="V340" s="195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5"/>
      <c r="AU340" s="195"/>
      <c r="AV340" s="196"/>
      <c r="AW340" s="195"/>
      <c r="AX340" s="196"/>
      <c r="BC340" s="133"/>
    </row>
    <row r="341" spans="1:55" ht="28.5" customHeight="1" x14ac:dyDescent="0.3">
      <c r="A341" s="126"/>
      <c r="B341" s="83"/>
      <c r="C341" s="125" t="s">
        <v>316</v>
      </c>
      <c r="D341" s="125" t="s">
        <v>448</v>
      </c>
      <c r="E341" s="101" t="s">
        <v>123</v>
      </c>
      <c r="F341" s="65">
        <v>15.35</v>
      </c>
      <c r="G341" s="36"/>
      <c r="H341" s="51"/>
      <c r="I341" s="36"/>
      <c r="J341" s="51"/>
      <c r="K341" s="36"/>
      <c r="L341" s="51"/>
      <c r="M341" s="36"/>
      <c r="N341" s="51"/>
      <c r="O341" s="218"/>
      <c r="P341" s="25"/>
      <c r="Q341" s="25"/>
      <c r="R341" s="25"/>
      <c r="S341" s="25"/>
      <c r="T341" s="25"/>
      <c r="U341" s="25"/>
      <c r="V341" s="25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25"/>
      <c r="AU341" s="25"/>
      <c r="AV341" s="17"/>
      <c r="AW341" s="25"/>
      <c r="AX341" s="17"/>
      <c r="BC341" s="248"/>
    </row>
    <row r="342" spans="1:55" ht="28.5" customHeight="1" x14ac:dyDescent="0.3">
      <c r="A342" s="133"/>
      <c r="B342" s="99"/>
      <c r="C342" s="125"/>
      <c r="D342" s="125"/>
      <c r="E342" s="101"/>
      <c r="F342" s="65"/>
      <c r="G342" s="51"/>
      <c r="H342" s="51"/>
      <c r="I342" s="51"/>
      <c r="J342" s="51"/>
      <c r="K342" s="51"/>
      <c r="L342" s="51"/>
      <c r="M342" s="51"/>
      <c r="N342" s="51"/>
      <c r="O342" s="218"/>
      <c r="P342" s="134"/>
      <c r="Q342" s="134"/>
      <c r="R342" s="134"/>
      <c r="S342" s="134"/>
      <c r="T342" s="134"/>
      <c r="U342" s="134"/>
      <c r="V342" s="134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4"/>
      <c r="AU342" s="134"/>
      <c r="AV342" s="135"/>
      <c r="AW342" s="134"/>
      <c r="AX342" s="135"/>
      <c r="AY342" s="136"/>
      <c r="AZ342" s="136"/>
      <c r="BA342" s="136"/>
    </row>
    <row r="343" spans="1:55" s="257" customFormat="1" ht="28.5" customHeight="1" x14ac:dyDescent="0.3">
      <c r="A343" s="121"/>
      <c r="B343" s="99"/>
      <c r="C343" s="39" t="s">
        <v>128</v>
      </c>
      <c r="D343" s="40"/>
      <c r="E343" s="41"/>
      <c r="F343" s="42"/>
      <c r="G343" s="42"/>
      <c r="H343" s="123"/>
      <c r="I343" s="42"/>
      <c r="J343" s="123"/>
      <c r="K343" s="42"/>
      <c r="L343" s="123"/>
      <c r="M343" s="42"/>
      <c r="N343" s="123"/>
      <c r="O343" s="4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  <c r="AC343" s="110"/>
      <c r="AD343" s="110"/>
      <c r="AE343" s="110"/>
      <c r="AF343" s="110"/>
      <c r="AG343" s="110"/>
      <c r="AH343" s="110"/>
      <c r="AI343" s="110"/>
      <c r="AJ343" s="110"/>
      <c r="AK343" s="110"/>
      <c r="AL343" s="110"/>
      <c r="AM343" s="110"/>
      <c r="AN343" s="110"/>
      <c r="AO343" s="110"/>
      <c r="AP343" s="110"/>
      <c r="AQ343" s="110"/>
      <c r="AR343" s="110"/>
      <c r="AS343" s="110"/>
      <c r="AT343" s="110"/>
      <c r="AU343" s="110"/>
      <c r="AV343" s="110"/>
      <c r="AW343" s="110"/>
      <c r="AX343" s="110"/>
      <c r="AY343" s="110"/>
      <c r="AZ343" s="110"/>
      <c r="BA343" s="110"/>
      <c r="BC343" s="258"/>
    </row>
    <row r="344" spans="1:55" s="257" customFormat="1" ht="28.5" customHeight="1" x14ac:dyDescent="0.3">
      <c r="A344" s="121"/>
      <c r="B344" s="99"/>
      <c r="C344" s="39"/>
      <c r="D344" s="40"/>
      <c r="E344" s="41"/>
      <c r="F344" s="42"/>
      <c r="G344" s="42"/>
      <c r="H344" s="123"/>
      <c r="I344" s="42"/>
      <c r="J344" s="123"/>
      <c r="K344" s="42"/>
      <c r="L344" s="123"/>
      <c r="M344" s="42"/>
      <c r="N344" s="123"/>
      <c r="O344" s="4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0"/>
      <c r="AD344" s="110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0"/>
      <c r="AP344" s="110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0"/>
      <c r="BC344" s="258"/>
    </row>
    <row r="345" spans="1:55" s="257" customFormat="1" ht="28.5" customHeight="1" x14ac:dyDescent="0.3">
      <c r="A345" s="121"/>
      <c r="B345" s="115" t="s">
        <v>338</v>
      </c>
      <c r="C345" s="75" t="s">
        <v>495</v>
      </c>
      <c r="D345" s="76"/>
      <c r="E345" s="77"/>
      <c r="F345" s="78"/>
      <c r="G345" s="78"/>
      <c r="H345" s="78"/>
      <c r="I345" s="78"/>
      <c r="J345" s="78"/>
      <c r="K345" s="78"/>
      <c r="L345" s="78"/>
      <c r="M345" s="78"/>
      <c r="N345" s="78"/>
      <c r="O345" s="76"/>
      <c r="P345" s="26"/>
      <c r="Q345" s="26"/>
      <c r="R345" s="26"/>
      <c r="S345" s="27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110"/>
      <c r="AZ345" s="110"/>
      <c r="BA345" s="110"/>
      <c r="BC345" s="258"/>
    </row>
    <row r="346" spans="1:55" ht="28.5" customHeight="1" x14ac:dyDescent="0.3">
      <c r="A346" s="126"/>
      <c r="B346" s="99"/>
      <c r="C346" s="125" t="s">
        <v>138</v>
      </c>
      <c r="D346" s="125" t="s">
        <v>176</v>
      </c>
      <c r="E346" s="101" t="s">
        <v>122</v>
      </c>
      <c r="F346" s="65">
        <v>26.09</v>
      </c>
      <c r="G346" s="36"/>
      <c r="H346" s="51"/>
      <c r="I346" s="36"/>
      <c r="J346" s="51"/>
      <c r="K346" s="36"/>
      <c r="L346" s="51"/>
      <c r="M346" s="36"/>
      <c r="N346" s="51"/>
      <c r="O346" s="218"/>
      <c r="P346" s="25"/>
      <c r="Q346" s="25"/>
      <c r="R346" s="25"/>
      <c r="S346" s="25"/>
      <c r="T346" s="25"/>
      <c r="U346" s="25"/>
      <c r="V346" s="25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25"/>
      <c r="AU346" s="25"/>
      <c r="AV346" s="17"/>
      <c r="AW346" s="25"/>
      <c r="AX346" s="17"/>
    </row>
    <row r="347" spans="1:55" ht="28.5" customHeight="1" x14ac:dyDescent="0.3">
      <c r="A347" s="126"/>
      <c r="B347" s="83"/>
      <c r="C347" s="125" t="s">
        <v>316</v>
      </c>
      <c r="D347" s="125" t="s">
        <v>448</v>
      </c>
      <c r="E347" s="101" t="s">
        <v>123</v>
      </c>
      <c r="F347" s="65">
        <v>12.46</v>
      </c>
      <c r="G347" s="36"/>
      <c r="H347" s="51"/>
      <c r="I347" s="36"/>
      <c r="J347" s="51"/>
      <c r="K347" s="36"/>
      <c r="L347" s="51"/>
      <c r="M347" s="36"/>
      <c r="N347" s="51"/>
      <c r="O347" s="218"/>
      <c r="P347" s="25"/>
      <c r="Q347" s="25"/>
      <c r="R347" s="25"/>
      <c r="S347" s="25"/>
      <c r="T347" s="25"/>
      <c r="U347" s="25"/>
      <c r="V347" s="25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25"/>
      <c r="AU347" s="25"/>
      <c r="AV347" s="17"/>
      <c r="AW347" s="25"/>
      <c r="AX347" s="17"/>
      <c r="BC347" s="248"/>
    </row>
    <row r="348" spans="1:55" ht="28.5" customHeight="1" x14ac:dyDescent="0.3">
      <c r="A348" s="126"/>
      <c r="B348" s="83"/>
      <c r="C348" s="125"/>
      <c r="D348" s="125"/>
      <c r="E348" s="101"/>
      <c r="F348" s="65"/>
      <c r="G348" s="36"/>
      <c r="H348" s="51"/>
      <c r="I348" s="36"/>
      <c r="J348" s="51"/>
      <c r="K348" s="36"/>
      <c r="L348" s="51"/>
      <c r="M348" s="36"/>
      <c r="N348" s="51"/>
      <c r="O348" s="218"/>
      <c r="P348" s="25"/>
      <c r="Q348" s="25"/>
      <c r="R348" s="25"/>
      <c r="S348" s="25"/>
      <c r="T348" s="25"/>
      <c r="U348" s="25"/>
      <c r="V348" s="25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25"/>
      <c r="AU348" s="25"/>
      <c r="AV348" s="17"/>
      <c r="AW348" s="25"/>
      <c r="AX348" s="17"/>
      <c r="BC348" s="248"/>
    </row>
    <row r="349" spans="1:55" ht="28.5" customHeight="1" x14ac:dyDescent="0.3">
      <c r="A349" s="133"/>
      <c r="B349" s="99"/>
      <c r="C349" s="125"/>
      <c r="D349" s="125"/>
      <c r="E349" s="101"/>
      <c r="F349" s="65"/>
      <c r="G349" s="51"/>
      <c r="H349" s="51"/>
      <c r="I349" s="51"/>
      <c r="J349" s="51"/>
      <c r="K349" s="51"/>
      <c r="L349" s="51"/>
      <c r="M349" s="51"/>
      <c r="N349" s="51"/>
      <c r="O349" s="218"/>
      <c r="P349" s="134"/>
      <c r="Q349" s="134"/>
      <c r="R349" s="134"/>
      <c r="S349" s="134"/>
      <c r="T349" s="134"/>
      <c r="U349" s="134"/>
      <c r="V349" s="134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4"/>
      <c r="AU349" s="134"/>
      <c r="AV349" s="135"/>
      <c r="AW349" s="134"/>
      <c r="AX349" s="135"/>
      <c r="AY349" s="136"/>
      <c r="AZ349" s="136"/>
      <c r="BA349" s="136"/>
    </row>
    <row r="350" spans="1:55" s="257" customFormat="1" ht="28.5" customHeight="1" x14ac:dyDescent="0.3">
      <c r="A350" s="121"/>
      <c r="B350" s="99"/>
      <c r="C350" s="39" t="s">
        <v>128</v>
      </c>
      <c r="D350" s="40"/>
      <c r="E350" s="41"/>
      <c r="F350" s="42"/>
      <c r="G350" s="42"/>
      <c r="H350" s="123"/>
      <c r="I350" s="42"/>
      <c r="J350" s="123"/>
      <c r="K350" s="42"/>
      <c r="L350" s="123"/>
      <c r="M350" s="42"/>
      <c r="N350" s="123"/>
      <c r="O350" s="4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0"/>
      <c r="AD350" s="110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0"/>
      <c r="AP350" s="110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0"/>
      <c r="BC350" s="258"/>
    </row>
    <row r="351" spans="1:55" s="257" customFormat="1" ht="28.5" customHeight="1" x14ac:dyDescent="0.3">
      <c r="A351" s="121"/>
      <c r="B351" s="99"/>
      <c r="C351" s="39"/>
      <c r="D351" s="40"/>
      <c r="E351" s="41"/>
      <c r="F351" s="42"/>
      <c r="G351" s="42"/>
      <c r="H351" s="123"/>
      <c r="I351" s="42"/>
      <c r="J351" s="123"/>
      <c r="K351" s="42"/>
      <c r="L351" s="123"/>
      <c r="M351" s="42"/>
      <c r="N351" s="123"/>
      <c r="O351" s="4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0"/>
      <c r="AD351" s="110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0"/>
      <c r="AP351" s="110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0"/>
      <c r="BC351" s="258"/>
    </row>
    <row r="352" spans="1:55" s="257" customFormat="1" ht="28.5" customHeight="1" x14ac:dyDescent="0.3">
      <c r="A352" s="121"/>
      <c r="B352" s="99"/>
      <c r="C352" s="39"/>
      <c r="D352" s="40"/>
      <c r="E352" s="41"/>
      <c r="F352" s="42"/>
      <c r="G352" s="42"/>
      <c r="H352" s="123"/>
      <c r="I352" s="42"/>
      <c r="J352" s="123"/>
      <c r="K352" s="42"/>
      <c r="L352" s="123"/>
      <c r="M352" s="42"/>
      <c r="N352" s="123"/>
      <c r="O352" s="4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0"/>
      <c r="AH352" s="110"/>
      <c r="AI352" s="110"/>
      <c r="AJ352" s="110"/>
      <c r="AK352" s="110"/>
      <c r="AL352" s="110"/>
      <c r="AM352" s="110"/>
      <c r="AN352" s="110"/>
      <c r="AO352" s="110"/>
      <c r="AP352" s="110"/>
      <c r="AQ352" s="110"/>
      <c r="AR352" s="110"/>
      <c r="AS352" s="110"/>
      <c r="AT352" s="110"/>
      <c r="AU352" s="110"/>
      <c r="AV352" s="110"/>
      <c r="AW352" s="110"/>
      <c r="AX352" s="110"/>
      <c r="AY352" s="110"/>
      <c r="AZ352" s="110"/>
      <c r="BA352" s="110"/>
      <c r="BC352" s="258"/>
    </row>
    <row r="353" spans="1:55" s="257" customFormat="1" ht="28.5" customHeight="1" x14ac:dyDescent="0.3">
      <c r="A353" s="121"/>
      <c r="B353" s="99"/>
      <c r="C353" s="39"/>
      <c r="D353" s="40"/>
      <c r="E353" s="41"/>
      <c r="F353" s="42"/>
      <c r="G353" s="42"/>
      <c r="H353" s="123"/>
      <c r="I353" s="42"/>
      <c r="J353" s="123"/>
      <c r="K353" s="42"/>
      <c r="L353" s="123"/>
      <c r="M353" s="42"/>
      <c r="N353" s="123"/>
      <c r="O353" s="4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0"/>
      <c r="AK353" s="110"/>
      <c r="AL353" s="110"/>
      <c r="AM353" s="110"/>
      <c r="AN353" s="110"/>
      <c r="AO353" s="110"/>
      <c r="AP353" s="110"/>
      <c r="AQ353" s="110"/>
      <c r="AR353" s="110"/>
      <c r="AS353" s="110"/>
      <c r="AT353" s="110"/>
      <c r="AU353" s="110"/>
      <c r="AV353" s="110"/>
      <c r="AW353" s="110"/>
      <c r="AX353" s="110"/>
      <c r="AY353" s="110"/>
      <c r="AZ353" s="110"/>
      <c r="BA353" s="110"/>
      <c r="BC353" s="258"/>
    </row>
    <row r="354" spans="1:55" s="257" customFormat="1" ht="28.5" customHeight="1" x14ac:dyDescent="0.3">
      <c r="A354" s="121"/>
      <c r="B354" s="99"/>
      <c r="C354" s="39"/>
      <c r="D354" s="40"/>
      <c r="E354" s="41"/>
      <c r="F354" s="42"/>
      <c r="G354" s="42"/>
      <c r="H354" s="123"/>
      <c r="I354" s="42"/>
      <c r="J354" s="123"/>
      <c r="K354" s="42"/>
      <c r="L354" s="123"/>
      <c r="M354" s="42"/>
      <c r="N354" s="123"/>
      <c r="O354" s="4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  <c r="AH354" s="110"/>
      <c r="AI354" s="110"/>
      <c r="AJ354" s="110"/>
      <c r="AK354" s="110"/>
      <c r="AL354" s="110"/>
      <c r="AM354" s="110"/>
      <c r="AN354" s="110"/>
      <c r="AO354" s="110"/>
      <c r="AP354" s="110"/>
      <c r="AQ354" s="110"/>
      <c r="AR354" s="110"/>
      <c r="AS354" s="110"/>
      <c r="AT354" s="110"/>
      <c r="AU354" s="110"/>
      <c r="AV354" s="110"/>
      <c r="AW354" s="110"/>
      <c r="AX354" s="110"/>
      <c r="AY354" s="110"/>
      <c r="AZ354" s="110"/>
      <c r="BA354" s="110"/>
      <c r="BC354" s="258"/>
    </row>
    <row r="355" spans="1:55" s="257" customFormat="1" ht="28.5" customHeight="1" x14ac:dyDescent="0.3">
      <c r="A355" s="121"/>
      <c r="B355" s="99"/>
      <c r="C355" s="39"/>
      <c r="D355" s="40"/>
      <c r="E355" s="41"/>
      <c r="F355" s="42"/>
      <c r="G355" s="42"/>
      <c r="H355" s="123"/>
      <c r="I355" s="42"/>
      <c r="J355" s="123"/>
      <c r="K355" s="42"/>
      <c r="L355" s="123"/>
      <c r="M355" s="42"/>
      <c r="N355" s="123"/>
      <c r="O355" s="4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  <c r="AE355" s="110"/>
      <c r="AF355" s="110"/>
      <c r="AG355" s="110"/>
      <c r="AH355" s="110"/>
      <c r="AI355" s="110"/>
      <c r="AJ355" s="110"/>
      <c r="AK355" s="110"/>
      <c r="AL355" s="110"/>
      <c r="AM355" s="110"/>
      <c r="AN355" s="110"/>
      <c r="AO355" s="110"/>
      <c r="AP355" s="110"/>
      <c r="AQ355" s="110"/>
      <c r="AR355" s="110"/>
      <c r="AS355" s="110"/>
      <c r="AT355" s="110"/>
      <c r="AU355" s="110"/>
      <c r="AV355" s="110"/>
      <c r="AW355" s="110"/>
      <c r="AX355" s="110"/>
      <c r="AY355" s="110"/>
      <c r="AZ355" s="110"/>
      <c r="BA355" s="110"/>
      <c r="BC355" s="258"/>
    </row>
    <row r="356" spans="1:55" s="257" customFormat="1" ht="28.5" customHeight="1" x14ac:dyDescent="0.3">
      <c r="A356" s="121"/>
      <c r="B356" s="143" t="s">
        <v>247</v>
      </c>
      <c r="C356" s="113" t="s">
        <v>496</v>
      </c>
      <c r="D356" s="113"/>
      <c r="E356" s="114"/>
      <c r="F356" s="68"/>
      <c r="G356" s="68"/>
      <c r="H356" s="68"/>
      <c r="I356" s="68"/>
      <c r="J356" s="68"/>
      <c r="K356" s="68"/>
      <c r="L356" s="68"/>
      <c r="M356" s="68"/>
      <c r="N356" s="68"/>
      <c r="O356" s="113"/>
      <c r="P356" s="108"/>
      <c r="Q356" s="108"/>
      <c r="R356" s="108"/>
      <c r="S356" s="109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08"/>
      <c r="AN356" s="108"/>
      <c r="AO356" s="108"/>
      <c r="AP356" s="108"/>
      <c r="AQ356" s="108"/>
      <c r="AR356" s="108"/>
      <c r="AS356" s="108"/>
      <c r="AT356" s="108"/>
      <c r="AU356" s="108"/>
      <c r="AV356" s="108"/>
      <c r="AW356" s="108"/>
      <c r="AX356" s="108"/>
      <c r="AY356" s="110"/>
      <c r="AZ356" s="110"/>
      <c r="BA356" s="110"/>
      <c r="BC356" s="258"/>
    </row>
    <row r="357" spans="1:55" s="257" customFormat="1" ht="28.5" customHeight="1" x14ac:dyDescent="0.3">
      <c r="A357" s="121"/>
      <c r="B357" s="115" t="s">
        <v>248</v>
      </c>
      <c r="C357" s="113" t="s">
        <v>183</v>
      </c>
      <c r="D357" s="113"/>
      <c r="E357" s="114" t="s">
        <v>114</v>
      </c>
      <c r="F357" s="116">
        <v>1</v>
      </c>
      <c r="G357" s="112"/>
      <c r="H357" s="118"/>
      <c r="I357" s="112"/>
      <c r="J357" s="118"/>
      <c r="K357" s="112"/>
      <c r="L357" s="113"/>
      <c r="M357" s="112"/>
      <c r="N357" s="123"/>
      <c r="O357" s="113"/>
      <c r="P357" s="108"/>
      <c r="Q357" s="108"/>
      <c r="R357" s="108"/>
      <c r="S357" s="109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08"/>
      <c r="AN357" s="108"/>
      <c r="AO357" s="108"/>
      <c r="AP357" s="108"/>
      <c r="AQ357" s="108"/>
      <c r="AR357" s="108"/>
      <c r="AS357" s="108"/>
      <c r="AT357" s="108"/>
      <c r="AU357" s="108"/>
      <c r="AV357" s="108"/>
      <c r="AW357" s="108"/>
      <c r="AX357" s="108"/>
      <c r="AY357" s="110"/>
      <c r="AZ357" s="110"/>
      <c r="BA357" s="110"/>
      <c r="BC357" s="258"/>
    </row>
    <row r="358" spans="1:55" s="257" customFormat="1" ht="28.5" customHeight="1" x14ac:dyDescent="0.3">
      <c r="A358" s="121"/>
      <c r="B358" s="115" t="s">
        <v>211</v>
      </c>
      <c r="C358" s="113" t="s">
        <v>184</v>
      </c>
      <c r="D358" s="113"/>
      <c r="E358" s="114" t="s">
        <v>114</v>
      </c>
      <c r="F358" s="116">
        <v>1</v>
      </c>
      <c r="G358" s="112"/>
      <c r="H358" s="118"/>
      <c r="I358" s="112"/>
      <c r="J358" s="118"/>
      <c r="K358" s="112"/>
      <c r="L358" s="113"/>
      <c r="M358" s="112"/>
      <c r="N358" s="123"/>
      <c r="O358" s="113"/>
      <c r="P358" s="108"/>
      <c r="Q358" s="108"/>
      <c r="R358" s="108"/>
      <c r="S358" s="109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08"/>
      <c r="AN358" s="108"/>
      <c r="AO358" s="108"/>
      <c r="AP358" s="108"/>
      <c r="AQ358" s="108"/>
      <c r="AR358" s="108"/>
      <c r="AS358" s="108"/>
      <c r="AT358" s="108"/>
      <c r="AU358" s="108"/>
      <c r="AV358" s="108"/>
      <c r="AW358" s="108"/>
      <c r="AX358" s="108"/>
      <c r="AY358" s="110"/>
      <c r="AZ358" s="110"/>
      <c r="BA358" s="110"/>
      <c r="BC358" s="258"/>
    </row>
    <row r="359" spans="1:55" s="257" customFormat="1" ht="28.5" customHeight="1" x14ac:dyDescent="0.3">
      <c r="A359" s="121"/>
      <c r="B359" s="115" t="s">
        <v>212</v>
      </c>
      <c r="C359" s="113" t="s">
        <v>185</v>
      </c>
      <c r="D359" s="113"/>
      <c r="E359" s="114" t="s">
        <v>114</v>
      </c>
      <c r="F359" s="116">
        <v>1</v>
      </c>
      <c r="G359" s="112"/>
      <c r="H359" s="118"/>
      <c r="I359" s="112"/>
      <c r="J359" s="118"/>
      <c r="K359" s="112"/>
      <c r="L359" s="113"/>
      <c r="M359" s="112"/>
      <c r="N359" s="123"/>
      <c r="O359" s="113"/>
      <c r="P359" s="108"/>
      <c r="Q359" s="108"/>
      <c r="R359" s="108"/>
      <c r="S359" s="109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08"/>
      <c r="AN359" s="108"/>
      <c r="AO359" s="108"/>
      <c r="AP359" s="108"/>
      <c r="AQ359" s="108"/>
      <c r="AR359" s="108"/>
      <c r="AS359" s="108"/>
      <c r="AT359" s="108"/>
      <c r="AU359" s="108"/>
      <c r="AV359" s="108"/>
      <c r="AW359" s="108"/>
      <c r="AX359" s="108"/>
      <c r="AY359" s="110"/>
      <c r="AZ359" s="110"/>
      <c r="BA359" s="110"/>
      <c r="BC359" s="258"/>
    </row>
    <row r="360" spans="1:55" s="257" customFormat="1" ht="28.5" customHeight="1" x14ac:dyDescent="0.3">
      <c r="A360" s="121"/>
      <c r="B360" s="115" t="s">
        <v>213</v>
      </c>
      <c r="C360" s="113" t="s">
        <v>214</v>
      </c>
      <c r="D360" s="113"/>
      <c r="E360" s="114" t="s">
        <v>114</v>
      </c>
      <c r="F360" s="116">
        <v>1</v>
      </c>
      <c r="G360" s="112"/>
      <c r="H360" s="118"/>
      <c r="I360" s="112"/>
      <c r="J360" s="118"/>
      <c r="K360" s="112"/>
      <c r="L360" s="113"/>
      <c r="M360" s="112"/>
      <c r="N360" s="123"/>
      <c r="O360" s="113"/>
      <c r="P360" s="108"/>
      <c r="Q360" s="108"/>
      <c r="R360" s="108"/>
      <c r="S360" s="109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8"/>
      <c r="AP360" s="108"/>
      <c r="AQ360" s="108"/>
      <c r="AR360" s="108"/>
      <c r="AS360" s="108"/>
      <c r="AT360" s="108"/>
      <c r="AU360" s="108"/>
      <c r="AV360" s="108"/>
      <c r="AW360" s="108"/>
      <c r="AX360" s="108"/>
      <c r="AY360" s="110"/>
      <c r="AZ360" s="110"/>
      <c r="BA360" s="110"/>
      <c r="BC360" s="258"/>
    </row>
    <row r="361" spans="1:55" s="257" customFormat="1" ht="28.5" customHeight="1" x14ac:dyDescent="0.3">
      <c r="A361" s="121"/>
      <c r="B361" s="115"/>
      <c r="C361" s="113"/>
      <c r="D361" s="113"/>
      <c r="E361" s="114"/>
      <c r="F361" s="116"/>
      <c r="G361" s="112"/>
      <c r="H361" s="118"/>
      <c r="I361" s="112"/>
      <c r="J361" s="118"/>
      <c r="K361" s="112"/>
      <c r="L361" s="113"/>
      <c r="M361" s="112"/>
      <c r="N361" s="123"/>
      <c r="O361" s="113"/>
      <c r="P361" s="108"/>
      <c r="Q361" s="108"/>
      <c r="R361" s="108"/>
      <c r="S361" s="109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8"/>
      <c r="AP361" s="108"/>
      <c r="AQ361" s="108"/>
      <c r="AR361" s="108"/>
      <c r="AS361" s="108"/>
      <c r="AT361" s="108"/>
      <c r="AU361" s="108"/>
      <c r="AV361" s="108"/>
      <c r="AW361" s="108"/>
      <c r="AX361" s="108"/>
      <c r="AY361" s="110"/>
      <c r="AZ361" s="110"/>
      <c r="BA361" s="110"/>
      <c r="BC361" s="258"/>
    </row>
    <row r="362" spans="1:55" s="257" customFormat="1" ht="28.5" customHeight="1" x14ac:dyDescent="0.3">
      <c r="A362" s="121"/>
      <c r="B362" s="115"/>
      <c r="C362" s="113"/>
      <c r="D362" s="113"/>
      <c r="E362" s="114"/>
      <c r="F362" s="116"/>
      <c r="G362" s="112"/>
      <c r="H362" s="118"/>
      <c r="I362" s="112"/>
      <c r="J362" s="118"/>
      <c r="K362" s="112"/>
      <c r="L362" s="113"/>
      <c r="M362" s="112"/>
      <c r="N362" s="123"/>
      <c r="O362" s="113"/>
      <c r="P362" s="108"/>
      <c r="Q362" s="108"/>
      <c r="R362" s="108"/>
      <c r="S362" s="109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08"/>
      <c r="AN362" s="108"/>
      <c r="AO362" s="108"/>
      <c r="AP362" s="108"/>
      <c r="AQ362" s="108"/>
      <c r="AR362" s="108"/>
      <c r="AS362" s="108"/>
      <c r="AT362" s="108"/>
      <c r="AU362" s="108"/>
      <c r="AV362" s="108"/>
      <c r="AW362" s="108"/>
      <c r="AX362" s="108"/>
      <c r="AY362" s="110"/>
      <c r="AZ362" s="110"/>
      <c r="BA362" s="110"/>
      <c r="BC362" s="258"/>
    </row>
    <row r="363" spans="1:55" s="257" customFormat="1" ht="28.5" customHeight="1" x14ac:dyDescent="0.3">
      <c r="A363" s="121"/>
      <c r="B363" s="115"/>
      <c r="C363" s="113"/>
      <c r="D363" s="113"/>
      <c r="E363" s="114"/>
      <c r="F363" s="116"/>
      <c r="G363" s="112"/>
      <c r="H363" s="118"/>
      <c r="I363" s="112"/>
      <c r="J363" s="118"/>
      <c r="K363" s="112"/>
      <c r="L363" s="113"/>
      <c r="M363" s="112"/>
      <c r="N363" s="123"/>
      <c r="O363" s="113"/>
      <c r="P363" s="108"/>
      <c r="Q363" s="108"/>
      <c r="R363" s="108"/>
      <c r="S363" s="109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08"/>
      <c r="AN363" s="108"/>
      <c r="AO363" s="108"/>
      <c r="AP363" s="108"/>
      <c r="AQ363" s="108"/>
      <c r="AR363" s="108"/>
      <c r="AS363" s="108"/>
      <c r="AT363" s="108"/>
      <c r="AU363" s="108"/>
      <c r="AV363" s="108"/>
      <c r="AW363" s="108"/>
      <c r="AX363" s="108"/>
      <c r="AY363" s="110"/>
      <c r="AZ363" s="110"/>
      <c r="BA363" s="110"/>
      <c r="BC363" s="258"/>
    </row>
    <row r="364" spans="1:55" s="257" customFormat="1" ht="28.5" customHeight="1" x14ac:dyDescent="0.3">
      <c r="A364" s="121"/>
      <c r="B364" s="115"/>
      <c r="C364" s="113"/>
      <c r="D364" s="113"/>
      <c r="E364" s="114"/>
      <c r="F364" s="116"/>
      <c r="G364" s="112"/>
      <c r="H364" s="118"/>
      <c r="I364" s="112"/>
      <c r="J364" s="118"/>
      <c r="K364" s="112"/>
      <c r="L364" s="113"/>
      <c r="M364" s="112"/>
      <c r="N364" s="123"/>
      <c r="O364" s="113"/>
      <c r="P364" s="108"/>
      <c r="Q364" s="108"/>
      <c r="R364" s="108"/>
      <c r="S364" s="109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8"/>
      <c r="AP364" s="108"/>
      <c r="AQ364" s="108"/>
      <c r="AR364" s="108"/>
      <c r="AS364" s="108"/>
      <c r="AT364" s="108"/>
      <c r="AU364" s="108"/>
      <c r="AV364" s="108"/>
      <c r="AW364" s="108"/>
      <c r="AX364" s="108"/>
      <c r="AY364" s="110"/>
      <c r="AZ364" s="110"/>
      <c r="BA364" s="110"/>
      <c r="BC364" s="258"/>
    </row>
    <row r="365" spans="1:55" s="257" customFormat="1" ht="28.5" customHeight="1" x14ac:dyDescent="0.3">
      <c r="A365" s="121" t="s">
        <v>188</v>
      </c>
      <c r="B365" s="115"/>
      <c r="C365" s="113"/>
      <c r="D365" s="113"/>
      <c r="E365" s="114"/>
      <c r="F365" s="116"/>
      <c r="G365" s="112"/>
      <c r="H365" s="118"/>
      <c r="I365" s="112"/>
      <c r="J365" s="118"/>
      <c r="K365" s="112"/>
      <c r="L365" s="113"/>
      <c r="M365" s="112"/>
      <c r="N365" s="123"/>
      <c r="O365" s="113"/>
      <c r="P365" s="108"/>
      <c r="Q365" s="108"/>
      <c r="R365" s="108"/>
      <c r="S365" s="109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8"/>
      <c r="AP365" s="108"/>
      <c r="AQ365" s="108"/>
      <c r="AR365" s="108"/>
      <c r="AS365" s="108"/>
      <c r="AT365" s="108"/>
      <c r="AU365" s="108"/>
      <c r="AV365" s="108"/>
      <c r="AW365" s="108"/>
      <c r="AX365" s="108"/>
      <c r="AY365" s="110"/>
      <c r="AZ365" s="110"/>
      <c r="BA365" s="110"/>
      <c r="BC365" s="258"/>
    </row>
    <row r="366" spans="1:55" s="257" customFormat="1" ht="28.5" customHeight="1" x14ac:dyDescent="0.3">
      <c r="A366" s="121"/>
      <c r="B366" s="115"/>
      <c r="C366" s="113"/>
      <c r="D366" s="113"/>
      <c r="E366" s="114"/>
      <c r="F366" s="116"/>
      <c r="G366" s="112"/>
      <c r="H366" s="118"/>
      <c r="I366" s="112"/>
      <c r="J366" s="118"/>
      <c r="K366" s="112"/>
      <c r="L366" s="113"/>
      <c r="M366" s="112"/>
      <c r="N366" s="123"/>
      <c r="O366" s="113"/>
      <c r="P366" s="108"/>
      <c r="Q366" s="108"/>
      <c r="R366" s="108"/>
      <c r="S366" s="109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8"/>
      <c r="AP366" s="108"/>
      <c r="AQ366" s="108"/>
      <c r="AR366" s="108"/>
      <c r="AS366" s="108"/>
      <c r="AT366" s="108"/>
      <c r="AU366" s="108"/>
      <c r="AV366" s="108"/>
      <c r="AW366" s="108"/>
      <c r="AX366" s="108"/>
      <c r="AY366" s="110"/>
      <c r="AZ366" s="110"/>
      <c r="BA366" s="110"/>
      <c r="BC366" s="258"/>
    </row>
    <row r="367" spans="1:55" s="257" customFormat="1" ht="28.5" customHeight="1" x14ac:dyDescent="0.3">
      <c r="A367" s="121"/>
      <c r="B367" s="115"/>
      <c r="C367" s="113"/>
      <c r="D367" s="113"/>
      <c r="E367" s="114"/>
      <c r="F367" s="116"/>
      <c r="G367" s="112"/>
      <c r="H367" s="118"/>
      <c r="I367" s="112"/>
      <c r="J367" s="118"/>
      <c r="K367" s="112"/>
      <c r="L367" s="113"/>
      <c r="M367" s="112"/>
      <c r="N367" s="123"/>
      <c r="O367" s="113"/>
      <c r="P367" s="108"/>
      <c r="Q367" s="108"/>
      <c r="R367" s="108"/>
      <c r="S367" s="109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8"/>
      <c r="AP367" s="108"/>
      <c r="AQ367" s="108"/>
      <c r="AR367" s="108"/>
      <c r="AS367" s="108"/>
      <c r="AT367" s="108"/>
      <c r="AU367" s="108"/>
      <c r="AV367" s="108"/>
      <c r="AW367" s="108"/>
      <c r="AX367" s="108"/>
      <c r="AY367" s="110"/>
      <c r="AZ367" s="110"/>
      <c r="BA367" s="110"/>
      <c r="BC367" s="258"/>
    </row>
    <row r="368" spans="1:55" s="257" customFormat="1" ht="28.5" customHeight="1" x14ac:dyDescent="0.3">
      <c r="A368" s="121"/>
      <c r="B368" s="115"/>
      <c r="C368" s="113"/>
      <c r="D368" s="113"/>
      <c r="E368" s="114"/>
      <c r="F368" s="116"/>
      <c r="G368" s="112"/>
      <c r="H368" s="118"/>
      <c r="I368" s="112"/>
      <c r="J368" s="118"/>
      <c r="K368" s="112"/>
      <c r="L368" s="113"/>
      <c r="M368" s="112"/>
      <c r="N368" s="123"/>
      <c r="O368" s="113"/>
      <c r="P368" s="108"/>
      <c r="Q368" s="108"/>
      <c r="R368" s="108"/>
      <c r="S368" s="109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10"/>
      <c r="AZ368" s="110"/>
      <c r="BA368" s="110"/>
      <c r="BC368" s="258"/>
    </row>
    <row r="369" spans="1:55" s="257" customFormat="1" ht="28.5" customHeight="1" x14ac:dyDescent="0.3">
      <c r="A369" s="121"/>
      <c r="B369" s="115"/>
      <c r="C369" s="113"/>
      <c r="D369" s="113"/>
      <c r="E369" s="114"/>
      <c r="F369" s="116"/>
      <c r="G369" s="112"/>
      <c r="H369" s="118"/>
      <c r="I369" s="112"/>
      <c r="J369" s="118"/>
      <c r="K369" s="112"/>
      <c r="L369" s="113"/>
      <c r="M369" s="112"/>
      <c r="N369" s="123"/>
      <c r="O369" s="113"/>
      <c r="P369" s="108"/>
      <c r="Q369" s="108"/>
      <c r="R369" s="108"/>
      <c r="S369" s="109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8"/>
      <c r="AP369" s="108"/>
      <c r="AQ369" s="108"/>
      <c r="AR369" s="108"/>
      <c r="AS369" s="108"/>
      <c r="AT369" s="108"/>
      <c r="AU369" s="108"/>
      <c r="AV369" s="108"/>
      <c r="AW369" s="108"/>
      <c r="AX369" s="108"/>
      <c r="AY369" s="110"/>
      <c r="AZ369" s="110"/>
      <c r="BA369" s="110"/>
      <c r="BC369" s="258"/>
    </row>
    <row r="370" spans="1:55" s="257" customFormat="1" ht="28.5" customHeight="1" x14ac:dyDescent="0.3">
      <c r="A370" s="121"/>
      <c r="B370" s="115"/>
      <c r="C370" s="113"/>
      <c r="D370" s="113"/>
      <c r="E370" s="114"/>
      <c r="F370" s="116"/>
      <c r="G370" s="112"/>
      <c r="H370" s="118"/>
      <c r="I370" s="112"/>
      <c r="J370" s="118"/>
      <c r="K370" s="112"/>
      <c r="L370" s="113"/>
      <c r="M370" s="112"/>
      <c r="N370" s="123"/>
      <c r="O370" s="113"/>
      <c r="P370" s="108"/>
      <c r="Q370" s="108"/>
      <c r="R370" s="108"/>
      <c r="S370" s="109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8"/>
      <c r="AP370" s="108"/>
      <c r="AQ370" s="108"/>
      <c r="AR370" s="108"/>
      <c r="AS370" s="108"/>
      <c r="AT370" s="108"/>
      <c r="AU370" s="108"/>
      <c r="AV370" s="108"/>
      <c r="AW370" s="108"/>
      <c r="AX370" s="108"/>
      <c r="AY370" s="110"/>
      <c r="AZ370" s="110"/>
      <c r="BA370" s="110"/>
      <c r="BC370" s="258"/>
    </row>
    <row r="371" spans="1:55" s="257" customFormat="1" ht="28.5" customHeight="1" x14ac:dyDescent="0.3">
      <c r="A371" s="121"/>
      <c r="B371" s="115"/>
      <c r="C371" s="113"/>
      <c r="D371" s="113"/>
      <c r="E371" s="114"/>
      <c r="F371" s="116"/>
      <c r="G371" s="112"/>
      <c r="H371" s="118"/>
      <c r="I371" s="112"/>
      <c r="J371" s="118"/>
      <c r="K371" s="112"/>
      <c r="L371" s="113"/>
      <c r="M371" s="112"/>
      <c r="N371" s="123"/>
      <c r="O371" s="113"/>
      <c r="P371" s="108"/>
      <c r="Q371" s="108"/>
      <c r="R371" s="108"/>
      <c r="S371" s="109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8"/>
      <c r="AP371" s="108"/>
      <c r="AQ371" s="108"/>
      <c r="AR371" s="108"/>
      <c r="AS371" s="108"/>
      <c r="AT371" s="108"/>
      <c r="AU371" s="108"/>
      <c r="AV371" s="108"/>
      <c r="AW371" s="108"/>
      <c r="AX371" s="108"/>
      <c r="AY371" s="110"/>
      <c r="AZ371" s="110"/>
      <c r="BA371" s="110"/>
      <c r="BC371" s="258"/>
    </row>
    <row r="372" spans="1:55" s="257" customFormat="1" ht="28.5" customHeight="1" x14ac:dyDescent="0.3">
      <c r="A372" s="121"/>
      <c r="B372" s="115"/>
      <c r="C372" s="113"/>
      <c r="D372" s="113"/>
      <c r="E372" s="114"/>
      <c r="F372" s="116"/>
      <c r="G372" s="112"/>
      <c r="H372" s="118"/>
      <c r="I372" s="112"/>
      <c r="J372" s="118"/>
      <c r="K372" s="112"/>
      <c r="L372" s="113"/>
      <c r="M372" s="112"/>
      <c r="N372" s="123"/>
      <c r="O372" s="113"/>
      <c r="P372" s="108"/>
      <c r="Q372" s="108"/>
      <c r="R372" s="108"/>
      <c r="S372" s="109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108"/>
      <c r="AY372" s="110"/>
      <c r="AZ372" s="110"/>
      <c r="BA372" s="110"/>
      <c r="BC372" s="258"/>
    </row>
    <row r="373" spans="1:55" s="257" customFormat="1" ht="28.5" customHeight="1" x14ac:dyDescent="0.3">
      <c r="A373" s="121"/>
      <c r="B373" s="115"/>
      <c r="C373" s="113"/>
      <c r="D373" s="113"/>
      <c r="E373" s="114"/>
      <c r="F373" s="116"/>
      <c r="G373" s="112"/>
      <c r="H373" s="118"/>
      <c r="I373" s="112"/>
      <c r="J373" s="118"/>
      <c r="K373" s="112"/>
      <c r="L373" s="113"/>
      <c r="M373" s="112"/>
      <c r="N373" s="123"/>
      <c r="O373" s="113"/>
      <c r="P373" s="108"/>
      <c r="Q373" s="108"/>
      <c r="R373" s="108"/>
      <c r="S373" s="109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08"/>
      <c r="AS373" s="108"/>
      <c r="AT373" s="108"/>
      <c r="AU373" s="108"/>
      <c r="AV373" s="108"/>
      <c r="AW373" s="108"/>
      <c r="AX373" s="108"/>
      <c r="AY373" s="110"/>
      <c r="AZ373" s="110"/>
      <c r="BA373" s="110"/>
      <c r="BC373" s="258"/>
    </row>
    <row r="374" spans="1:55" s="257" customFormat="1" ht="28.5" customHeight="1" x14ac:dyDescent="0.3">
      <c r="A374" s="121"/>
      <c r="B374" s="115"/>
      <c r="C374" s="113"/>
      <c r="D374" s="113"/>
      <c r="E374" s="114"/>
      <c r="F374" s="116"/>
      <c r="G374" s="112"/>
      <c r="H374" s="118"/>
      <c r="I374" s="112"/>
      <c r="J374" s="118"/>
      <c r="K374" s="112"/>
      <c r="L374" s="113"/>
      <c r="M374" s="112"/>
      <c r="N374" s="123"/>
      <c r="O374" s="113"/>
      <c r="P374" s="108"/>
      <c r="Q374" s="108"/>
      <c r="R374" s="108"/>
      <c r="S374" s="109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08"/>
      <c r="AS374" s="108"/>
      <c r="AT374" s="108"/>
      <c r="AU374" s="108"/>
      <c r="AV374" s="108"/>
      <c r="AW374" s="108"/>
      <c r="AX374" s="108"/>
      <c r="AY374" s="110"/>
      <c r="AZ374" s="110"/>
      <c r="BA374" s="110"/>
      <c r="BC374" s="258"/>
    </row>
    <row r="375" spans="1:55" s="257" customFormat="1" ht="28.5" customHeight="1" x14ac:dyDescent="0.3">
      <c r="A375" s="121"/>
      <c r="B375" s="115"/>
      <c r="C375" s="113"/>
      <c r="D375" s="113"/>
      <c r="E375" s="114"/>
      <c r="F375" s="116"/>
      <c r="G375" s="112"/>
      <c r="H375" s="118"/>
      <c r="I375" s="112"/>
      <c r="J375" s="118"/>
      <c r="K375" s="112"/>
      <c r="L375" s="113"/>
      <c r="M375" s="112"/>
      <c r="N375" s="123"/>
      <c r="O375" s="113"/>
      <c r="P375" s="108"/>
      <c r="Q375" s="108"/>
      <c r="R375" s="108"/>
      <c r="S375" s="109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8"/>
      <c r="AP375" s="108"/>
      <c r="AQ375" s="108"/>
      <c r="AR375" s="108"/>
      <c r="AS375" s="108"/>
      <c r="AT375" s="108"/>
      <c r="AU375" s="108"/>
      <c r="AV375" s="108"/>
      <c r="AW375" s="108"/>
      <c r="AX375" s="108"/>
      <c r="AY375" s="110"/>
      <c r="AZ375" s="110"/>
      <c r="BA375" s="110"/>
      <c r="BC375" s="258"/>
    </row>
    <row r="376" spans="1:55" s="257" customFormat="1" ht="28.5" customHeight="1" x14ac:dyDescent="0.3">
      <c r="A376" s="121"/>
      <c r="B376" s="115"/>
      <c r="C376" s="113"/>
      <c r="D376" s="113"/>
      <c r="E376" s="114"/>
      <c r="F376" s="116"/>
      <c r="G376" s="112"/>
      <c r="H376" s="118"/>
      <c r="I376" s="112"/>
      <c r="J376" s="118"/>
      <c r="K376" s="112"/>
      <c r="L376" s="113"/>
      <c r="M376" s="112"/>
      <c r="N376" s="123"/>
      <c r="O376" s="113"/>
      <c r="P376" s="108"/>
      <c r="Q376" s="108"/>
      <c r="R376" s="108"/>
      <c r="S376" s="109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8"/>
      <c r="AP376" s="108"/>
      <c r="AQ376" s="108"/>
      <c r="AR376" s="108"/>
      <c r="AS376" s="108"/>
      <c r="AT376" s="108"/>
      <c r="AU376" s="108"/>
      <c r="AV376" s="108"/>
      <c r="AW376" s="108"/>
      <c r="AX376" s="108"/>
      <c r="AY376" s="110"/>
      <c r="AZ376" s="110"/>
      <c r="BA376" s="110"/>
      <c r="BC376" s="258"/>
    </row>
    <row r="377" spans="1:55" s="257" customFormat="1" ht="28.5" customHeight="1" x14ac:dyDescent="0.3">
      <c r="A377" s="121"/>
      <c r="B377" s="115"/>
      <c r="C377" s="113"/>
      <c r="D377" s="113"/>
      <c r="E377" s="114"/>
      <c r="F377" s="116"/>
      <c r="G377" s="112"/>
      <c r="H377" s="118"/>
      <c r="I377" s="112"/>
      <c r="J377" s="118"/>
      <c r="K377" s="112"/>
      <c r="L377" s="113"/>
      <c r="M377" s="112"/>
      <c r="N377" s="123"/>
      <c r="O377" s="113"/>
      <c r="P377" s="108"/>
      <c r="Q377" s="108"/>
      <c r="R377" s="108"/>
      <c r="S377" s="109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108"/>
      <c r="AQ377" s="108"/>
      <c r="AR377" s="108"/>
      <c r="AS377" s="108"/>
      <c r="AT377" s="108"/>
      <c r="AU377" s="108"/>
      <c r="AV377" s="108"/>
      <c r="AW377" s="108"/>
      <c r="AX377" s="108"/>
      <c r="AY377" s="110"/>
      <c r="AZ377" s="110"/>
      <c r="BA377" s="110"/>
      <c r="BC377" s="258"/>
    </row>
    <row r="378" spans="1:55" s="257" customFormat="1" ht="28.5" customHeight="1" x14ac:dyDescent="0.3">
      <c r="A378" s="121"/>
      <c r="B378" s="115"/>
      <c r="C378" s="113"/>
      <c r="D378" s="113"/>
      <c r="E378" s="114"/>
      <c r="F378" s="116"/>
      <c r="G378" s="112"/>
      <c r="H378" s="118"/>
      <c r="I378" s="112"/>
      <c r="J378" s="118"/>
      <c r="K378" s="112"/>
      <c r="L378" s="113"/>
      <c r="M378" s="112"/>
      <c r="N378" s="123"/>
      <c r="O378" s="113"/>
      <c r="P378" s="108"/>
      <c r="Q378" s="108"/>
      <c r="R378" s="108"/>
      <c r="S378" s="109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8"/>
      <c r="AP378" s="108"/>
      <c r="AQ378" s="108"/>
      <c r="AR378" s="108"/>
      <c r="AS378" s="108"/>
      <c r="AT378" s="108"/>
      <c r="AU378" s="108"/>
      <c r="AV378" s="108"/>
      <c r="AW378" s="108"/>
      <c r="AX378" s="108"/>
      <c r="AY378" s="110"/>
      <c r="AZ378" s="110"/>
      <c r="BA378" s="110"/>
      <c r="BC378" s="258"/>
    </row>
    <row r="379" spans="1:55" s="257" customFormat="1" ht="28.5" customHeight="1" x14ac:dyDescent="0.3">
      <c r="A379" s="121"/>
      <c r="B379" s="115"/>
      <c r="C379" s="113"/>
      <c r="D379" s="113"/>
      <c r="E379" s="114"/>
      <c r="F379" s="116"/>
      <c r="G379" s="112"/>
      <c r="H379" s="118"/>
      <c r="I379" s="112"/>
      <c r="J379" s="118"/>
      <c r="K379" s="112"/>
      <c r="L379" s="113"/>
      <c r="M379" s="112"/>
      <c r="N379" s="123"/>
      <c r="O379" s="113"/>
      <c r="P379" s="108"/>
      <c r="Q379" s="108"/>
      <c r="R379" s="108"/>
      <c r="S379" s="109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8"/>
      <c r="AP379" s="108"/>
      <c r="AQ379" s="108"/>
      <c r="AR379" s="108"/>
      <c r="AS379" s="108"/>
      <c r="AT379" s="108"/>
      <c r="AU379" s="108"/>
      <c r="AV379" s="108"/>
      <c r="AW379" s="108"/>
      <c r="AX379" s="108"/>
      <c r="AY379" s="110"/>
      <c r="AZ379" s="110"/>
      <c r="BA379" s="110"/>
      <c r="BC379" s="258"/>
    </row>
    <row r="380" spans="1:55" s="257" customFormat="1" ht="28.5" customHeight="1" x14ac:dyDescent="0.3">
      <c r="A380" s="121"/>
      <c r="B380" s="115"/>
      <c r="C380" s="113"/>
      <c r="D380" s="113"/>
      <c r="E380" s="114"/>
      <c r="F380" s="116"/>
      <c r="G380" s="112"/>
      <c r="H380" s="118"/>
      <c r="I380" s="112"/>
      <c r="J380" s="118"/>
      <c r="K380" s="112"/>
      <c r="L380" s="113"/>
      <c r="M380" s="112"/>
      <c r="N380" s="123"/>
      <c r="O380" s="113"/>
      <c r="P380" s="108"/>
      <c r="Q380" s="108"/>
      <c r="R380" s="108"/>
      <c r="S380" s="109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108"/>
      <c r="AU380" s="108"/>
      <c r="AV380" s="108"/>
      <c r="AW380" s="108"/>
      <c r="AX380" s="108"/>
      <c r="AY380" s="110"/>
      <c r="AZ380" s="110"/>
      <c r="BA380" s="110"/>
      <c r="BC380" s="258"/>
    </row>
    <row r="381" spans="1:55" s="257" customFormat="1" ht="28.5" customHeight="1" x14ac:dyDescent="0.3">
      <c r="A381" s="121"/>
      <c r="B381" s="115"/>
      <c r="C381" s="39" t="s">
        <v>140</v>
      </c>
      <c r="D381" s="40"/>
      <c r="E381" s="41"/>
      <c r="F381" s="42"/>
      <c r="G381" s="42"/>
      <c r="H381" s="123"/>
      <c r="I381" s="42"/>
      <c r="J381" s="123"/>
      <c r="K381" s="42"/>
      <c r="L381" s="123"/>
      <c r="M381" s="42"/>
      <c r="N381" s="123"/>
      <c r="O381" s="113"/>
      <c r="P381" s="108"/>
      <c r="Q381" s="108"/>
      <c r="R381" s="108"/>
      <c r="S381" s="109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8"/>
      <c r="AP381" s="108"/>
      <c r="AQ381" s="108"/>
      <c r="AR381" s="108"/>
      <c r="AS381" s="108"/>
      <c r="AT381" s="108"/>
      <c r="AU381" s="108"/>
      <c r="AV381" s="108"/>
      <c r="AW381" s="108"/>
      <c r="AX381" s="108"/>
      <c r="AY381" s="110"/>
      <c r="AZ381" s="110"/>
      <c r="BA381" s="110"/>
      <c r="BC381" s="258"/>
    </row>
    <row r="382" spans="1:55" s="257" customFormat="1" ht="28.5" customHeight="1" x14ac:dyDescent="0.3">
      <c r="A382" s="121"/>
      <c r="B382" s="115"/>
      <c r="C382" s="113"/>
      <c r="D382" s="113"/>
      <c r="E382" s="114"/>
      <c r="F382" s="116"/>
      <c r="G382" s="112"/>
      <c r="H382" s="118"/>
      <c r="I382" s="112"/>
      <c r="J382" s="118"/>
      <c r="K382" s="112"/>
      <c r="L382" s="113"/>
      <c r="M382" s="112"/>
      <c r="N382" s="123"/>
      <c r="O382" s="113"/>
      <c r="P382" s="108"/>
      <c r="Q382" s="108"/>
      <c r="R382" s="108"/>
      <c r="S382" s="109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8"/>
      <c r="AP382" s="108"/>
      <c r="AQ382" s="108"/>
      <c r="AR382" s="108"/>
      <c r="AS382" s="108"/>
      <c r="AT382" s="108"/>
      <c r="AU382" s="108"/>
      <c r="AV382" s="108"/>
      <c r="AW382" s="108"/>
      <c r="AX382" s="108"/>
      <c r="AY382" s="110"/>
      <c r="AZ382" s="110"/>
      <c r="BA382" s="110"/>
      <c r="BC382" s="258"/>
    </row>
    <row r="383" spans="1:55" s="257" customFormat="1" ht="28.5" customHeight="1" x14ac:dyDescent="0.3">
      <c r="A383" s="121"/>
      <c r="B383" s="115" t="s">
        <v>497</v>
      </c>
      <c r="C383" s="113" t="s">
        <v>481</v>
      </c>
      <c r="D383" s="113"/>
      <c r="E383" s="114"/>
      <c r="F383" s="116"/>
      <c r="G383" s="112"/>
      <c r="H383" s="118"/>
      <c r="I383" s="112"/>
      <c r="J383" s="118"/>
      <c r="K383" s="112"/>
      <c r="L383" s="113"/>
      <c r="M383" s="112"/>
      <c r="N383" s="123"/>
      <c r="O383" s="113"/>
      <c r="P383" s="108"/>
      <c r="Q383" s="108"/>
      <c r="R383" s="108"/>
      <c r="S383" s="109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8"/>
      <c r="AP383" s="108"/>
      <c r="AQ383" s="108"/>
      <c r="AR383" s="108"/>
      <c r="AS383" s="108"/>
      <c r="AT383" s="108"/>
      <c r="AU383" s="108"/>
      <c r="AV383" s="108"/>
      <c r="AW383" s="108"/>
      <c r="AX383" s="108"/>
      <c r="AY383" s="110"/>
      <c r="AZ383" s="110"/>
      <c r="BA383" s="110"/>
      <c r="BC383" s="258"/>
    </row>
    <row r="384" spans="1:55" ht="28.5" customHeight="1" x14ac:dyDescent="0.3">
      <c r="A384" s="126"/>
      <c r="B384" s="83"/>
      <c r="C384" s="125" t="s">
        <v>149</v>
      </c>
      <c r="D384" s="125" t="s">
        <v>189</v>
      </c>
      <c r="E384" s="101" t="s">
        <v>122</v>
      </c>
      <c r="F384" s="175">
        <v>29.56</v>
      </c>
      <c r="G384" s="88"/>
      <c r="H384" s="112"/>
      <c r="I384" s="88"/>
      <c r="J384" s="112"/>
      <c r="K384" s="88"/>
      <c r="L384" s="112"/>
      <c r="M384" s="88"/>
      <c r="N384" s="112"/>
      <c r="O384" s="222"/>
      <c r="P384" s="176"/>
      <c r="Q384" s="176"/>
      <c r="R384" s="176"/>
      <c r="S384" s="176"/>
      <c r="T384" s="176"/>
      <c r="U384" s="176"/>
      <c r="V384" s="176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  <c r="AQ384" s="177"/>
      <c r="AR384" s="177"/>
      <c r="AS384" s="177"/>
      <c r="AT384" s="176"/>
      <c r="AU384" s="176"/>
      <c r="AV384" s="177"/>
      <c r="AW384" s="176"/>
      <c r="AX384" s="177"/>
      <c r="AY384" s="89"/>
      <c r="AZ384" s="89"/>
      <c r="BA384" s="89"/>
      <c r="BB384" s="157"/>
    </row>
    <row r="385" spans="1:55" ht="28.5" customHeight="1" x14ac:dyDescent="0.3">
      <c r="A385" s="126"/>
      <c r="B385" s="83"/>
      <c r="C385" s="125" t="s">
        <v>298</v>
      </c>
      <c r="D385" s="125" t="s">
        <v>299</v>
      </c>
      <c r="E385" s="101" t="s">
        <v>122</v>
      </c>
      <c r="F385" s="175">
        <v>29.56</v>
      </c>
      <c r="G385" s="88"/>
      <c r="H385" s="112"/>
      <c r="I385" s="88"/>
      <c r="J385" s="112"/>
      <c r="K385" s="88"/>
      <c r="L385" s="112"/>
      <c r="M385" s="88"/>
      <c r="N385" s="112"/>
      <c r="O385" s="222"/>
      <c r="P385" s="176"/>
      <c r="Q385" s="176"/>
      <c r="R385" s="176"/>
      <c r="S385" s="176"/>
      <c r="T385" s="176"/>
      <c r="U385" s="176"/>
      <c r="V385" s="176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177"/>
      <c r="AN385" s="177"/>
      <c r="AO385" s="177"/>
      <c r="AP385" s="177"/>
      <c r="AQ385" s="177"/>
      <c r="AR385" s="177"/>
      <c r="AS385" s="177"/>
      <c r="AT385" s="176"/>
      <c r="AU385" s="176"/>
      <c r="AV385" s="177"/>
      <c r="AW385" s="176"/>
      <c r="AX385" s="177"/>
      <c r="AY385" s="89"/>
      <c r="AZ385" s="89"/>
      <c r="BA385" s="89"/>
      <c r="BB385" s="157"/>
    </row>
    <row r="386" spans="1:55" ht="28.5" customHeight="1" x14ac:dyDescent="0.3">
      <c r="A386" s="133" t="s">
        <v>168</v>
      </c>
      <c r="B386" s="99"/>
      <c r="C386" s="125" t="s">
        <v>303</v>
      </c>
      <c r="D386" s="119" t="s">
        <v>324</v>
      </c>
      <c r="E386" s="101" t="s">
        <v>123</v>
      </c>
      <c r="F386" s="175">
        <v>30.26</v>
      </c>
      <c r="G386" s="112"/>
      <c r="H386" s="112"/>
      <c r="I386" s="112"/>
      <c r="J386" s="112"/>
      <c r="K386" s="112"/>
      <c r="L386" s="112"/>
      <c r="M386" s="112"/>
      <c r="N386" s="112"/>
      <c r="O386" s="132"/>
      <c r="P386" s="155"/>
      <c r="Q386" s="155"/>
      <c r="R386" s="155"/>
      <c r="S386" s="155"/>
      <c r="T386" s="155"/>
      <c r="U386" s="155"/>
      <c r="V386" s="155"/>
      <c r="W386" s="156"/>
      <c r="X386" s="156"/>
      <c r="Y386" s="156"/>
      <c r="Z386" s="156"/>
      <c r="AA386" s="156"/>
      <c r="AB386" s="156"/>
      <c r="AC386" s="156"/>
      <c r="AD386" s="156"/>
      <c r="AE386" s="156"/>
      <c r="AF386" s="156"/>
      <c r="AG386" s="156"/>
      <c r="AH386" s="156"/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  <c r="AS386" s="156"/>
      <c r="AT386" s="155"/>
      <c r="AU386" s="155"/>
      <c r="AV386" s="156"/>
      <c r="AW386" s="155"/>
      <c r="AX386" s="156"/>
      <c r="AY386" s="157"/>
      <c r="AZ386" s="157"/>
      <c r="BA386" s="157"/>
      <c r="BB386" s="157"/>
    </row>
    <row r="387" spans="1:55" ht="28.5" customHeight="1" x14ac:dyDescent="0.3">
      <c r="A387" s="133" t="s">
        <v>168</v>
      </c>
      <c r="B387" s="99"/>
      <c r="C387" s="125" t="s">
        <v>303</v>
      </c>
      <c r="D387" s="119" t="s">
        <v>345</v>
      </c>
      <c r="E387" s="101" t="s">
        <v>123</v>
      </c>
      <c r="F387" s="175">
        <v>5.96</v>
      </c>
      <c r="G387" s="112"/>
      <c r="H387" s="112"/>
      <c r="I387" s="112"/>
      <c r="J387" s="112"/>
      <c r="K387" s="112"/>
      <c r="L387" s="112"/>
      <c r="M387" s="112"/>
      <c r="N387" s="112"/>
      <c r="O387" s="132"/>
      <c r="P387" s="155"/>
      <c r="Q387" s="155"/>
      <c r="R387" s="155"/>
      <c r="S387" s="155"/>
      <c r="T387" s="155"/>
      <c r="U387" s="155"/>
      <c r="V387" s="155"/>
      <c r="W387" s="156"/>
      <c r="X387" s="156"/>
      <c r="Y387" s="156"/>
      <c r="Z387" s="156"/>
      <c r="AA387" s="156"/>
      <c r="AB387" s="156"/>
      <c r="AC387" s="156"/>
      <c r="AD387" s="156"/>
      <c r="AE387" s="156"/>
      <c r="AF387" s="156"/>
      <c r="AG387" s="156"/>
      <c r="AH387" s="156"/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5"/>
      <c r="AU387" s="155"/>
      <c r="AV387" s="156"/>
      <c r="AW387" s="155"/>
      <c r="AX387" s="156"/>
      <c r="AY387" s="157"/>
      <c r="AZ387" s="157"/>
      <c r="BA387" s="157"/>
      <c r="BB387" s="157"/>
    </row>
    <row r="388" spans="1:55" ht="28.5" customHeight="1" x14ac:dyDescent="0.3">
      <c r="A388" s="133" t="s">
        <v>168</v>
      </c>
      <c r="B388" s="99"/>
      <c r="C388" s="125" t="s">
        <v>311</v>
      </c>
      <c r="D388" s="119" t="s">
        <v>344</v>
      </c>
      <c r="E388" s="101" t="s">
        <v>123</v>
      </c>
      <c r="F388" s="175">
        <v>3.6</v>
      </c>
      <c r="G388" s="112"/>
      <c r="H388" s="112"/>
      <c r="I388" s="112"/>
      <c r="J388" s="112"/>
      <c r="K388" s="112"/>
      <c r="L388" s="112"/>
      <c r="M388" s="112"/>
      <c r="N388" s="112"/>
      <c r="O388" s="132"/>
      <c r="P388" s="155"/>
      <c r="Q388" s="155"/>
      <c r="R388" s="155"/>
      <c r="S388" s="155"/>
      <c r="T388" s="155"/>
      <c r="U388" s="155"/>
      <c r="V388" s="155"/>
      <c r="W388" s="156"/>
      <c r="X388" s="156"/>
      <c r="Y388" s="156"/>
      <c r="Z388" s="156"/>
      <c r="AA388" s="156"/>
      <c r="AB388" s="156"/>
      <c r="AC388" s="156"/>
      <c r="AD388" s="156"/>
      <c r="AE388" s="156"/>
      <c r="AF388" s="156"/>
      <c r="AG388" s="156"/>
      <c r="AH388" s="156"/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5"/>
      <c r="AU388" s="155"/>
      <c r="AV388" s="156"/>
      <c r="AW388" s="155"/>
      <c r="AX388" s="156"/>
      <c r="AY388" s="157"/>
      <c r="AZ388" s="157"/>
      <c r="BA388" s="157"/>
      <c r="BB388" s="157"/>
    </row>
    <row r="389" spans="1:55" ht="28.5" customHeight="1" x14ac:dyDescent="0.3">
      <c r="A389" s="133" t="s">
        <v>168</v>
      </c>
      <c r="B389" s="99"/>
      <c r="C389" s="125" t="s">
        <v>303</v>
      </c>
      <c r="D389" s="119" t="s">
        <v>346</v>
      </c>
      <c r="E389" s="101" t="s">
        <v>123</v>
      </c>
      <c r="F389" s="175">
        <v>10.16</v>
      </c>
      <c r="G389" s="112"/>
      <c r="H389" s="112"/>
      <c r="I389" s="112"/>
      <c r="J389" s="112"/>
      <c r="K389" s="112"/>
      <c r="L389" s="112"/>
      <c r="M389" s="112"/>
      <c r="N389" s="112"/>
      <c r="O389" s="132"/>
      <c r="P389" s="155"/>
      <c r="Q389" s="155"/>
      <c r="R389" s="155"/>
      <c r="S389" s="155"/>
      <c r="T389" s="155"/>
      <c r="U389" s="155"/>
      <c r="V389" s="155"/>
      <c r="W389" s="156"/>
      <c r="X389" s="156"/>
      <c r="Y389" s="156"/>
      <c r="Z389" s="156"/>
      <c r="AA389" s="156"/>
      <c r="AB389" s="156"/>
      <c r="AC389" s="156"/>
      <c r="AD389" s="156"/>
      <c r="AE389" s="156"/>
      <c r="AF389" s="156"/>
      <c r="AG389" s="156"/>
      <c r="AH389" s="156"/>
      <c r="AI389" s="156"/>
      <c r="AJ389" s="156"/>
      <c r="AK389" s="156"/>
      <c r="AL389" s="156"/>
      <c r="AM389" s="156"/>
      <c r="AN389" s="156"/>
      <c r="AO389" s="156"/>
      <c r="AP389" s="156"/>
      <c r="AQ389" s="156"/>
      <c r="AR389" s="156"/>
      <c r="AS389" s="156"/>
      <c r="AT389" s="155"/>
      <c r="AU389" s="155"/>
      <c r="AV389" s="156"/>
      <c r="AW389" s="155"/>
      <c r="AX389" s="156"/>
      <c r="AY389" s="157"/>
      <c r="AZ389" s="157"/>
      <c r="BA389" s="157"/>
      <c r="BB389" s="157"/>
    </row>
    <row r="390" spans="1:55" ht="28.5" customHeight="1" x14ac:dyDescent="0.3">
      <c r="A390" s="133" t="s">
        <v>168</v>
      </c>
      <c r="B390" s="99"/>
      <c r="C390" s="125" t="s">
        <v>303</v>
      </c>
      <c r="D390" s="119" t="s">
        <v>302</v>
      </c>
      <c r="E390" s="101" t="s">
        <v>123</v>
      </c>
      <c r="F390" s="175">
        <v>1.76</v>
      </c>
      <c r="G390" s="112"/>
      <c r="H390" s="112"/>
      <c r="I390" s="112"/>
      <c r="J390" s="112"/>
      <c r="K390" s="112"/>
      <c r="L390" s="112"/>
      <c r="M390" s="112"/>
      <c r="N390" s="112"/>
      <c r="O390" s="132"/>
      <c r="P390" s="155"/>
      <c r="Q390" s="155"/>
      <c r="R390" s="155"/>
      <c r="S390" s="155"/>
      <c r="T390" s="155"/>
      <c r="U390" s="155"/>
      <c r="V390" s="155"/>
      <c r="W390" s="156"/>
      <c r="X390" s="156"/>
      <c r="Y390" s="156"/>
      <c r="Z390" s="156"/>
      <c r="AA390" s="156"/>
      <c r="AB390" s="156"/>
      <c r="AC390" s="156"/>
      <c r="AD390" s="156"/>
      <c r="AE390" s="156"/>
      <c r="AF390" s="156"/>
      <c r="AG390" s="156"/>
      <c r="AH390" s="156"/>
      <c r="AI390" s="156"/>
      <c r="AJ390" s="156"/>
      <c r="AK390" s="156"/>
      <c r="AL390" s="156"/>
      <c r="AM390" s="156"/>
      <c r="AN390" s="156"/>
      <c r="AO390" s="156"/>
      <c r="AP390" s="156"/>
      <c r="AQ390" s="156"/>
      <c r="AR390" s="156"/>
      <c r="AS390" s="156"/>
      <c r="AT390" s="155"/>
      <c r="AU390" s="155"/>
      <c r="AV390" s="156"/>
      <c r="AW390" s="155"/>
      <c r="AX390" s="156"/>
      <c r="AY390" s="157"/>
      <c r="AZ390" s="157"/>
      <c r="BA390" s="157"/>
      <c r="BB390" s="157"/>
    </row>
    <row r="391" spans="1:55" ht="28.5" customHeight="1" x14ac:dyDescent="0.3">
      <c r="A391" s="133" t="s">
        <v>168</v>
      </c>
      <c r="B391" s="99"/>
      <c r="C391" s="125" t="s">
        <v>245</v>
      </c>
      <c r="D391" s="119" t="s">
        <v>169</v>
      </c>
      <c r="E391" s="101" t="s">
        <v>122</v>
      </c>
      <c r="F391" s="175">
        <v>1.18</v>
      </c>
      <c r="G391" s="112"/>
      <c r="H391" s="112"/>
      <c r="I391" s="112"/>
      <c r="J391" s="112"/>
      <c r="K391" s="112"/>
      <c r="L391" s="112"/>
      <c r="M391" s="112"/>
      <c r="N391" s="112"/>
      <c r="O391" s="132"/>
      <c r="P391" s="155"/>
      <c r="Q391" s="155"/>
      <c r="R391" s="155"/>
      <c r="S391" s="155"/>
      <c r="T391" s="155"/>
      <c r="U391" s="155"/>
      <c r="V391" s="155"/>
      <c r="W391" s="156"/>
      <c r="X391" s="156"/>
      <c r="Y391" s="156"/>
      <c r="Z391" s="156"/>
      <c r="AA391" s="156"/>
      <c r="AB391" s="156"/>
      <c r="AC391" s="156"/>
      <c r="AD391" s="156"/>
      <c r="AE391" s="156"/>
      <c r="AF391" s="156"/>
      <c r="AG391" s="156"/>
      <c r="AH391" s="156"/>
      <c r="AI391" s="156"/>
      <c r="AJ391" s="156"/>
      <c r="AK391" s="156"/>
      <c r="AL391" s="156"/>
      <c r="AM391" s="156"/>
      <c r="AN391" s="156"/>
      <c r="AO391" s="156"/>
      <c r="AP391" s="156"/>
      <c r="AQ391" s="156"/>
      <c r="AR391" s="156"/>
      <c r="AS391" s="156"/>
      <c r="AT391" s="155"/>
      <c r="AU391" s="155"/>
      <c r="AV391" s="156"/>
      <c r="AW391" s="155"/>
      <c r="AX391" s="156"/>
      <c r="AY391" s="157"/>
      <c r="AZ391" s="157"/>
      <c r="BA391" s="157"/>
      <c r="BB391" s="157"/>
    </row>
    <row r="392" spans="1:55" ht="28.5" customHeight="1" x14ac:dyDescent="0.3">
      <c r="A392" s="59"/>
      <c r="B392" s="99"/>
      <c r="C392" s="125" t="s">
        <v>136</v>
      </c>
      <c r="D392" s="125" t="s">
        <v>191</v>
      </c>
      <c r="E392" s="101" t="s">
        <v>122</v>
      </c>
      <c r="F392" s="175">
        <v>20.3</v>
      </c>
      <c r="G392" s="112"/>
      <c r="H392" s="112"/>
      <c r="I392" s="112"/>
      <c r="J392" s="112"/>
      <c r="K392" s="112"/>
      <c r="L392" s="112"/>
      <c r="M392" s="88"/>
      <c r="N392" s="112"/>
      <c r="O392" s="223"/>
      <c r="P392" s="178"/>
      <c r="Q392" s="178"/>
      <c r="R392" s="178"/>
      <c r="S392" s="178"/>
      <c r="T392" s="178"/>
      <c r="U392" s="178"/>
      <c r="V392" s="178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79"/>
      <c r="AT392" s="178"/>
      <c r="AU392" s="178"/>
      <c r="AV392" s="179"/>
      <c r="AW392" s="178"/>
      <c r="AX392" s="179"/>
      <c r="AY392" s="180"/>
      <c r="AZ392" s="180"/>
      <c r="BA392" s="180"/>
      <c r="BB392" s="157"/>
    </row>
    <row r="393" spans="1:55" ht="28.5" customHeight="1" x14ac:dyDescent="0.3">
      <c r="A393" s="59"/>
      <c r="B393" s="83"/>
      <c r="C393" s="107"/>
      <c r="D393" s="124"/>
      <c r="E393" s="92"/>
      <c r="F393" s="175"/>
      <c r="G393" s="112"/>
      <c r="H393" s="112"/>
      <c r="I393" s="36"/>
      <c r="J393" s="51"/>
      <c r="K393" s="36"/>
      <c r="L393" s="51"/>
      <c r="M393" s="112"/>
      <c r="N393" s="112"/>
      <c r="O393" s="132"/>
      <c r="P393" s="61"/>
      <c r="Q393" s="61"/>
      <c r="R393" s="61"/>
      <c r="S393" s="61"/>
      <c r="T393" s="61"/>
      <c r="U393" s="61"/>
      <c r="V393" s="61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1"/>
      <c r="AU393" s="61"/>
      <c r="AV393" s="62"/>
      <c r="AW393" s="61"/>
      <c r="AX393" s="62"/>
      <c r="AY393" s="60"/>
      <c r="AZ393" s="60"/>
      <c r="BA393" s="60"/>
    </row>
    <row r="394" spans="1:55" ht="28.5" customHeight="1" x14ac:dyDescent="0.3">
      <c r="A394" s="59"/>
      <c r="B394" s="83"/>
      <c r="C394" s="107"/>
      <c r="D394" s="124"/>
      <c r="E394" s="92"/>
      <c r="F394" s="65"/>
      <c r="G394" s="36"/>
      <c r="H394" s="51"/>
      <c r="I394" s="36"/>
      <c r="J394" s="51"/>
      <c r="K394" s="36"/>
      <c r="L394" s="51"/>
      <c r="M394" s="51"/>
      <c r="N394" s="51"/>
      <c r="O394" s="210"/>
      <c r="P394" s="61"/>
      <c r="Q394" s="61"/>
      <c r="R394" s="61"/>
      <c r="S394" s="61"/>
      <c r="T394" s="61"/>
      <c r="U394" s="61"/>
      <c r="V394" s="61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1"/>
      <c r="AU394" s="61"/>
      <c r="AV394" s="62"/>
      <c r="AW394" s="61"/>
      <c r="AX394" s="62"/>
      <c r="AY394" s="60"/>
      <c r="AZ394" s="60"/>
      <c r="BA394" s="60"/>
    </row>
    <row r="395" spans="1:55" s="257" customFormat="1" ht="28.5" customHeight="1" x14ac:dyDescent="0.3">
      <c r="A395" s="121"/>
      <c r="B395" s="99"/>
      <c r="C395" s="39" t="s">
        <v>128</v>
      </c>
      <c r="D395" s="40"/>
      <c r="E395" s="41"/>
      <c r="F395" s="42"/>
      <c r="G395" s="42"/>
      <c r="H395" s="123"/>
      <c r="I395" s="42"/>
      <c r="J395" s="123"/>
      <c r="K395" s="42"/>
      <c r="L395" s="123"/>
      <c r="M395" s="42"/>
      <c r="N395" s="123"/>
      <c r="O395" s="4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  <c r="AC395" s="110"/>
      <c r="AD395" s="110"/>
      <c r="AE395" s="110"/>
      <c r="AF395" s="110"/>
      <c r="AG395" s="110"/>
      <c r="AH395" s="110"/>
      <c r="AI395" s="110"/>
      <c r="AJ395" s="110"/>
      <c r="AK395" s="110"/>
      <c r="AL395" s="110"/>
      <c r="AM395" s="110"/>
      <c r="AN395" s="110"/>
      <c r="AO395" s="110"/>
      <c r="AP395" s="110"/>
      <c r="AQ395" s="110"/>
      <c r="AR395" s="110"/>
      <c r="AS395" s="110"/>
      <c r="AT395" s="110"/>
      <c r="AU395" s="110"/>
      <c r="AV395" s="110"/>
      <c r="AW395" s="110"/>
      <c r="AX395" s="110"/>
      <c r="AY395" s="110"/>
      <c r="AZ395" s="110"/>
      <c r="BA395" s="110"/>
      <c r="BC395" s="258"/>
    </row>
    <row r="396" spans="1:55" s="257" customFormat="1" ht="28.5" customHeight="1" x14ac:dyDescent="0.3">
      <c r="A396" s="121"/>
      <c r="B396" s="99"/>
      <c r="C396" s="39"/>
      <c r="D396" s="40"/>
      <c r="E396" s="41"/>
      <c r="F396" s="42"/>
      <c r="G396" s="42"/>
      <c r="H396" s="123"/>
      <c r="I396" s="42"/>
      <c r="J396" s="123"/>
      <c r="K396" s="42"/>
      <c r="L396" s="123"/>
      <c r="M396" s="42"/>
      <c r="N396" s="123"/>
      <c r="O396" s="4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  <c r="AC396" s="110"/>
      <c r="AD396" s="110"/>
      <c r="AE396" s="110"/>
      <c r="AF396" s="110"/>
      <c r="AG396" s="110"/>
      <c r="AH396" s="110"/>
      <c r="AI396" s="110"/>
      <c r="AJ396" s="110"/>
      <c r="AK396" s="110"/>
      <c r="AL396" s="110"/>
      <c r="AM396" s="110"/>
      <c r="AN396" s="110"/>
      <c r="AO396" s="110"/>
      <c r="AP396" s="110"/>
      <c r="AQ396" s="110"/>
      <c r="AR396" s="110"/>
      <c r="AS396" s="110"/>
      <c r="AT396" s="110"/>
      <c r="AU396" s="110"/>
      <c r="AV396" s="110"/>
      <c r="AW396" s="110"/>
      <c r="AX396" s="110"/>
      <c r="AY396" s="110"/>
      <c r="AZ396" s="110"/>
      <c r="BA396" s="110"/>
      <c r="BC396" s="258"/>
    </row>
    <row r="397" spans="1:55" s="257" customFormat="1" ht="28.5" customHeight="1" x14ac:dyDescent="0.3">
      <c r="A397" s="121"/>
      <c r="B397" s="115" t="s">
        <v>211</v>
      </c>
      <c r="C397" s="75" t="s">
        <v>482</v>
      </c>
      <c r="D397" s="76"/>
      <c r="E397" s="77"/>
      <c r="F397" s="78"/>
      <c r="G397" s="78"/>
      <c r="H397" s="78"/>
      <c r="I397" s="78"/>
      <c r="J397" s="78"/>
      <c r="K397" s="78"/>
      <c r="L397" s="78"/>
      <c r="M397" s="78"/>
      <c r="N397" s="78"/>
      <c r="O397" s="76"/>
      <c r="P397" s="26"/>
      <c r="Q397" s="26"/>
      <c r="R397" s="26"/>
      <c r="S397" s="27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110"/>
      <c r="AZ397" s="110"/>
      <c r="BA397" s="110"/>
      <c r="BC397" s="258"/>
    </row>
    <row r="398" spans="1:55" ht="28.5" customHeight="1" x14ac:dyDescent="0.3">
      <c r="A398" s="126"/>
      <c r="B398" s="83"/>
      <c r="C398" s="125" t="s">
        <v>151</v>
      </c>
      <c r="D398" s="125" t="s">
        <v>235</v>
      </c>
      <c r="E398" s="101" t="s">
        <v>122</v>
      </c>
      <c r="F398" s="65">
        <v>5.55</v>
      </c>
      <c r="G398" s="36"/>
      <c r="H398" s="51"/>
      <c r="I398" s="36"/>
      <c r="J398" s="51"/>
      <c r="K398" s="36"/>
      <c r="L398" s="51"/>
      <c r="M398" s="36"/>
      <c r="N398" s="51"/>
      <c r="O398" s="222"/>
      <c r="P398" s="25"/>
      <c r="Q398" s="25"/>
      <c r="R398" s="25"/>
      <c r="S398" s="25"/>
      <c r="T398" s="25"/>
      <c r="U398" s="25"/>
      <c r="V398" s="25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25"/>
      <c r="AU398" s="25"/>
      <c r="AV398" s="17"/>
      <c r="AW398" s="25"/>
      <c r="AX398" s="17"/>
      <c r="AZ398" s="29"/>
    </row>
    <row r="399" spans="1:55" ht="28.5" customHeight="1" x14ac:dyDescent="0.3">
      <c r="A399" s="126"/>
      <c r="B399" s="83"/>
      <c r="C399" s="125" t="s">
        <v>151</v>
      </c>
      <c r="D399" s="125" t="s">
        <v>207</v>
      </c>
      <c r="E399" s="101" t="s">
        <v>122</v>
      </c>
      <c r="F399" s="65">
        <v>5.55</v>
      </c>
      <c r="G399" s="36"/>
      <c r="H399" s="51"/>
      <c r="I399" s="36"/>
      <c r="J399" s="51"/>
      <c r="K399" s="36"/>
      <c r="L399" s="51"/>
      <c r="M399" s="36"/>
      <c r="N399" s="51"/>
      <c r="O399" s="222"/>
      <c r="P399" s="25"/>
      <c r="Q399" s="25"/>
      <c r="R399" s="25"/>
      <c r="S399" s="25"/>
      <c r="T399" s="25"/>
      <c r="U399" s="25"/>
      <c r="V399" s="25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25"/>
      <c r="AU399" s="25"/>
      <c r="AV399" s="17"/>
      <c r="AW399" s="25"/>
      <c r="AX399" s="17"/>
      <c r="AZ399" s="29"/>
    </row>
    <row r="400" spans="1:55" ht="28.5" customHeight="1" x14ac:dyDescent="0.3">
      <c r="A400" s="126"/>
      <c r="B400" s="83"/>
      <c r="C400" s="125" t="s">
        <v>152</v>
      </c>
      <c r="D400" s="125" t="s">
        <v>150</v>
      </c>
      <c r="E400" s="101" t="s">
        <v>122</v>
      </c>
      <c r="F400" s="65">
        <v>18.5</v>
      </c>
      <c r="G400" s="36"/>
      <c r="H400" s="51"/>
      <c r="I400" s="36"/>
      <c r="J400" s="51"/>
      <c r="K400" s="36"/>
      <c r="L400" s="51"/>
      <c r="M400" s="36"/>
      <c r="N400" s="51"/>
      <c r="O400" s="222"/>
      <c r="P400" s="25"/>
      <c r="Q400" s="25"/>
      <c r="R400" s="25"/>
      <c r="S400" s="25"/>
      <c r="T400" s="25"/>
      <c r="U400" s="25"/>
      <c r="V400" s="25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25"/>
      <c r="AU400" s="25"/>
      <c r="AV400" s="17"/>
      <c r="AW400" s="25"/>
      <c r="AX400" s="17"/>
      <c r="AZ400" s="29"/>
    </row>
    <row r="401" spans="1:55" ht="28.5" customHeight="1" x14ac:dyDescent="0.3">
      <c r="A401" s="133"/>
      <c r="B401" s="83"/>
      <c r="C401" s="125" t="s">
        <v>323</v>
      </c>
      <c r="D401" s="124" t="s">
        <v>322</v>
      </c>
      <c r="E401" s="101" t="s">
        <v>122</v>
      </c>
      <c r="F401" s="65">
        <v>5.55</v>
      </c>
      <c r="G401" s="51"/>
      <c r="H401" s="51"/>
      <c r="I401" s="51"/>
      <c r="J401" s="51"/>
      <c r="K401" s="51"/>
      <c r="L401" s="51"/>
      <c r="M401" s="51"/>
      <c r="N401" s="51"/>
      <c r="O401" s="132"/>
      <c r="P401" s="134"/>
      <c r="Q401" s="134"/>
      <c r="R401" s="134"/>
      <c r="S401" s="134"/>
      <c r="T401" s="134"/>
      <c r="U401" s="134"/>
      <c r="V401" s="134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4"/>
      <c r="AU401" s="134"/>
      <c r="AV401" s="135"/>
      <c r="AW401" s="134"/>
      <c r="AX401" s="135"/>
      <c r="AY401" s="136"/>
      <c r="AZ401" s="232"/>
      <c r="BA401" s="136"/>
    </row>
    <row r="402" spans="1:55" ht="28.5" customHeight="1" x14ac:dyDescent="0.3">
      <c r="A402" s="133"/>
      <c r="B402" s="83"/>
      <c r="C402" s="125" t="s">
        <v>258</v>
      </c>
      <c r="D402" s="124" t="s">
        <v>257</v>
      </c>
      <c r="E402" s="101" t="s">
        <v>122</v>
      </c>
      <c r="F402" s="65">
        <v>219.37</v>
      </c>
      <c r="G402" s="51"/>
      <c r="H402" s="51"/>
      <c r="I402" s="51"/>
      <c r="J402" s="51"/>
      <c r="K402" s="51"/>
      <c r="L402" s="51"/>
      <c r="M402" s="51"/>
      <c r="N402" s="51"/>
      <c r="O402" s="132"/>
      <c r="P402" s="134"/>
      <c r="Q402" s="134"/>
      <c r="R402" s="134"/>
      <c r="S402" s="134"/>
      <c r="T402" s="134"/>
      <c r="U402" s="134"/>
      <c r="V402" s="134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4"/>
      <c r="AU402" s="134"/>
      <c r="AV402" s="135"/>
      <c r="AW402" s="134"/>
      <c r="AX402" s="135"/>
      <c r="AY402" s="136"/>
      <c r="AZ402" s="232"/>
      <c r="BA402" s="136"/>
    </row>
    <row r="403" spans="1:55" ht="28.5" customHeight="1" x14ac:dyDescent="0.3">
      <c r="A403" s="181"/>
      <c r="B403" s="182"/>
      <c r="C403" s="125" t="s">
        <v>244</v>
      </c>
      <c r="D403" s="119" t="s">
        <v>347</v>
      </c>
      <c r="E403" s="101" t="s">
        <v>123</v>
      </c>
      <c r="F403" s="65">
        <v>9.44</v>
      </c>
      <c r="G403" s="183"/>
      <c r="H403" s="183"/>
      <c r="I403" s="183"/>
      <c r="J403" s="183"/>
      <c r="K403" s="183"/>
      <c r="L403" s="183"/>
      <c r="M403" s="183"/>
      <c r="N403" s="183"/>
      <c r="O403" s="184"/>
      <c r="P403" s="185"/>
      <c r="Q403" s="185"/>
      <c r="R403" s="185"/>
      <c r="S403" s="185"/>
      <c r="T403" s="185"/>
      <c r="U403" s="185"/>
      <c r="V403" s="185"/>
      <c r="W403" s="186"/>
      <c r="X403" s="186"/>
      <c r="Y403" s="186"/>
      <c r="Z403" s="186"/>
      <c r="AA403" s="186"/>
      <c r="AB403" s="186"/>
      <c r="AC403" s="186"/>
      <c r="AD403" s="186"/>
      <c r="AE403" s="186"/>
      <c r="AF403" s="186"/>
      <c r="AG403" s="186"/>
      <c r="AH403" s="186"/>
      <c r="AI403" s="186"/>
      <c r="AJ403" s="186"/>
      <c r="AK403" s="186"/>
      <c r="AL403" s="186"/>
      <c r="AM403" s="186"/>
      <c r="AN403" s="186"/>
      <c r="AO403" s="186"/>
      <c r="AP403" s="186"/>
      <c r="AQ403" s="186"/>
      <c r="AR403" s="186"/>
      <c r="AS403" s="186"/>
      <c r="AT403" s="185"/>
      <c r="AU403" s="185"/>
      <c r="AV403" s="186"/>
      <c r="AW403" s="185"/>
      <c r="AX403" s="186"/>
      <c r="AY403" s="187"/>
      <c r="AZ403" s="188"/>
      <c r="BA403" s="187"/>
    </row>
    <row r="404" spans="1:55" ht="28.5" customHeight="1" x14ac:dyDescent="0.3">
      <c r="A404" s="59"/>
      <c r="B404" s="117"/>
      <c r="C404" s="125" t="s">
        <v>327</v>
      </c>
      <c r="D404" s="125" t="s">
        <v>326</v>
      </c>
      <c r="E404" s="101" t="s">
        <v>123</v>
      </c>
      <c r="F404" s="65">
        <v>29.44</v>
      </c>
      <c r="G404" s="51"/>
      <c r="H404" s="51"/>
      <c r="I404" s="51"/>
      <c r="J404" s="51"/>
      <c r="K404" s="51"/>
      <c r="L404" s="51"/>
      <c r="M404" s="36"/>
      <c r="N404" s="51"/>
      <c r="O404" s="222"/>
      <c r="P404" s="61"/>
      <c r="Q404" s="61"/>
      <c r="R404" s="61"/>
      <c r="S404" s="61"/>
      <c r="T404" s="61"/>
      <c r="U404" s="61"/>
      <c r="V404" s="61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1"/>
      <c r="AU404" s="61"/>
      <c r="AV404" s="62"/>
      <c r="AW404" s="61"/>
      <c r="AX404" s="62"/>
      <c r="AY404" s="60"/>
      <c r="AZ404" s="60"/>
      <c r="BA404" s="60"/>
    </row>
    <row r="405" spans="1:55" ht="28.5" customHeight="1" x14ac:dyDescent="0.3">
      <c r="A405" s="59"/>
      <c r="B405" s="117"/>
      <c r="C405" s="125"/>
      <c r="D405" s="125"/>
      <c r="E405" s="101"/>
      <c r="F405" s="65"/>
      <c r="G405" s="51"/>
      <c r="H405" s="51"/>
      <c r="I405" s="51"/>
      <c r="J405" s="51"/>
      <c r="K405" s="51"/>
      <c r="L405" s="51"/>
      <c r="M405" s="36"/>
      <c r="N405" s="51"/>
      <c r="O405" s="241"/>
      <c r="P405" s="61"/>
      <c r="Q405" s="61"/>
      <c r="R405" s="61"/>
      <c r="S405" s="61"/>
      <c r="T405" s="61"/>
      <c r="U405" s="61"/>
      <c r="V405" s="61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1"/>
      <c r="AU405" s="61"/>
      <c r="AV405" s="62"/>
      <c r="AW405" s="61"/>
      <c r="AX405" s="62"/>
      <c r="AY405" s="60"/>
      <c r="AZ405" s="60"/>
      <c r="BA405" s="60"/>
    </row>
    <row r="406" spans="1:55" ht="28.5" customHeight="1" x14ac:dyDescent="0.3">
      <c r="A406" s="59"/>
      <c r="B406" s="117"/>
      <c r="C406" s="125"/>
      <c r="D406" s="125"/>
      <c r="E406" s="101"/>
      <c r="F406" s="65"/>
      <c r="G406" s="51"/>
      <c r="H406" s="51"/>
      <c r="I406" s="51"/>
      <c r="J406" s="51"/>
      <c r="K406" s="51"/>
      <c r="L406" s="51"/>
      <c r="M406" s="36"/>
      <c r="N406" s="51"/>
      <c r="O406" s="210"/>
      <c r="P406" s="61"/>
      <c r="Q406" s="61"/>
      <c r="R406" s="61"/>
      <c r="S406" s="61"/>
      <c r="T406" s="61"/>
      <c r="U406" s="61"/>
      <c r="V406" s="61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1"/>
      <c r="AU406" s="61"/>
      <c r="AV406" s="62"/>
      <c r="AW406" s="61"/>
      <c r="AX406" s="62"/>
      <c r="AY406" s="60"/>
      <c r="AZ406" s="60"/>
      <c r="BA406" s="60"/>
    </row>
    <row r="407" spans="1:55" ht="28.5" customHeight="1" x14ac:dyDescent="0.3">
      <c r="A407" s="59"/>
      <c r="B407" s="117"/>
      <c r="C407" s="125"/>
      <c r="D407" s="125"/>
      <c r="E407" s="101"/>
      <c r="F407" s="65"/>
      <c r="G407" s="51"/>
      <c r="H407" s="51"/>
      <c r="I407" s="51"/>
      <c r="J407" s="51"/>
      <c r="K407" s="51"/>
      <c r="L407" s="51"/>
      <c r="M407" s="36"/>
      <c r="N407" s="51"/>
      <c r="O407" s="210"/>
      <c r="P407" s="61"/>
      <c r="Q407" s="61"/>
      <c r="R407" s="61"/>
      <c r="S407" s="61"/>
      <c r="T407" s="61"/>
      <c r="U407" s="61"/>
      <c r="V407" s="61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1"/>
      <c r="AU407" s="61"/>
      <c r="AV407" s="62"/>
      <c r="AW407" s="61"/>
      <c r="AX407" s="62"/>
      <c r="AY407" s="60"/>
      <c r="AZ407" s="60"/>
      <c r="BA407" s="60"/>
    </row>
    <row r="408" spans="1:55" s="257" customFormat="1" ht="28.5" customHeight="1" x14ac:dyDescent="0.3">
      <c r="A408" s="121"/>
      <c r="B408" s="99"/>
      <c r="C408" s="39" t="s">
        <v>128</v>
      </c>
      <c r="D408" s="40"/>
      <c r="E408" s="41"/>
      <c r="F408" s="42"/>
      <c r="G408" s="42"/>
      <c r="H408" s="123"/>
      <c r="I408" s="42"/>
      <c r="J408" s="123"/>
      <c r="K408" s="42"/>
      <c r="L408" s="123"/>
      <c r="M408" s="42"/>
      <c r="N408" s="123"/>
      <c r="O408" s="4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C408" s="258"/>
    </row>
    <row r="409" spans="1:55" s="257" customFormat="1" ht="28.5" customHeight="1" x14ac:dyDescent="0.3">
      <c r="A409" s="121"/>
      <c r="B409" s="99"/>
      <c r="C409" s="39"/>
      <c r="D409" s="40"/>
      <c r="E409" s="41"/>
      <c r="F409" s="42"/>
      <c r="G409" s="42"/>
      <c r="H409" s="123"/>
      <c r="I409" s="42"/>
      <c r="J409" s="123"/>
      <c r="K409" s="42"/>
      <c r="L409" s="123"/>
      <c r="M409" s="42"/>
      <c r="N409" s="123"/>
      <c r="O409" s="4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10"/>
      <c r="BC409" s="258"/>
    </row>
    <row r="410" spans="1:55" s="257" customFormat="1" ht="28.5" customHeight="1" x14ac:dyDescent="0.3">
      <c r="A410" s="121"/>
      <c r="B410" s="115" t="s">
        <v>212</v>
      </c>
      <c r="C410" s="75" t="s">
        <v>483</v>
      </c>
      <c r="D410" s="76"/>
      <c r="E410" s="77"/>
      <c r="F410" s="78"/>
      <c r="G410" s="78"/>
      <c r="H410" s="78"/>
      <c r="I410" s="78"/>
      <c r="J410" s="78"/>
      <c r="K410" s="78"/>
      <c r="L410" s="78"/>
      <c r="M410" s="78"/>
      <c r="N410" s="78"/>
      <c r="O410" s="76"/>
      <c r="P410" s="26"/>
      <c r="Q410" s="26"/>
      <c r="R410" s="26"/>
      <c r="S410" s="27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110"/>
      <c r="AZ410" s="110"/>
      <c r="BA410" s="110"/>
      <c r="BC410" s="258"/>
    </row>
    <row r="411" spans="1:55" s="191" customFormat="1" ht="28.5" customHeight="1" x14ac:dyDescent="0.3">
      <c r="B411" s="99"/>
      <c r="C411" s="125" t="s">
        <v>406</v>
      </c>
      <c r="D411" s="125" t="s">
        <v>237</v>
      </c>
      <c r="E411" s="101" t="s">
        <v>122</v>
      </c>
      <c r="F411" s="65">
        <v>117.4</v>
      </c>
      <c r="G411" s="194"/>
      <c r="H411" s="194"/>
      <c r="I411" s="194"/>
      <c r="J411" s="194"/>
      <c r="K411" s="194"/>
      <c r="L411" s="194"/>
      <c r="M411" s="194"/>
      <c r="N411" s="194"/>
      <c r="O411" s="190"/>
      <c r="P411" s="195"/>
      <c r="Q411" s="195"/>
      <c r="R411" s="195"/>
      <c r="S411" s="195"/>
      <c r="T411" s="195"/>
      <c r="U411" s="195"/>
      <c r="V411" s="195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5"/>
      <c r="AU411" s="195"/>
      <c r="AV411" s="196"/>
      <c r="AW411" s="195"/>
      <c r="AX411" s="196"/>
    </row>
    <row r="412" spans="1:55" s="191" customFormat="1" ht="28.5" customHeight="1" x14ac:dyDescent="0.3">
      <c r="B412" s="99"/>
      <c r="C412" s="124" t="s">
        <v>236</v>
      </c>
      <c r="D412" s="125" t="s">
        <v>402</v>
      </c>
      <c r="E412" s="101" t="s">
        <v>122</v>
      </c>
      <c r="F412" s="65">
        <v>117.4</v>
      </c>
      <c r="G412" s="194"/>
      <c r="H412" s="194"/>
      <c r="I412" s="194"/>
      <c r="J412" s="194"/>
      <c r="K412" s="194"/>
      <c r="L412" s="194"/>
      <c r="M412" s="194"/>
      <c r="N412" s="194"/>
      <c r="O412" s="190"/>
      <c r="P412" s="195"/>
      <c r="Q412" s="195"/>
      <c r="R412" s="195"/>
      <c r="S412" s="195"/>
      <c r="T412" s="195"/>
      <c r="U412" s="195"/>
      <c r="V412" s="195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5"/>
      <c r="AU412" s="195"/>
      <c r="AV412" s="196"/>
      <c r="AW412" s="195"/>
      <c r="AX412" s="196"/>
    </row>
    <row r="413" spans="1:55" s="191" customFormat="1" ht="28.5" customHeight="1" x14ac:dyDescent="0.3">
      <c r="B413" s="99"/>
      <c r="C413" s="125" t="s">
        <v>367</v>
      </c>
      <c r="D413" s="125" t="s">
        <v>202</v>
      </c>
      <c r="E413" s="101" t="s">
        <v>122</v>
      </c>
      <c r="F413" s="65">
        <v>65.099999999999994</v>
      </c>
      <c r="G413" s="194"/>
      <c r="H413" s="194"/>
      <c r="I413" s="194"/>
      <c r="J413" s="194"/>
      <c r="K413" s="194"/>
      <c r="L413" s="194"/>
      <c r="M413" s="194"/>
      <c r="N413" s="194"/>
      <c r="O413" s="190"/>
      <c r="P413" s="195"/>
      <c r="Q413" s="195"/>
      <c r="R413" s="195"/>
      <c r="S413" s="195"/>
      <c r="T413" s="195"/>
      <c r="U413" s="195"/>
      <c r="V413" s="195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5"/>
      <c r="AU413" s="195"/>
      <c r="AV413" s="196"/>
      <c r="AW413" s="195"/>
      <c r="AX413" s="196"/>
    </row>
    <row r="414" spans="1:55" s="191" customFormat="1" ht="28.5" customHeight="1" x14ac:dyDescent="0.3">
      <c r="B414" s="99"/>
      <c r="C414" s="125" t="s">
        <v>368</v>
      </c>
      <c r="D414" s="125" t="s">
        <v>202</v>
      </c>
      <c r="E414" s="101" t="s">
        <v>122</v>
      </c>
      <c r="F414" s="65">
        <v>33.299999999999997</v>
      </c>
      <c r="G414" s="194"/>
      <c r="H414" s="194"/>
      <c r="I414" s="194"/>
      <c r="J414" s="194"/>
      <c r="K414" s="194"/>
      <c r="L414" s="194"/>
      <c r="M414" s="194"/>
      <c r="N414" s="194"/>
      <c r="O414" s="190"/>
      <c r="P414" s="195"/>
      <c r="Q414" s="195"/>
      <c r="R414" s="195"/>
      <c r="S414" s="195"/>
      <c r="T414" s="195"/>
      <c r="U414" s="195"/>
      <c r="V414" s="195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5"/>
      <c r="AU414" s="195"/>
      <c r="AV414" s="196"/>
      <c r="AW414" s="195"/>
      <c r="AX414" s="196"/>
    </row>
    <row r="415" spans="1:55" s="191" customFormat="1" ht="28.5" customHeight="1" x14ac:dyDescent="0.3">
      <c r="B415" s="99"/>
      <c r="C415" s="125" t="s">
        <v>401</v>
      </c>
      <c r="D415" s="125" t="s">
        <v>402</v>
      </c>
      <c r="E415" s="101" t="s">
        <v>122</v>
      </c>
      <c r="F415" s="65">
        <v>98.16</v>
      </c>
      <c r="G415" s="194"/>
      <c r="H415" s="194"/>
      <c r="I415" s="194"/>
      <c r="J415" s="194"/>
      <c r="K415" s="194"/>
      <c r="L415" s="194"/>
      <c r="M415" s="194"/>
      <c r="N415" s="194"/>
      <c r="O415" s="190"/>
      <c r="P415" s="195"/>
      <c r="Q415" s="195"/>
      <c r="R415" s="195"/>
      <c r="S415" s="195"/>
      <c r="T415" s="195"/>
      <c r="U415" s="195"/>
      <c r="V415" s="195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5"/>
      <c r="AU415" s="195"/>
      <c r="AV415" s="196"/>
      <c r="AW415" s="195"/>
      <c r="AX415" s="196"/>
    </row>
    <row r="416" spans="1:55" s="191" customFormat="1" ht="28.5" customHeight="1" x14ac:dyDescent="0.3">
      <c r="B416" s="99"/>
      <c r="C416" s="189" t="s">
        <v>260</v>
      </c>
      <c r="D416" s="189"/>
      <c r="E416" s="192" t="s">
        <v>123</v>
      </c>
      <c r="F416" s="65">
        <v>3.6</v>
      </c>
      <c r="G416" s="194"/>
      <c r="H416" s="194"/>
      <c r="I416" s="194"/>
      <c r="J416" s="194"/>
      <c r="K416" s="194"/>
      <c r="L416" s="194"/>
      <c r="M416" s="194"/>
      <c r="N416" s="194"/>
      <c r="O416" s="190"/>
      <c r="P416" s="195"/>
      <c r="Q416" s="195"/>
      <c r="R416" s="195"/>
      <c r="S416" s="195"/>
      <c r="T416" s="195"/>
      <c r="U416" s="195"/>
      <c r="V416" s="195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5"/>
      <c r="AU416" s="195"/>
      <c r="AV416" s="196"/>
      <c r="AW416" s="195"/>
      <c r="AX416" s="196"/>
    </row>
    <row r="417" spans="1:55" s="191" customFormat="1" ht="28.5" customHeight="1" x14ac:dyDescent="0.3">
      <c r="B417" s="99"/>
      <c r="C417" s="124"/>
      <c r="D417" s="124"/>
      <c r="E417" s="101"/>
      <c r="F417" s="65"/>
      <c r="G417" s="194"/>
      <c r="H417" s="194"/>
      <c r="I417" s="194"/>
      <c r="J417" s="194"/>
      <c r="K417" s="194"/>
      <c r="L417" s="194"/>
      <c r="M417" s="194"/>
      <c r="N417" s="194"/>
      <c r="O417" s="190"/>
      <c r="P417" s="195"/>
      <c r="Q417" s="195"/>
      <c r="R417" s="195"/>
      <c r="S417" s="195"/>
      <c r="T417" s="195"/>
      <c r="U417" s="195"/>
      <c r="V417" s="195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5"/>
      <c r="AU417" s="195"/>
      <c r="AV417" s="196"/>
      <c r="AW417" s="195"/>
      <c r="AX417" s="196"/>
    </row>
    <row r="418" spans="1:55" ht="28.5" customHeight="1" x14ac:dyDescent="0.3">
      <c r="A418" s="133"/>
      <c r="B418" s="99"/>
      <c r="C418" s="125"/>
      <c r="D418" s="119"/>
      <c r="E418" s="111"/>
      <c r="F418" s="65"/>
      <c r="G418" s="36"/>
      <c r="H418" s="51"/>
      <c r="I418" s="36"/>
      <c r="J418" s="51"/>
      <c r="K418" s="36"/>
      <c r="L418" s="51"/>
      <c r="M418" s="51"/>
      <c r="N418" s="51"/>
      <c r="O418" s="205"/>
      <c r="P418" s="134"/>
      <c r="Q418" s="134"/>
      <c r="R418" s="134"/>
      <c r="S418" s="134"/>
      <c r="T418" s="134"/>
      <c r="U418" s="134"/>
      <c r="V418" s="134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4"/>
      <c r="AU418" s="134"/>
      <c r="AV418" s="135"/>
      <c r="AW418" s="134"/>
      <c r="AX418" s="135"/>
      <c r="AY418" s="136"/>
      <c r="AZ418" s="136"/>
      <c r="BA418" s="136"/>
    </row>
    <row r="419" spans="1:55" s="257" customFormat="1" ht="28.5" customHeight="1" x14ac:dyDescent="0.3">
      <c r="A419" s="121"/>
      <c r="B419" s="99"/>
      <c r="C419" s="39" t="s">
        <v>128</v>
      </c>
      <c r="D419" s="40"/>
      <c r="E419" s="41"/>
      <c r="F419" s="42"/>
      <c r="G419" s="42"/>
      <c r="H419" s="123"/>
      <c r="I419" s="42"/>
      <c r="J419" s="123"/>
      <c r="K419" s="42"/>
      <c r="L419" s="123"/>
      <c r="M419" s="42"/>
      <c r="N419" s="123"/>
      <c r="O419" s="4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  <c r="AC419" s="110"/>
      <c r="AD419" s="110"/>
      <c r="AE419" s="110"/>
      <c r="AF419" s="110"/>
      <c r="AG419" s="110"/>
      <c r="AH419" s="110"/>
      <c r="AI419" s="110"/>
      <c r="AJ419" s="110"/>
      <c r="AK419" s="110"/>
      <c r="AL419" s="110"/>
      <c r="AM419" s="110"/>
      <c r="AN419" s="110"/>
      <c r="AO419" s="110"/>
      <c r="AP419" s="110"/>
      <c r="AQ419" s="110"/>
      <c r="AR419" s="110"/>
      <c r="AS419" s="110"/>
      <c r="AT419" s="110"/>
      <c r="AU419" s="110"/>
      <c r="AV419" s="110"/>
      <c r="AW419" s="110"/>
      <c r="AX419" s="110"/>
      <c r="AY419" s="110"/>
      <c r="AZ419" s="110"/>
      <c r="BA419" s="110"/>
      <c r="BC419" s="258"/>
    </row>
    <row r="420" spans="1:55" s="257" customFormat="1" ht="28.5" customHeight="1" x14ac:dyDescent="0.3">
      <c r="A420" s="121"/>
      <c r="B420" s="99"/>
      <c r="C420" s="39"/>
      <c r="D420" s="40"/>
      <c r="E420" s="41"/>
      <c r="F420" s="42"/>
      <c r="G420" s="42"/>
      <c r="H420" s="123"/>
      <c r="I420" s="42"/>
      <c r="J420" s="123"/>
      <c r="K420" s="42"/>
      <c r="L420" s="123"/>
      <c r="M420" s="42"/>
      <c r="N420" s="123"/>
      <c r="O420" s="4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  <c r="AC420" s="110"/>
      <c r="AD420" s="110"/>
      <c r="AE420" s="110"/>
      <c r="AF420" s="110"/>
      <c r="AG420" s="110"/>
      <c r="AH420" s="110"/>
      <c r="AI420" s="110"/>
      <c r="AJ420" s="110"/>
      <c r="AK420" s="110"/>
      <c r="AL420" s="110"/>
      <c r="AM420" s="110"/>
      <c r="AN420" s="110"/>
      <c r="AO420" s="110"/>
      <c r="AP420" s="110"/>
      <c r="AQ420" s="110"/>
      <c r="AR420" s="110"/>
      <c r="AS420" s="110"/>
      <c r="AT420" s="110"/>
      <c r="AU420" s="110"/>
      <c r="AV420" s="110"/>
      <c r="AW420" s="110"/>
      <c r="AX420" s="110"/>
      <c r="AY420" s="110"/>
      <c r="AZ420" s="110"/>
      <c r="BA420" s="110"/>
      <c r="BC420" s="258"/>
    </row>
    <row r="421" spans="1:55" s="257" customFormat="1" ht="28.5" customHeight="1" x14ac:dyDescent="0.3">
      <c r="A421" s="121"/>
      <c r="B421" s="99"/>
      <c r="C421" s="39"/>
      <c r="D421" s="40"/>
      <c r="E421" s="41"/>
      <c r="F421" s="42"/>
      <c r="G421" s="42"/>
      <c r="H421" s="123"/>
      <c r="I421" s="42"/>
      <c r="J421" s="123"/>
      <c r="K421" s="42"/>
      <c r="L421" s="123"/>
      <c r="M421" s="42"/>
      <c r="N421" s="123"/>
      <c r="O421" s="4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  <c r="AC421" s="110"/>
      <c r="AD421" s="110"/>
      <c r="AE421" s="110"/>
      <c r="AF421" s="110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S421" s="110"/>
      <c r="AT421" s="110"/>
      <c r="AU421" s="110"/>
      <c r="AV421" s="110"/>
      <c r="AW421" s="110"/>
      <c r="AX421" s="110"/>
      <c r="AY421" s="110"/>
      <c r="AZ421" s="110"/>
      <c r="BA421" s="110"/>
      <c r="BC421" s="258"/>
    </row>
    <row r="422" spans="1:55" s="257" customFormat="1" ht="28.5" customHeight="1" x14ac:dyDescent="0.3">
      <c r="A422" s="121"/>
      <c r="B422" s="99"/>
      <c r="C422" s="39"/>
      <c r="D422" s="40"/>
      <c r="E422" s="41"/>
      <c r="F422" s="42"/>
      <c r="G422" s="42"/>
      <c r="H422" s="123"/>
      <c r="I422" s="42"/>
      <c r="J422" s="123"/>
      <c r="K422" s="42"/>
      <c r="L422" s="123"/>
      <c r="M422" s="42"/>
      <c r="N422" s="123"/>
      <c r="O422" s="4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S422" s="110"/>
      <c r="AT422" s="110"/>
      <c r="AU422" s="110"/>
      <c r="AV422" s="110"/>
      <c r="AW422" s="110"/>
      <c r="AX422" s="110"/>
      <c r="AY422" s="110"/>
      <c r="AZ422" s="110"/>
      <c r="BA422" s="110"/>
      <c r="BC422" s="258"/>
    </row>
    <row r="423" spans="1:55" s="257" customFormat="1" ht="28.5" customHeight="1" x14ac:dyDescent="0.3">
      <c r="A423" s="121"/>
      <c r="B423" s="99"/>
      <c r="C423" s="39"/>
      <c r="D423" s="40"/>
      <c r="E423" s="41"/>
      <c r="F423" s="42"/>
      <c r="G423" s="42"/>
      <c r="H423" s="123"/>
      <c r="I423" s="42"/>
      <c r="J423" s="123"/>
      <c r="K423" s="42"/>
      <c r="L423" s="123"/>
      <c r="M423" s="42"/>
      <c r="N423" s="123"/>
      <c r="O423" s="4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  <c r="AC423" s="110"/>
      <c r="AD423" s="110"/>
      <c r="AE423" s="110"/>
      <c r="AF423" s="110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S423" s="110"/>
      <c r="AT423" s="110"/>
      <c r="AU423" s="110"/>
      <c r="AV423" s="110"/>
      <c r="AW423" s="110"/>
      <c r="AX423" s="110"/>
      <c r="AY423" s="110"/>
      <c r="AZ423" s="110"/>
      <c r="BA423" s="110"/>
      <c r="BC423" s="258"/>
    </row>
    <row r="424" spans="1:55" s="257" customFormat="1" ht="28.5" customHeight="1" x14ac:dyDescent="0.3">
      <c r="A424" s="121"/>
      <c r="B424" s="99"/>
      <c r="C424" s="39"/>
      <c r="D424" s="40"/>
      <c r="E424" s="41"/>
      <c r="F424" s="42"/>
      <c r="G424" s="42"/>
      <c r="H424" s="123"/>
      <c r="I424" s="42"/>
      <c r="J424" s="123"/>
      <c r="K424" s="42"/>
      <c r="L424" s="123"/>
      <c r="M424" s="42"/>
      <c r="N424" s="123"/>
      <c r="O424" s="4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  <c r="AC424" s="110"/>
      <c r="AD424" s="110"/>
      <c r="AE424" s="110"/>
      <c r="AF424" s="110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S424" s="110"/>
      <c r="AT424" s="110"/>
      <c r="AU424" s="110"/>
      <c r="AV424" s="110"/>
      <c r="AW424" s="110"/>
      <c r="AX424" s="110"/>
      <c r="AY424" s="110"/>
      <c r="AZ424" s="110"/>
      <c r="BA424" s="110"/>
      <c r="BC424" s="258"/>
    </row>
    <row r="425" spans="1:55" s="257" customFormat="1" ht="28.5" customHeight="1" x14ac:dyDescent="0.3">
      <c r="A425" s="121"/>
      <c r="B425" s="99"/>
      <c r="C425" s="39"/>
      <c r="D425" s="40"/>
      <c r="E425" s="41"/>
      <c r="F425" s="42"/>
      <c r="G425" s="42"/>
      <c r="H425" s="123"/>
      <c r="I425" s="42"/>
      <c r="J425" s="123"/>
      <c r="K425" s="42"/>
      <c r="L425" s="123"/>
      <c r="M425" s="42"/>
      <c r="N425" s="123"/>
      <c r="O425" s="4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  <c r="AC425" s="110"/>
      <c r="AD425" s="110"/>
      <c r="AE425" s="110"/>
      <c r="AF425" s="110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S425" s="110"/>
      <c r="AT425" s="110"/>
      <c r="AU425" s="110"/>
      <c r="AV425" s="110"/>
      <c r="AW425" s="110"/>
      <c r="AX425" s="110"/>
      <c r="AY425" s="110"/>
      <c r="AZ425" s="110"/>
      <c r="BA425" s="110"/>
      <c r="BC425" s="258"/>
    </row>
    <row r="426" spans="1:55" s="257" customFormat="1" ht="28.5" customHeight="1" x14ac:dyDescent="0.3">
      <c r="A426" s="121"/>
      <c r="B426" s="99"/>
      <c r="C426" s="39"/>
      <c r="D426" s="40"/>
      <c r="E426" s="41"/>
      <c r="F426" s="42"/>
      <c r="G426" s="42"/>
      <c r="H426" s="123"/>
      <c r="I426" s="42"/>
      <c r="J426" s="123"/>
      <c r="K426" s="42"/>
      <c r="L426" s="123"/>
      <c r="M426" s="42"/>
      <c r="N426" s="123"/>
      <c r="O426" s="4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10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S426" s="110"/>
      <c r="AT426" s="110"/>
      <c r="AU426" s="110"/>
      <c r="AV426" s="110"/>
      <c r="AW426" s="110"/>
      <c r="AX426" s="110"/>
      <c r="AY426" s="110"/>
      <c r="AZ426" s="110"/>
      <c r="BA426" s="110"/>
      <c r="BC426" s="258"/>
    </row>
    <row r="427" spans="1:55" s="257" customFormat="1" ht="28.5" customHeight="1" x14ac:dyDescent="0.3">
      <c r="A427" s="121"/>
      <c r="B427" s="99"/>
      <c r="C427" s="39"/>
      <c r="D427" s="40"/>
      <c r="E427" s="41"/>
      <c r="F427" s="42"/>
      <c r="G427" s="42"/>
      <c r="H427" s="123"/>
      <c r="I427" s="42"/>
      <c r="J427" s="123"/>
      <c r="K427" s="42"/>
      <c r="L427" s="123"/>
      <c r="M427" s="42"/>
      <c r="N427" s="123"/>
      <c r="O427" s="4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10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S427" s="110"/>
      <c r="AT427" s="110"/>
      <c r="AU427" s="110"/>
      <c r="AV427" s="110"/>
      <c r="AW427" s="110"/>
      <c r="AX427" s="110"/>
      <c r="AY427" s="110"/>
      <c r="AZ427" s="110"/>
      <c r="BA427" s="110"/>
      <c r="BC427" s="258"/>
    </row>
    <row r="428" spans="1:55" s="257" customFormat="1" ht="28.5" customHeight="1" x14ac:dyDescent="0.3">
      <c r="A428" s="121"/>
      <c r="B428" s="99"/>
      <c r="C428" s="39"/>
      <c r="D428" s="40"/>
      <c r="E428" s="41"/>
      <c r="F428" s="42"/>
      <c r="G428" s="42"/>
      <c r="H428" s="123"/>
      <c r="I428" s="42"/>
      <c r="J428" s="123"/>
      <c r="K428" s="42"/>
      <c r="L428" s="123"/>
      <c r="M428" s="42"/>
      <c r="N428" s="123"/>
      <c r="O428" s="4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10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S428" s="110"/>
      <c r="AT428" s="110"/>
      <c r="AU428" s="110"/>
      <c r="AV428" s="110"/>
      <c r="AW428" s="110"/>
      <c r="AX428" s="110"/>
      <c r="AY428" s="110"/>
      <c r="AZ428" s="110"/>
      <c r="BA428" s="110"/>
      <c r="BC428" s="258"/>
    </row>
    <row r="429" spans="1:55" s="257" customFormat="1" ht="28.5" customHeight="1" x14ac:dyDescent="0.3">
      <c r="A429" s="121"/>
      <c r="B429" s="99"/>
      <c r="C429" s="39"/>
      <c r="D429" s="40"/>
      <c r="E429" s="41"/>
      <c r="F429" s="42"/>
      <c r="G429" s="42"/>
      <c r="H429" s="123"/>
      <c r="I429" s="42"/>
      <c r="J429" s="123"/>
      <c r="K429" s="42"/>
      <c r="L429" s="123"/>
      <c r="M429" s="42"/>
      <c r="N429" s="123"/>
      <c r="O429" s="4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10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S429" s="110"/>
      <c r="AT429" s="110"/>
      <c r="AU429" s="110"/>
      <c r="AV429" s="110"/>
      <c r="AW429" s="110"/>
      <c r="AX429" s="110"/>
      <c r="AY429" s="110"/>
      <c r="AZ429" s="110"/>
      <c r="BA429" s="110"/>
      <c r="BC429" s="258"/>
    </row>
    <row r="430" spans="1:55" s="257" customFormat="1" ht="28.5" customHeight="1" x14ac:dyDescent="0.3">
      <c r="A430" s="121"/>
      <c r="B430" s="99"/>
      <c r="C430" s="39"/>
      <c r="D430" s="40"/>
      <c r="E430" s="41"/>
      <c r="F430" s="42"/>
      <c r="G430" s="42"/>
      <c r="H430" s="123"/>
      <c r="I430" s="42"/>
      <c r="J430" s="123"/>
      <c r="K430" s="42"/>
      <c r="L430" s="123"/>
      <c r="M430" s="42"/>
      <c r="N430" s="123"/>
      <c r="O430" s="4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10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S430" s="110"/>
      <c r="AT430" s="110"/>
      <c r="AU430" s="110"/>
      <c r="AV430" s="110"/>
      <c r="AW430" s="110"/>
      <c r="AX430" s="110"/>
      <c r="AY430" s="110"/>
      <c r="AZ430" s="110"/>
      <c r="BA430" s="110"/>
      <c r="BC430" s="258"/>
    </row>
    <row r="431" spans="1:55" s="257" customFormat="1" ht="28.5" customHeight="1" x14ac:dyDescent="0.3">
      <c r="A431" s="121"/>
      <c r="B431" s="99"/>
      <c r="C431" s="39"/>
      <c r="D431" s="40"/>
      <c r="E431" s="41"/>
      <c r="F431" s="42"/>
      <c r="G431" s="42"/>
      <c r="H431" s="123"/>
      <c r="I431" s="42"/>
      <c r="J431" s="123"/>
      <c r="K431" s="42"/>
      <c r="L431" s="123"/>
      <c r="M431" s="42"/>
      <c r="N431" s="123"/>
      <c r="O431" s="4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10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S431" s="110"/>
      <c r="AT431" s="110"/>
      <c r="AU431" s="110"/>
      <c r="AV431" s="110"/>
      <c r="AW431" s="110"/>
      <c r="AX431" s="110"/>
      <c r="AY431" s="110"/>
      <c r="AZ431" s="110"/>
      <c r="BA431" s="110"/>
      <c r="BC431" s="258"/>
    </row>
    <row r="432" spans="1:55" s="257" customFormat="1" ht="28.5" customHeight="1" x14ac:dyDescent="0.3">
      <c r="A432" s="121"/>
      <c r="B432" s="99"/>
      <c r="C432" s="39"/>
      <c r="D432" s="40"/>
      <c r="E432" s="41"/>
      <c r="F432" s="42"/>
      <c r="G432" s="42"/>
      <c r="H432" s="123"/>
      <c r="I432" s="42"/>
      <c r="J432" s="123"/>
      <c r="K432" s="42"/>
      <c r="L432" s="123"/>
      <c r="M432" s="42"/>
      <c r="N432" s="123"/>
      <c r="O432" s="4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10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S432" s="110"/>
      <c r="AT432" s="110"/>
      <c r="AU432" s="110"/>
      <c r="AV432" s="110"/>
      <c r="AW432" s="110"/>
      <c r="AX432" s="110"/>
      <c r="AY432" s="110"/>
      <c r="AZ432" s="110"/>
      <c r="BA432" s="110"/>
      <c r="BC432" s="258"/>
    </row>
    <row r="433" spans="1:55" s="257" customFormat="1" ht="28.5" customHeight="1" x14ac:dyDescent="0.3">
      <c r="A433" s="121"/>
      <c r="B433" s="99"/>
      <c r="C433" s="39"/>
      <c r="D433" s="40"/>
      <c r="E433" s="41"/>
      <c r="F433" s="42"/>
      <c r="G433" s="42"/>
      <c r="H433" s="123"/>
      <c r="I433" s="42"/>
      <c r="J433" s="123"/>
      <c r="K433" s="42"/>
      <c r="L433" s="123"/>
      <c r="M433" s="42"/>
      <c r="N433" s="123"/>
      <c r="O433" s="4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10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S433" s="110"/>
      <c r="AT433" s="110"/>
      <c r="AU433" s="110"/>
      <c r="AV433" s="110"/>
      <c r="AW433" s="110"/>
      <c r="AX433" s="110"/>
      <c r="AY433" s="110"/>
      <c r="AZ433" s="110"/>
      <c r="BA433" s="110"/>
      <c r="BC433" s="258"/>
    </row>
    <row r="434" spans="1:55" s="257" customFormat="1" ht="28.5" customHeight="1" x14ac:dyDescent="0.3">
      <c r="A434" s="121"/>
      <c r="B434" s="99"/>
      <c r="C434" s="39"/>
      <c r="D434" s="40"/>
      <c r="E434" s="41"/>
      <c r="F434" s="42"/>
      <c r="G434" s="42"/>
      <c r="H434" s="123"/>
      <c r="I434" s="42"/>
      <c r="J434" s="123"/>
      <c r="K434" s="42"/>
      <c r="L434" s="123"/>
      <c r="M434" s="42"/>
      <c r="N434" s="123"/>
      <c r="O434" s="4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10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S434" s="110"/>
      <c r="AT434" s="110"/>
      <c r="AU434" s="110"/>
      <c r="AV434" s="110"/>
      <c r="AW434" s="110"/>
      <c r="AX434" s="110"/>
      <c r="AY434" s="110"/>
      <c r="AZ434" s="110"/>
      <c r="BA434" s="110"/>
      <c r="BC434" s="258"/>
    </row>
    <row r="435" spans="1:55" s="257" customFormat="1" ht="28.5" customHeight="1" x14ac:dyDescent="0.3">
      <c r="A435" s="121"/>
      <c r="B435" s="99"/>
      <c r="C435" s="39"/>
      <c r="D435" s="40"/>
      <c r="E435" s="41"/>
      <c r="F435" s="42"/>
      <c r="G435" s="42"/>
      <c r="H435" s="123"/>
      <c r="I435" s="42"/>
      <c r="J435" s="123"/>
      <c r="K435" s="42"/>
      <c r="L435" s="123"/>
      <c r="M435" s="42"/>
      <c r="N435" s="123"/>
      <c r="O435" s="4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10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S435" s="110"/>
      <c r="AT435" s="110"/>
      <c r="AU435" s="110"/>
      <c r="AV435" s="110"/>
      <c r="AW435" s="110"/>
      <c r="AX435" s="110"/>
      <c r="AY435" s="110"/>
      <c r="AZ435" s="110"/>
      <c r="BA435" s="110"/>
      <c r="BC435" s="258"/>
    </row>
    <row r="436" spans="1:55" s="257" customFormat="1" ht="28.5" customHeight="1" x14ac:dyDescent="0.3">
      <c r="A436" s="121"/>
      <c r="B436" s="99"/>
      <c r="C436" s="39"/>
      <c r="D436" s="40"/>
      <c r="E436" s="41"/>
      <c r="F436" s="42"/>
      <c r="G436" s="42"/>
      <c r="H436" s="123"/>
      <c r="I436" s="42"/>
      <c r="J436" s="123"/>
      <c r="K436" s="42"/>
      <c r="L436" s="123"/>
      <c r="M436" s="42"/>
      <c r="N436" s="123"/>
      <c r="O436" s="4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10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S436" s="110"/>
      <c r="AT436" s="110"/>
      <c r="AU436" s="110"/>
      <c r="AV436" s="110"/>
      <c r="AW436" s="110"/>
      <c r="AX436" s="110"/>
      <c r="AY436" s="110"/>
      <c r="AZ436" s="110"/>
      <c r="BA436" s="110"/>
      <c r="BC436" s="258"/>
    </row>
    <row r="437" spans="1:55" s="257" customFormat="1" ht="28.5" customHeight="1" x14ac:dyDescent="0.3">
      <c r="A437" s="121"/>
      <c r="B437" s="115" t="s">
        <v>213</v>
      </c>
      <c r="C437" s="113" t="s">
        <v>484</v>
      </c>
      <c r="D437" s="113"/>
      <c r="E437" s="114"/>
      <c r="F437" s="68"/>
      <c r="G437" s="68"/>
      <c r="H437" s="68"/>
      <c r="I437" s="68"/>
      <c r="J437" s="68"/>
      <c r="K437" s="68"/>
      <c r="L437" s="68"/>
      <c r="M437" s="68"/>
      <c r="N437" s="68"/>
      <c r="O437" s="113"/>
      <c r="P437" s="108"/>
      <c r="Q437" s="108"/>
      <c r="R437" s="108"/>
      <c r="S437" s="109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  <c r="AI437" s="108"/>
      <c r="AJ437" s="108"/>
      <c r="AK437" s="108"/>
      <c r="AL437" s="108"/>
      <c r="AM437" s="108"/>
      <c r="AN437" s="108"/>
      <c r="AO437" s="108"/>
      <c r="AP437" s="108"/>
      <c r="AQ437" s="108"/>
      <c r="AR437" s="108"/>
      <c r="AS437" s="108"/>
      <c r="AT437" s="108"/>
      <c r="AU437" s="108"/>
      <c r="AV437" s="108"/>
      <c r="AW437" s="108"/>
      <c r="AX437" s="108"/>
      <c r="AY437" s="110"/>
      <c r="AZ437" s="110"/>
      <c r="BA437" s="110"/>
      <c r="BC437" s="258"/>
    </row>
    <row r="438" spans="1:55" s="257" customFormat="1" ht="28.5" customHeight="1" x14ac:dyDescent="0.3">
      <c r="A438" s="121"/>
      <c r="B438" s="115" t="s">
        <v>339</v>
      </c>
      <c r="C438" s="113" t="s">
        <v>259</v>
      </c>
      <c r="D438" s="113"/>
      <c r="E438" s="114" t="s">
        <v>114</v>
      </c>
      <c r="F438" s="116">
        <v>1</v>
      </c>
      <c r="G438" s="112"/>
      <c r="H438" s="118"/>
      <c r="I438" s="112"/>
      <c r="J438" s="118"/>
      <c r="K438" s="112"/>
      <c r="L438" s="113"/>
      <c r="M438" s="112"/>
      <c r="N438" s="123"/>
      <c r="O438" s="113"/>
      <c r="P438" s="108"/>
      <c r="Q438" s="108"/>
      <c r="R438" s="108"/>
      <c r="S438" s="109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  <c r="AI438" s="108"/>
      <c r="AJ438" s="108"/>
      <c r="AK438" s="108"/>
      <c r="AL438" s="108"/>
      <c r="AM438" s="108"/>
      <c r="AN438" s="108"/>
      <c r="AO438" s="108"/>
      <c r="AP438" s="108"/>
      <c r="AQ438" s="108"/>
      <c r="AR438" s="108"/>
      <c r="AS438" s="108"/>
      <c r="AT438" s="108"/>
      <c r="AU438" s="108"/>
      <c r="AV438" s="108"/>
      <c r="AW438" s="108"/>
      <c r="AX438" s="108"/>
      <c r="AY438" s="110"/>
      <c r="AZ438" s="110"/>
      <c r="BA438" s="110"/>
      <c r="BC438" s="258"/>
    </row>
    <row r="439" spans="1:55" s="257" customFormat="1" ht="28.5" customHeight="1" x14ac:dyDescent="0.3">
      <c r="A439" s="121"/>
      <c r="B439" s="115" t="s">
        <v>340</v>
      </c>
      <c r="C439" s="113" t="s">
        <v>348</v>
      </c>
      <c r="D439" s="113"/>
      <c r="E439" s="114" t="s">
        <v>114</v>
      </c>
      <c r="F439" s="116">
        <v>1</v>
      </c>
      <c r="G439" s="112"/>
      <c r="H439" s="118"/>
      <c r="I439" s="112"/>
      <c r="J439" s="118"/>
      <c r="K439" s="112"/>
      <c r="L439" s="113"/>
      <c r="M439" s="112"/>
      <c r="N439" s="123"/>
      <c r="O439" s="113"/>
      <c r="P439" s="108"/>
      <c r="Q439" s="108"/>
      <c r="R439" s="108"/>
      <c r="S439" s="109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  <c r="AG439" s="108"/>
      <c r="AH439" s="108"/>
      <c r="AI439" s="108"/>
      <c r="AJ439" s="108"/>
      <c r="AK439" s="108"/>
      <c r="AL439" s="108"/>
      <c r="AM439" s="108"/>
      <c r="AN439" s="108"/>
      <c r="AO439" s="108"/>
      <c r="AP439" s="108"/>
      <c r="AQ439" s="108"/>
      <c r="AR439" s="108"/>
      <c r="AS439" s="108"/>
      <c r="AT439" s="108"/>
      <c r="AU439" s="108"/>
      <c r="AV439" s="108"/>
      <c r="AW439" s="108"/>
      <c r="AX439" s="108"/>
      <c r="AY439" s="110"/>
      <c r="AZ439" s="110"/>
      <c r="BA439" s="110"/>
      <c r="BC439" s="258"/>
    </row>
    <row r="440" spans="1:55" s="257" customFormat="1" ht="28.5" customHeight="1" x14ac:dyDescent="0.3">
      <c r="A440" s="121"/>
      <c r="B440" s="115" t="s">
        <v>341</v>
      </c>
      <c r="C440" s="113" t="s">
        <v>349</v>
      </c>
      <c r="D440" s="113"/>
      <c r="E440" s="114" t="s">
        <v>114</v>
      </c>
      <c r="F440" s="116">
        <v>1</v>
      </c>
      <c r="G440" s="112"/>
      <c r="H440" s="118"/>
      <c r="I440" s="112"/>
      <c r="J440" s="118"/>
      <c r="K440" s="112"/>
      <c r="L440" s="113"/>
      <c r="M440" s="112"/>
      <c r="N440" s="123"/>
      <c r="O440" s="113"/>
      <c r="P440" s="108"/>
      <c r="Q440" s="108"/>
      <c r="R440" s="108"/>
      <c r="S440" s="109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  <c r="AG440" s="108"/>
      <c r="AH440" s="108"/>
      <c r="AI440" s="108"/>
      <c r="AJ440" s="108"/>
      <c r="AK440" s="108"/>
      <c r="AL440" s="108"/>
      <c r="AM440" s="108"/>
      <c r="AN440" s="108"/>
      <c r="AO440" s="108"/>
      <c r="AP440" s="108"/>
      <c r="AQ440" s="108"/>
      <c r="AR440" s="108"/>
      <c r="AS440" s="108"/>
      <c r="AT440" s="108"/>
      <c r="AU440" s="108"/>
      <c r="AV440" s="108"/>
      <c r="AW440" s="108"/>
      <c r="AX440" s="108"/>
      <c r="AY440" s="110"/>
      <c r="AZ440" s="110"/>
      <c r="BA440" s="110"/>
      <c r="BC440" s="258"/>
    </row>
    <row r="441" spans="1:55" s="257" customFormat="1" ht="28.5" customHeight="1" x14ac:dyDescent="0.3">
      <c r="A441" s="121"/>
      <c r="B441" s="115" t="s">
        <v>342</v>
      </c>
      <c r="C441" s="113" t="s">
        <v>350</v>
      </c>
      <c r="D441" s="113"/>
      <c r="E441" s="114" t="s">
        <v>114</v>
      </c>
      <c r="F441" s="116">
        <v>1</v>
      </c>
      <c r="G441" s="112"/>
      <c r="H441" s="118"/>
      <c r="I441" s="112"/>
      <c r="J441" s="118"/>
      <c r="K441" s="112"/>
      <c r="L441" s="113"/>
      <c r="M441" s="112"/>
      <c r="N441" s="123"/>
      <c r="O441" s="113"/>
      <c r="P441" s="108"/>
      <c r="Q441" s="108"/>
      <c r="R441" s="108"/>
      <c r="S441" s="109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  <c r="AG441" s="108"/>
      <c r="AH441" s="108"/>
      <c r="AI441" s="108"/>
      <c r="AJ441" s="108"/>
      <c r="AK441" s="108"/>
      <c r="AL441" s="108"/>
      <c r="AM441" s="108"/>
      <c r="AN441" s="108"/>
      <c r="AO441" s="108"/>
      <c r="AP441" s="108"/>
      <c r="AQ441" s="108"/>
      <c r="AR441" s="108"/>
      <c r="AS441" s="108"/>
      <c r="AT441" s="108"/>
      <c r="AU441" s="108"/>
      <c r="AV441" s="108"/>
      <c r="AW441" s="108"/>
      <c r="AX441" s="108"/>
      <c r="AY441" s="110"/>
      <c r="AZ441" s="110"/>
      <c r="BA441" s="110"/>
      <c r="BC441" s="258"/>
    </row>
    <row r="442" spans="1:55" s="257" customFormat="1" ht="28.5" customHeight="1" x14ac:dyDescent="0.3">
      <c r="A442" s="121"/>
      <c r="B442" s="115" t="s">
        <v>343</v>
      </c>
      <c r="C442" s="113" t="s">
        <v>351</v>
      </c>
      <c r="D442" s="113"/>
      <c r="E442" s="114" t="s">
        <v>114</v>
      </c>
      <c r="F442" s="116">
        <v>1</v>
      </c>
      <c r="G442" s="112"/>
      <c r="H442" s="118"/>
      <c r="I442" s="112"/>
      <c r="J442" s="118"/>
      <c r="K442" s="112"/>
      <c r="L442" s="113"/>
      <c r="M442" s="112"/>
      <c r="N442" s="123"/>
      <c r="O442" s="113"/>
      <c r="P442" s="108"/>
      <c r="Q442" s="108"/>
      <c r="R442" s="108"/>
      <c r="S442" s="109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08"/>
      <c r="AH442" s="108"/>
      <c r="AI442" s="108"/>
      <c r="AJ442" s="108"/>
      <c r="AK442" s="108"/>
      <c r="AL442" s="108"/>
      <c r="AM442" s="108"/>
      <c r="AN442" s="108"/>
      <c r="AO442" s="108"/>
      <c r="AP442" s="108"/>
      <c r="AQ442" s="108"/>
      <c r="AR442" s="108"/>
      <c r="AS442" s="108"/>
      <c r="AT442" s="108"/>
      <c r="AU442" s="108"/>
      <c r="AV442" s="108"/>
      <c r="AW442" s="108"/>
      <c r="AX442" s="108"/>
      <c r="AY442" s="110"/>
      <c r="AZ442" s="110"/>
      <c r="BA442" s="110"/>
      <c r="BC442" s="258"/>
    </row>
    <row r="443" spans="1:55" s="257" customFormat="1" ht="28.5" customHeight="1" x14ac:dyDescent="0.3">
      <c r="A443" s="121"/>
      <c r="B443" s="115"/>
      <c r="C443" s="113"/>
      <c r="D443" s="113"/>
      <c r="E443" s="114"/>
      <c r="F443" s="116"/>
      <c r="G443" s="112"/>
      <c r="H443" s="118"/>
      <c r="I443" s="112"/>
      <c r="J443" s="118"/>
      <c r="K443" s="112"/>
      <c r="L443" s="113"/>
      <c r="M443" s="112"/>
      <c r="N443" s="123"/>
      <c r="O443" s="113"/>
      <c r="P443" s="108"/>
      <c r="Q443" s="108"/>
      <c r="R443" s="108"/>
      <c r="S443" s="109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  <c r="AG443" s="108"/>
      <c r="AH443" s="108"/>
      <c r="AI443" s="108"/>
      <c r="AJ443" s="108"/>
      <c r="AK443" s="108"/>
      <c r="AL443" s="108"/>
      <c r="AM443" s="108"/>
      <c r="AN443" s="108"/>
      <c r="AO443" s="108"/>
      <c r="AP443" s="108"/>
      <c r="AQ443" s="108"/>
      <c r="AR443" s="108"/>
      <c r="AS443" s="108"/>
      <c r="AT443" s="108"/>
      <c r="AU443" s="108"/>
      <c r="AV443" s="108"/>
      <c r="AW443" s="108"/>
      <c r="AX443" s="108"/>
      <c r="AY443" s="110"/>
      <c r="AZ443" s="110"/>
      <c r="BA443" s="110"/>
      <c r="BC443" s="258"/>
    </row>
    <row r="444" spans="1:55" s="257" customFormat="1" ht="28.5" customHeight="1" x14ac:dyDescent="0.3">
      <c r="A444" s="121"/>
      <c r="B444" s="115"/>
      <c r="C444" s="113"/>
      <c r="D444" s="113"/>
      <c r="E444" s="114"/>
      <c r="F444" s="116"/>
      <c r="G444" s="112"/>
      <c r="H444" s="118"/>
      <c r="I444" s="112"/>
      <c r="J444" s="118"/>
      <c r="K444" s="112"/>
      <c r="L444" s="113"/>
      <c r="M444" s="112"/>
      <c r="N444" s="123"/>
      <c r="O444" s="113"/>
      <c r="P444" s="108"/>
      <c r="Q444" s="108"/>
      <c r="R444" s="108"/>
      <c r="S444" s="109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  <c r="AG444" s="108"/>
      <c r="AH444" s="108"/>
      <c r="AI444" s="108"/>
      <c r="AJ444" s="108"/>
      <c r="AK444" s="108"/>
      <c r="AL444" s="108"/>
      <c r="AM444" s="108"/>
      <c r="AN444" s="108"/>
      <c r="AO444" s="108"/>
      <c r="AP444" s="108"/>
      <c r="AQ444" s="108"/>
      <c r="AR444" s="108"/>
      <c r="AS444" s="108"/>
      <c r="AT444" s="108"/>
      <c r="AU444" s="108"/>
      <c r="AV444" s="108"/>
      <c r="AW444" s="108"/>
      <c r="AX444" s="108"/>
      <c r="AY444" s="110"/>
      <c r="AZ444" s="110"/>
      <c r="BA444" s="110"/>
      <c r="BC444" s="258"/>
    </row>
    <row r="445" spans="1:55" s="257" customFormat="1" ht="28.5" customHeight="1" x14ac:dyDescent="0.3">
      <c r="A445" s="121"/>
      <c r="B445" s="115"/>
      <c r="C445" s="113"/>
      <c r="D445" s="113"/>
      <c r="E445" s="114"/>
      <c r="F445" s="116"/>
      <c r="G445" s="112"/>
      <c r="H445" s="118"/>
      <c r="I445" s="112"/>
      <c r="J445" s="118"/>
      <c r="K445" s="112"/>
      <c r="L445" s="113"/>
      <c r="M445" s="112"/>
      <c r="N445" s="123"/>
      <c r="O445" s="113"/>
      <c r="P445" s="108"/>
      <c r="Q445" s="108"/>
      <c r="R445" s="108"/>
      <c r="S445" s="109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  <c r="AG445" s="108"/>
      <c r="AH445" s="108"/>
      <c r="AI445" s="108"/>
      <c r="AJ445" s="108"/>
      <c r="AK445" s="108"/>
      <c r="AL445" s="108"/>
      <c r="AM445" s="108"/>
      <c r="AN445" s="108"/>
      <c r="AO445" s="108"/>
      <c r="AP445" s="108"/>
      <c r="AQ445" s="108"/>
      <c r="AR445" s="108"/>
      <c r="AS445" s="108"/>
      <c r="AT445" s="108"/>
      <c r="AU445" s="108"/>
      <c r="AV445" s="108"/>
      <c r="AW445" s="108"/>
      <c r="AX445" s="108"/>
      <c r="AY445" s="110"/>
      <c r="AZ445" s="110"/>
      <c r="BA445" s="110"/>
      <c r="BC445" s="258"/>
    </row>
    <row r="446" spans="1:55" s="257" customFormat="1" ht="28.5" customHeight="1" x14ac:dyDescent="0.3">
      <c r="A446" s="121"/>
      <c r="B446" s="115"/>
      <c r="C446" s="113"/>
      <c r="D446" s="113"/>
      <c r="E446" s="114"/>
      <c r="F446" s="116"/>
      <c r="G446" s="112"/>
      <c r="H446" s="118"/>
      <c r="I446" s="112"/>
      <c r="J446" s="118"/>
      <c r="K446" s="112"/>
      <c r="L446" s="113"/>
      <c r="M446" s="112"/>
      <c r="N446" s="123"/>
      <c r="O446" s="113"/>
      <c r="P446" s="108"/>
      <c r="Q446" s="108"/>
      <c r="R446" s="108"/>
      <c r="S446" s="109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8"/>
      <c r="AI446" s="108"/>
      <c r="AJ446" s="108"/>
      <c r="AK446" s="108"/>
      <c r="AL446" s="108"/>
      <c r="AM446" s="108"/>
      <c r="AN446" s="108"/>
      <c r="AO446" s="108"/>
      <c r="AP446" s="108"/>
      <c r="AQ446" s="108"/>
      <c r="AR446" s="108"/>
      <c r="AS446" s="108"/>
      <c r="AT446" s="108"/>
      <c r="AU446" s="108"/>
      <c r="AV446" s="108"/>
      <c r="AW446" s="108"/>
      <c r="AX446" s="108"/>
      <c r="AY446" s="110"/>
      <c r="AZ446" s="110"/>
      <c r="BA446" s="110"/>
      <c r="BC446" s="258"/>
    </row>
    <row r="447" spans="1:55" s="257" customFormat="1" ht="28.5" customHeight="1" x14ac:dyDescent="0.3">
      <c r="A447" s="121"/>
      <c r="B447" s="115"/>
      <c r="C447" s="113"/>
      <c r="D447" s="113"/>
      <c r="E447" s="114"/>
      <c r="F447" s="116"/>
      <c r="G447" s="112"/>
      <c r="H447" s="118"/>
      <c r="I447" s="112"/>
      <c r="J447" s="118"/>
      <c r="K447" s="112"/>
      <c r="L447" s="113"/>
      <c r="M447" s="112"/>
      <c r="N447" s="123"/>
      <c r="O447" s="113"/>
      <c r="P447" s="108"/>
      <c r="Q447" s="108"/>
      <c r="R447" s="108"/>
      <c r="S447" s="109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  <c r="AG447" s="108"/>
      <c r="AH447" s="108"/>
      <c r="AI447" s="108"/>
      <c r="AJ447" s="108"/>
      <c r="AK447" s="108"/>
      <c r="AL447" s="108"/>
      <c r="AM447" s="108"/>
      <c r="AN447" s="108"/>
      <c r="AO447" s="108"/>
      <c r="AP447" s="108"/>
      <c r="AQ447" s="108"/>
      <c r="AR447" s="108"/>
      <c r="AS447" s="108"/>
      <c r="AT447" s="108"/>
      <c r="AU447" s="108"/>
      <c r="AV447" s="108"/>
      <c r="AW447" s="108"/>
      <c r="AX447" s="108"/>
      <c r="AY447" s="110"/>
      <c r="AZ447" s="110"/>
      <c r="BA447" s="110"/>
      <c r="BC447" s="258"/>
    </row>
    <row r="448" spans="1:55" s="257" customFormat="1" ht="28.5" customHeight="1" x14ac:dyDescent="0.3">
      <c r="A448" s="121"/>
      <c r="B448" s="115"/>
      <c r="C448" s="113"/>
      <c r="D448" s="113"/>
      <c r="E448" s="114"/>
      <c r="F448" s="116"/>
      <c r="G448" s="112"/>
      <c r="H448" s="118"/>
      <c r="I448" s="112"/>
      <c r="J448" s="118"/>
      <c r="K448" s="112"/>
      <c r="L448" s="113"/>
      <c r="M448" s="112"/>
      <c r="N448" s="123"/>
      <c r="O448" s="113"/>
      <c r="P448" s="108"/>
      <c r="Q448" s="108"/>
      <c r="R448" s="108"/>
      <c r="S448" s="109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  <c r="AG448" s="108"/>
      <c r="AH448" s="108"/>
      <c r="AI448" s="108"/>
      <c r="AJ448" s="108"/>
      <c r="AK448" s="108"/>
      <c r="AL448" s="108"/>
      <c r="AM448" s="108"/>
      <c r="AN448" s="108"/>
      <c r="AO448" s="108"/>
      <c r="AP448" s="108"/>
      <c r="AQ448" s="108"/>
      <c r="AR448" s="108"/>
      <c r="AS448" s="108"/>
      <c r="AT448" s="108"/>
      <c r="AU448" s="108"/>
      <c r="AV448" s="108"/>
      <c r="AW448" s="108"/>
      <c r="AX448" s="108"/>
      <c r="AY448" s="110"/>
      <c r="AZ448" s="110"/>
      <c r="BA448" s="110"/>
      <c r="BC448" s="258"/>
    </row>
    <row r="449" spans="1:55" s="257" customFormat="1" ht="28.5" customHeight="1" x14ac:dyDescent="0.3">
      <c r="A449" s="121"/>
      <c r="B449" s="115"/>
      <c r="C449" s="113"/>
      <c r="D449" s="113"/>
      <c r="E449" s="114"/>
      <c r="F449" s="116"/>
      <c r="G449" s="112"/>
      <c r="H449" s="118"/>
      <c r="I449" s="112"/>
      <c r="J449" s="118"/>
      <c r="K449" s="112"/>
      <c r="L449" s="113"/>
      <c r="M449" s="112"/>
      <c r="N449" s="123"/>
      <c r="O449" s="113"/>
      <c r="P449" s="108"/>
      <c r="Q449" s="108"/>
      <c r="R449" s="108"/>
      <c r="S449" s="109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08"/>
      <c r="AH449" s="108"/>
      <c r="AI449" s="108"/>
      <c r="AJ449" s="108"/>
      <c r="AK449" s="108"/>
      <c r="AL449" s="108"/>
      <c r="AM449" s="108"/>
      <c r="AN449" s="108"/>
      <c r="AO449" s="108"/>
      <c r="AP449" s="108"/>
      <c r="AQ449" s="108"/>
      <c r="AR449" s="108"/>
      <c r="AS449" s="108"/>
      <c r="AT449" s="108"/>
      <c r="AU449" s="108"/>
      <c r="AV449" s="108"/>
      <c r="AW449" s="108"/>
      <c r="AX449" s="108"/>
      <c r="AY449" s="110"/>
      <c r="AZ449" s="110"/>
      <c r="BA449" s="110"/>
      <c r="BC449" s="258"/>
    </row>
    <row r="450" spans="1:55" s="257" customFormat="1" ht="28.5" customHeight="1" x14ac:dyDescent="0.3">
      <c r="A450" s="121"/>
      <c r="B450" s="115"/>
      <c r="C450" s="113"/>
      <c r="D450" s="113"/>
      <c r="E450" s="114"/>
      <c r="F450" s="116"/>
      <c r="G450" s="112"/>
      <c r="H450" s="118"/>
      <c r="I450" s="112"/>
      <c r="J450" s="118"/>
      <c r="K450" s="112"/>
      <c r="L450" s="113"/>
      <c r="M450" s="112"/>
      <c r="N450" s="123"/>
      <c r="O450" s="113"/>
      <c r="P450" s="108"/>
      <c r="Q450" s="108"/>
      <c r="R450" s="108"/>
      <c r="S450" s="109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  <c r="AG450" s="108"/>
      <c r="AH450" s="108"/>
      <c r="AI450" s="108"/>
      <c r="AJ450" s="108"/>
      <c r="AK450" s="108"/>
      <c r="AL450" s="108"/>
      <c r="AM450" s="108"/>
      <c r="AN450" s="108"/>
      <c r="AO450" s="108"/>
      <c r="AP450" s="108"/>
      <c r="AQ450" s="108"/>
      <c r="AR450" s="108"/>
      <c r="AS450" s="108"/>
      <c r="AT450" s="108"/>
      <c r="AU450" s="108"/>
      <c r="AV450" s="108"/>
      <c r="AW450" s="108"/>
      <c r="AX450" s="108"/>
      <c r="AY450" s="110"/>
      <c r="AZ450" s="110"/>
      <c r="BA450" s="110"/>
      <c r="BC450" s="258"/>
    </row>
    <row r="451" spans="1:55" s="257" customFormat="1" ht="28.5" customHeight="1" x14ac:dyDescent="0.3">
      <c r="A451" s="121"/>
      <c r="B451" s="115"/>
      <c r="C451" s="113"/>
      <c r="D451" s="113"/>
      <c r="E451" s="114"/>
      <c r="F451" s="116"/>
      <c r="G451" s="112"/>
      <c r="H451" s="118"/>
      <c r="I451" s="112"/>
      <c r="J451" s="118"/>
      <c r="K451" s="112"/>
      <c r="L451" s="113"/>
      <c r="M451" s="112"/>
      <c r="N451" s="123"/>
      <c r="O451" s="113"/>
      <c r="P451" s="108"/>
      <c r="Q451" s="108"/>
      <c r="R451" s="108"/>
      <c r="S451" s="109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  <c r="AI451" s="108"/>
      <c r="AJ451" s="108"/>
      <c r="AK451" s="108"/>
      <c r="AL451" s="108"/>
      <c r="AM451" s="108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10"/>
      <c r="AZ451" s="110"/>
      <c r="BA451" s="110"/>
      <c r="BC451" s="258"/>
    </row>
    <row r="452" spans="1:55" s="257" customFormat="1" ht="28.5" customHeight="1" x14ac:dyDescent="0.3">
      <c r="A452" s="121"/>
      <c r="B452" s="115"/>
      <c r="C452" s="113"/>
      <c r="D452" s="113"/>
      <c r="E452" s="114"/>
      <c r="F452" s="116"/>
      <c r="G452" s="112"/>
      <c r="H452" s="118"/>
      <c r="I452" s="112"/>
      <c r="J452" s="118"/>
      <c r="K452" s="112"/>
      <c r="L452" s="113"/>
      <c r="M452" s="112"/>
      <c r="N452" s="123"/>
      <c r="O452" s="113"/>
      <c r="P452" s="108"/>
      <c r="Q452" s="108"/>
      <c r="R452" s="108"/>
      <c r="S452" s="109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  <c r="AG452" s="108"/>
      <c r="AH452" s="108"/>
      <c r="AI452" s="108"/>
      <c r="AJ452" s="108"/>
      <c r="AK452" s="108"/>
      <c r="AL452" s="108"/>
      <c r="AM452" s="108"/>
      <c r="AN452" s="108"/>
      <c r="AO452" s="108"/>
      <c r="AP452" s="108"/>
      <c r="AQ452" s="108"/>
      <c r="AR452" s="108"/>
      <c r="AS452" s="108"/>
      <c r="AT452" s="108"/>
      <c r="AU452" s="108"/>
      <c r="AV452" s="108"/>
      <c r="AW452" s="108"/>
      <c r="AX452" s="108"/>
      <c r="AY452" s="110"/>
      <c r="AZ452" s="110"/>
      <c r="BA452" s="110"/>
      <c r="BC452" s="258"/>
    </row>
    <row r="453" spans="1:55" s="257" customFormat="1" ht="28.5" customHeight="1" x14ac:dyDescent="0.3">
      <c r="A453" s="121"/>
      <c r="B453" s="115"/>
      <c r="C453" s="113"/>
      <c r="D453" s="113"/>
      <c r="E453" s="114"/>
      <c r="F453" s="116"/>
      <c r="G453" s="112"/>
      <c r="H453" s="118"/>
      <c r="I453" s="112"/>
      <c r="J453" s="118"/>
      <c r="K453" s="112"/>
      <c r="L453" s="113"/>
      <c r="M453" s="112"/>
      <c r="N453" s="123"/>
      <c r="O453" s="113"/>
      <c r="P453" s="108"/>
      <c r="Q453" s="108"/>
      <c r="R453" s="108"/>
      <c r="S453" s="109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  <c r="AG453" s="108"/>
      <c r="AH453" s="108"/>
      <c r="AI453" s="108"/>
      <c r="AJ453" s="108"/>
      <c r="AK453" s="108"/>
      <c r="AL453" s="108"/>
      <c r="AM453" s="108"/>
      <c r="AN453" s="108"/>
      <c r="AO453" s="108"/>
      <c r="AP453" s="108"/>
      <c r="AQ453" s="108"/>
      <c r="AR453" s="108"/>
      <c r="AS453" s="108"/>
      <c r="AT453" s="108"/>
      <c r="AU453" s="108"/>
      <c r="AV453" s="108"/>
      <c r="AW453" s="108"/>
      <c r="AX453" s="108"/>
      <c r="AY453" s="110"/>
      <c r="AZ453" s="110"/>
      <c r="BA453" s="110"/>
      <c r="BC453" s="258"/>
    </row>
    <row r="454" spans="1:55" s="257" customFormat="1" ht="28.5" customHeight="1" x14ac:dyDescent="0.3">
      <c r="A454" s="121"/>
      <c r="B454" s="115"/>
      <c r="C454" s="113"/>
      <c r="D454" s="113"/>
      <c r="E454" s="114"/>
      <c r="F454" s="116"/>
      <c r="G454" s="112"/>
      <c r="H454" s="118"/>
      <c r="I454" s="112"/>
      <c r="J454" s="118"/>
      <c r="K454" s="112"/>
      <c r="L454" s="113"/>
      <c r="M454" s="112"/>
      <c r="N454" s="123"/>
      <c r="O454" s="113"/>
      <c r="P454" s="108"/>
      <c r="Q454" s="108"/>
      <c r="R454" s="108"/>
      <c r="S454" s="109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08"/>
      <c r="AH454" s="108"/>
      <c r="AI454" s="108"/>
      <c r="AJ454" s="108"/>
      <c r="AK454" s="108"/>
      <c r="AL454" s="108"/>
      <c r="AM454" s="108"/>
      <c r="AN454" s="108"/>
      <c r="AO454" s="108"/>
      <c r="AP454" s="108"/>
      <c r="AQ454" s="108"/>
      <c r="AR454" s="108"/>
      <c r="AS454" s="108"/>
      <c r="AT454" s="108"/>
      <c r="AU454" s="108"/>
      <c r="AV454" s="108"/>
      <c r="AW454" s="108"/>
      <c r="AX454" s="108"/>
      <c r="AY454" s="110"/>
      <c r="AZ454" s="110"/>
      <c r="BA454" s="110"/>
      <c r="BC454" s="258"/>
    </row>
    <row r="455" spans="1:55" s="257" customFormat="1" ht="28.5" customHeight="1" x14ac:dyDescent="0.3">
      <c r="A455" s="121"/>
      <c r="B455" s="115"/>
      <c r="C455" s="113"/>
      <c r="D455" s="113"/>
      <c r="E455" s="114"/>
      <c r="F455" s="116"/>
      <c r="G455" s="112"/>
      <c r="H455" s="118"/>
      <c r="I455" s="112"/>
      <c r="J455" s="118"/>
      <c r="K455" s="112"/>
      <c r="L455" s="113"/>
      <c r="M455" s="112"/>
      <c r="N455" s="123"/>
      <c r="O455" s="113"/>
      <c r="P455" s="108"/>
      <c r="Q455" s="108"/>
      <c r="R455" s="108"/>
      <c r="S455" s="109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  <c r="AG455" s="108"/>
      <c r="AH455" s="108"/>
      <c r="AI455" s="108"/>
      <c r="AJ455" s="108"/>
      <c r="AK455" s="108"/>
      <c r="AL455" s="108"/>
      <c r="AM455" s="108"/>
      <c r="AN455" s="108"/>
      <c r="AO455" s="108"/>
      <c r="AP455" s="108"/>
      <c r="AQ455" s="108"/>
      <c r="AR455" s="108"/>
      <c r="AS455" s="108"/>
      <c r="AT455" s="108"/>
      <c r="AU455" s="108"/>
      <c r="AV455" s="108"/>
      <c r="AW455" s="108"/>
      <c r="AX455" s="108"/>
      <c r="AY455" s="110"/>
      <c r="AZ455" s="110"/>
      <c r="BA455" s="110"/>
      <c r="BC455" s="258"/>
    </row>
    <row r="456" spans="1:55" s="257" customFormat="1" ht="28.5" customHeight="1" x14ac:dyDescent="0.3">
      <c r="A456" s="121"/>
      <c r="B456" s="115"/>
      <c r="C456" s="113"/>
      <c r="D456" s="113"/>
      <c r="E456" s="114"/>
      <c r="F456" s="116"/>
      <c r="G456" s="112"/>
      <c r="H456" s="118"/>
      <c r="I456" s="112"/>
      <c r="J456" s="118"/>
      <c r="K456" s="112"/>
      <c r="L456" s="113"/>
      <c r="M456" s="112"/>
      <c r="N456" s="123"/>
      <c r="O456" s="113"/>
      <c r="P456" s="108"/>
      <c r="Q456" s="108"/>
      <c r="R456" s="108"/>
      <c r="S456" s="109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  <c r="AG456" s="108"/>
      <c r="AH456" s="108"/>
      <c r="AI456" s="108"/>
      <c r="AJ456" s="108"/>
      <c r="AK456" s="108"/>
      <c r="AL456" s="108"/>
      <c r="AM456" s="108"/>
      <c r="AN456" s="108"/>
      <c r="AO456" s="108"/>
      <c r="AP456" s="108"/>
      <c r="AQ456" s="108"/>
      <c r="AR456" s="108"/>
      <c r="AS456" s="108"/>
      <c r="AT456" s="108"/>
      <c r="AU456" s="108"/>
      <c r="AV456" s="108"/>
      <c r="AW456" s="108"/>
      <c r="AX456" s="108"/>
      <c r="AY456" s="110"/>
      <c r="AZ456" s="110"/>
      <c r="BA456" s="110"/>
      <c r="BC456" s="258"/>
    </row>
    <row r="457" spans="1:55" s="257" customFormat="1" ht="28.5" customHeight="1" x14ac:dyDescent="0.3">
      <c r="A457" s="121"/>
      <c r="B457" s="115"/>
      <c r="C457" s="113"/>
      <c r="D457" s="113"/>
      <c r="E457" s="114"/>
      <c r="F457" s="116"/>
      <c r="G457" s="112"/>
      <c r="H457" s="118"/>
      <c r="I457" s="112"/>
      <c r="J457" s="118"/>
      <c r="K457" s="112"/>
      <c r="L457" s="113"/>
      <c r="M457" s="112"/>
      <c r="N457" s="123"/>
      <c r="O457" s="113"/>
      <c r="P457" s="108"/>
      <c r="Q457" s="108"/>
      <c r="R457" s="108"/>
      <c r="S457" s="109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  <c r="AG457" s="108"/>
      <c r="AH457" s="108"/>
      <c r="AI457" s="108"/>
      <c r="AJ457" s="108"/>
      <c r="AK457" s="108"/>
      <c r="AL457" s="108"/>
      <c r="AM457" s="108"/>
      <c r="AN457" s="108"/>
      <c r="AO457" s="108"/>
      <c r="AP457" s="108"/>
      <c r="AQ457" s="108"/>
      <c r="AR457" s="108"/>
      <c r="AS457" s="108"/>
      <c r="AT457" s="108"/>
      <c r="AU457" s="108"/>
      <c r="AV457" s="108"/>
      <c r="AW457" s="108"/>
      <c r="AX457" s="108"/>
      <c r="AY457" s="110"/>
      <c r="AZ457" s="110"/>
      <c r="BA457" s="110"/>
      <c r="BC457" s="258"/>
    </row>
    <row r="458" spans="1:55" s="257" customFormat="1" ht="28.5" customHeight="1" x14ac:dyDescent="0.3">
      <c r="A458" s="121"/>
      <c r="B458" s="115"/>
      <c r="C458" s="113"/>
      <c r="D458" s="113"/>
      <c r="E458" s="114"/>
      <c r="F458" s="116"/>
      <c r="G458" s="112"/>
      <c r="H458" s="118"/>
      <c r="I458" s="112"/>
      <c r="J458" s="118"/>
      <c r="K458" s="112"/>
      <c r="L458" s="113"/>
      <c r="M458" s="112"/>
      <c r="N458" s="123"/>
      <c r="O458" s="113"/>
      <c r="P458" s="108"/>
      <c r="Q458" s="108"/>
      <c r="R458" s="108"/>
      <c r="S458" s="109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  <c r="AG458" s="108"/>
      <c r="AH458" s="108"/>
      <c r="AI458" s="108"/>
      <c r="AJ458" s="108"/>
      <c r="AK458" s="108"/>
      <c r="AL458" s="108"/>
      <c r="AM458" s="108"/>
      <c r="AN458" s="108"/>
      <c r="AO458" s="108"/>
      <c r="AP458" s="108"/>
      <c r="AQ458" s="108"/>
      <c r="AR458" s="108"/>
      <c r="AS458" s="108"/>
      <c r="AT458" s="108"/>
      <c r="AU458" s="108"/>
      <c r="AV458" s="108"/>
      <c r="AW458" s="108"/>
      <c r="AX458" s="108"/>
      <c r="AY458" s="110"/>
      <c r="AZ458" s="110"/>
      <c r="BA458" s="110"/>
      <c r="BC458" s="258"/>
    </row>
    <row r="459" spans="1:55" s="257" customFormat="1" ht="28.5" customHeight="1" x14ac:dyDescent="0.3">
      <c r="A459" s="121"/>
      <c r="B459" s="115"/>
      <c r="C459" s="113"/>
      <c r="D459" s="113"/>
      <c r="E459" s="114"/>
      <c r="F459" s="116"/>
      <c r="G459" s="112"/>
      <c r="H459" s="118"/>
      <c r="I459" s="112"/>
      <c r="J459" s="118"/>
      <c r="K459" s="112"/>
      <c r="L459" s="113"/>
      <c r="M459" s="112"/>
      <c r="N459" s="123"/>
      <c r="O459" s="113"/>
      <c r="P459" s="108"/>
      <c r="Q459" s="108"/>
      <c r="R459" s="108"/>
      <c r="S459" s="109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  <c r="AG459" s="108"/>
      <c r="AH459" s="108"/>
      <c r="AI459" s="108"/>
      <c r="AJ459" s="108"/>
      <c r="AK459" s="108"/>
      <c r="AL459" s="108"/>
      <c r="AM459" s="108"/>
      <c r="AN459" s="108"/>
      <c r="AO459" s="108"/>
      <c r="AP459" s="108"/>
      <c r="AQ459" s="108"/>
      <c r="AR459" s="108"/>
      <c r="AS459" s="108"/>
      <c r="AT459" s="108"/>
      <c r="AU459" s="108"/>
      <c r="AV459" s="108"/>
      <c r="AW459" s="108"/>
      <c r="AX459" s="108"/>
      <c r="AY459" s="110"/>
      <c r="AZ459" s="110"/>
      <c r="BA459" s="110"/>
      <c r="BC459" s="258"/>
    </row>
    <row r="460" spans="1:55" s="257" customFormat="1" ht="28.5" customHeight="1" x14ac:dyDescent="0.3">
      <c r="A460" s="121"/>
      <c r="B460" s="115"/>
      <c r="C460" s="113"/>
      <c r="D460" s="113"/>
      <c r="E460" s="114"/>
      <c r="F460" s="116"/>
      <c r="G460" s="112"/>
      <c r="H460" s="118"/>
      <c r="I460" s="112"/>
      <c r="J460" s="118"/>
      <c r="K460" s="112"/>
      <c r="L460" s="113"/>
      <c r="M460" s="112"/>
      <c r="N460" s="123"/>
      <c r="O460" s="113"/>
      <c r="P460" s="108"/>
      <c r="Q460" s="108"/>
      <c r="R460" s="108"/>
      <c r="S460" s="109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  <c r="AG460" s="108"/>
      <c r="AH460" s="108"/>
      <c r="AI460" s="108"/>
      <c r="AJ460" s="108"/>
      <c r="AK460" s="108"/>
      <c r="AL460" s="108"/>
      <c r="AM460" s="108"/>
      <c r="AN460" s="108"/>
      <c r="AO460" s="108"/>
      <c r="AP460" s="108"/>
      <c r="AQ460" s="108"/>
      <c r="AR460" s="108"/>
      <c r="AS460" s="108"/>
      <c r="AT460" s="108"/>
      <c r="AU460" s="108"/>
      <c r="AV460" s="108"/>
      <c r="AW460" s="108"/>
      <c r="AX460" s="108"/>
      <c r="AY460" s="110"/>
      <c r="AZ460" s="110"/>
      <c r="BA460" s="110"/>
      <c r="BC460" s="258"/>
    </row>
    <row r="461" spans="1:55" s="257" customFormat="1" ht="28.5" customHeight="1" x14ac:dyDescent="0.3">
      <c r="A461" s="121"/>
      <c r="B461" s="115"/>
      <c r="C461" s="113"/>
      <c r="D461" s="113"/>
      <c r="E461" s="114"/>
      <c r="F461" s="116"/>
      <c r="G461" s="112"/>
      <c r="H461" s="118"/>
      <c r="I461" s="112"/>
      <c r="J461" s="118"/>
      <c r="K461" s="112"/>
      <c r="L461" s="113"/>
      <c r="M461" s="112"/>
      <c r="N461" s="123"/>
      <c r="O461" s="113"/>
      <c r="P461" s="108"/>
      <c r="Q461" s="108"/>
      <c r="R461" s="108"/>
      <c r="S461" s="109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  <c r="AG461" s="108"/>
      <c r="AH461" s="108"/>
      <c r="AI461" s="108"/>
      <c r="AJ461" s="108"/>
      <c r="AK461" s="108"/>
      <c r="AL461" s="108"/>
      <c r="AM461" s="108"/>
      <c r="AN461" s="108"/>
      <c r="AO461" s="108"/>
      <c r="AP461" s="108"/>
      <c r="AQ461" s="108"/>
      <c r="AR461" s="108"/>
      <c r="AS461" s="108"/>
      <c r="AT461" s="108"/>
      <c r="AU461" s="108"/>
      <c r="AV461" s="108"/>
      <c r="AW461" s="108"/>
      <c r="AX461" s="108"/>
      <c r="AY461" s="110"/>
      <c r="AZ461" s="110"/>
      <c r="BA461" s="110"/>
      <c r="BC461" s="258"/>
    </row>
    <row r="462" spans="1:55" s="257" customFormat="1" ht="28.5" customHeight="1" x14ac:dyDescent="0.3">
      <c r="A462" s="121"/>
      <c r="B462" s="115"/>
      <c r="C462" s="39" t="s">
        <v>140</v>
      </c>
      <c r="D462" s="40"/>
      <c r="E462" s="41"/>
      <c r="F462" s="42"/>
      <c r="G462" s="42"/>
      <c r="H462" s="123"/>
      <c r="I462" s="42"/>
      <c r="J462" s="123"/>
      <c r="K462" s="42"/>
      <c r="L462" s="123"/>
      <c r="M462" s="42"/>
      <c r="N462" s="123"/>
      <c r="O462" s="113"/>
      <c r="P462" s="108"/>
      <c r="Q462" s="108"/>
      <c r="R462" s="108"/>
      <c r="S462" s="109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08"/>
      <c r="AH462" s="108"/>
      <c r="AI462" s="108"/>
      <c r="AJ462" s="108"/>
      <c r="AK462" s="108"/>
      <c r="AL462" s="108"/>
      <c r="AM462" s="108"/>
      <c r="AN462" s="108"/>
      <c r="AO462" s="108"/>
      <c r="AP462" s="108"/>
      <c r="AQ462" s="108"/>
      <c r="AR462" s="108"/>
      <c r="AS462" s="108"/>
      <c r="AT462" s="108"/>
      <c r="AU462" s="108"/>
      <c r="AV462" s="108"/>
      <c r="AW462" s="108"/>
      <c r="AX462" s="108"/>
      <c r="AY462" s="110"/>
      <c r="AZ462" s="110"/>
      <c r="BA462" s="110"/>
      <c r="BC462" s="258"/>
    </row>
    <row r="463" spans="1:55" s="257" customFormat="1" ht="28.5" customHeight="1" x14ac:dyDescent="0.3">
      <c r="A463" s="121"/>
      <c r="B463" s="115"/>
      <c r="C463" s="113"/>
      <c r="D463" s="113"/>
      <c r="E463" s="114"/>
      <c r="F463" s="116"/>
      <c r="G463" s="112"/>
      <c r="H463" s="118"/>
      <c r="I463" s="112"/>
      <c r="J463" s="118"/>
      <c r="K463" s="112"/>
      <c r="L463" s="113"/>
      <c r="M463" s="112"/>
      <c r="N463" s="123"/>
      <c r="O463" s="113"/>
      <c r="P463" s="108"/>
      <c r="Q463" s="108"/>
      <c r="R463" s="108"/>
      <c r="S463" s="109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  <c r="AG463" s="108"/>
      <c r="AH463" s="108"/>
      <c r="AI463" s="108"/>
      <c r="AJ463" s="108"/>
      <c r="AK463" s="108"/>
      <c r="AL463" s="108"/>
      <c r="AM463" s="108"/>
      <c r="AN463" s="108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8"/>
      <c r="AY463" s="110"/>
      <c r="AZ463" s="110"/>
      <c r="BA463" s="110"/>
      <c r="BC463" s="258"/>
    </row>
    <row r="464" spans="1:55" s="257" customFormat="1" ht="28.5" customHeight="1" x14ac:dyDescent="0.3">
      <c r="A464" s="121"/>
      <c r="B464" s="115" t="s">
        <v>498</v>
      </c>
      <c r="C464" s="113" t="s">
        <v>486</v>
      </c>
      <c r="D464" s="76"/>
      <c r="E464" s="77"/>
      <c r="F464" s="78"/>
      <c r="G464" s="78"/>
      <c r="H464" s="78"/>
      <c r="I464" s="78"/>
      <c r="J464" s="78"/>
      <c r="K464" s="78"/>
      <c r="L464" s="78"/>
      <c r="M464" s="78"/>
      <c r="N464" s="78"/>
      <c r="O464" s="76"/>
      <c r="P464" s="26"/>
      <c r="Q464" s="26"/>
      <c r="R464" s="26"/>
      <c r="S464" s="27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110"/>
      <c r="AZ464" s="110"/>
      <c r="BA464" s="110"/>
      <c r="BC464" s="258"/>
    </row>
    <row r="465" spans="1:55" ht="28.5" customHeight="1" x14ac:dyDescent="0.3">
      <c r="A465" s="126"/>
      <c r="B465" s="99"/>
      <c r="C465" s="125" t="s">
        <v>138</v>
      </c>
      <c r="D465" s="125" t="s">
        <v>176</v>
      </c>
      <c r="E465" s="101" t="s">
        <v>122</v>
      </c>
      <c r="F465" s="65">
        <v>47.69</v>
      </c>
      <c r="G465" s="36"/>
      <c r="H465" s="51"/>
      <c r="I465" s="36"/>
      <c r="J465" s="51"/>
      <c r="K465" s="36"/>
      <c r="L465" s="51"/>
      <c r="M465" s="36"/>
      <c r="N465" s="51"/>
      <c r="O465" s="222"/>
      <c r="P465" s="25"/>
      <c r="Q465" s="25"/>
      <c r="R465" s="25"/>
      <c r="S465" s="25"/>
      <c r="T465" s="25"/>
      <c r="U465" s="25"/>
      <c r="V465" s="25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25"/>
      <c r="AU465" s="25"/>
      <c r="AV465" s="17"/>
      <c r="AW465" s="25"/>
      <c r="AX465" s="17"/>
    </row>
    <row r="466" spans="1:55" ht="28.5" customHeight="1" x14ac:dyDescent="0.3">
      <c r="A466" s="126"/>
      <c r="B466" s="99"/>
      <c r="C466" s="125" t="s">
        <v>138</v>
      </c>
      <c r="D466" s="125" t="s">
        <v>142</v>
      </c>
      <c r="E466" s="101" t="s">
        <v>122</v>
      </c>
      <c r="F466" s="65">
        <v>13.54</v>
      </c>
      <c r="G466" s="36"/>
      <c r="H466" s="51"/>
      <c r="I466" s="36"/>
      <c r="J466" s="51"/>
      <c r="K466" s="36"/>
      <c r="L466" s="51"/>
      <c r="M466" s="36"/>
      <c r="N466" s="51"/>
      <c r="O466" s="222"/>
      <c r="P466" s="25"/>
      <c r="Q466" s="25"/>
      <c r="R466" s="25"/>
      <c r="S466" s="25"/>
      <c r="T466" s="25"/>
      <c r="U466" s="25"/>
      <c r="V466" s="25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25"/>
      <c r="AU466" s="25"/>
      <c r="AV466" s="17"/>
      <c r="AW466" s="25"/>
      <c r="AX466" s="17"/>
    </row>
    <row r="467" spans="1:55" ht="28.5" customHeight="1" x14ac:dyDescent="0.3">
      <c r="A467" s="126"/>
      <c r="B467" s="83"/>
      <c r="C467" s="125" t="s">
        <v>161</v>
      </c>
      <c r="D467" s="125"/>
      <c r="E467" s="101" t="s">
        <v>122</v>
      </c>
      <c r="F467" s="65">
        <v>1.46</v>
      </c>
      <c r="G467" s="36"/>
      <c r="H467" s="51"/>
      <c r="I467" s="36"/>
      <c r="J467" s="51"/>
      <c r="K467" s="36"/>
      <c r="L467" s="51"/>
      <c r="M467" s="36"/>
      <c r="N467" s="51"/>
      <c r="O467" s="222"/>
      <c r="P467" s="25"/>
      <c r="Q467" s="25"/>
      <c r="R467" s="25"/>
      <c r="S467" s="25"/>
      <c r="T467" s="25"/>
      <c r="U467" s="25"/>
      <c r="V467" s="25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25"/>
      <c r="AU467" s="25"/>
      <c r="AV467" s="17"/>
      <c r="AW467" s="25"/>
      <c r="AX467" s="17"/>
      <c r="BC467" s="248"/>
    </row>
    <row r="468" spans="1:55" ht="28.5" customHeight="1" x14ac:dyDescent="0.3">
      <c r="A468" s="126"/>
      <c r="B468" s="83"/>
      <c r="C468" s="125"/>
      <c r="D468" s="124"/>
      <c r="E468" s="101"/>
      <c r="F468" s="65"/>
      <c r="G468" s="36"/>
      <c r="H468" s="51"/>
      <c r="I468" s="36"/>
      <c r="J468" s="51"/>
      <c r="K468" s="36"/>
      <c r="L468" s="51"/>
      <c r="M468" s="36"/>
      <c r="N468" s="51"/>
      <c r="O468" s="222"/>
      <c r="P468" s="25"/>
      <c r="Q468" s="25"/>
      <c r="R468" s="25"/>
      <c r="S468" s="25"/>
      <c r="T468" s="25"/>
      <c r="U468" s="25"/>
      <c r="V468" s="25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25"/>
      <c r="AU468" s="25"/>
      <c r="AV468" s="17"/>
      <c r="AW468" s="25"/>
      <c r="AX468" s="17"/>
    </row>
    <row r="469" spans="1:55" s="257" customFormat="1" ht="28.5" customHeight="1" x14ac:dyDescent="0.3">
      <c r="A469" s="121"/>
      <c r="B469" s="99"/>
      <c r="C469" s="39" t="s">
        <v>128</v>
      </c>
      <c r="D469" s="40"/>
      <c r="E469" s="41"/>
      <c r="F469" s="42"/>
      <c r="G469" s="42"/>
      <c r="H469" s="123"/>
      <c r="I469" s="42"/>
      <c r="J469" s="123"/>
      <c r="K469" s="42"/>
      <c r="L469" s="123"/>
      <c r="M469" s="42"/>
      <c r="N469" s="123"/>
      <c r="O469" s="4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  <c r="AC469" s="110"/>
      <c r="AD469" s="110"/>
      <c r="AE469" s="110"/>
      <c r="AF469" s="110"/>
      <c r="AG469" s="110"/>
      <c r="AH469" s="110"/>
      <c r="AI469" s="110"/>
      <c r="AJ469" s="110"/>
      <c r="AK469" s="110"/>
      <c r="AL469" s="110"/>
      <c r="AM469" s="110"/>
      <c r="AN469" s="110"/>
      <c r="AO469" s="110"/>
      <c r="AP469" s="110"/>
      <c r="AQ469" s="110"/>
      <c r="AR469" s="110"/>
      <c r="AS469" s="110"/>
      <c r="AT469" s="110"/>
      <c r="AU469" s="110"/>
      <c r="AV469" s="110"/>
      <c r="AW469" s="110"/>
      <c r="AX469" s="110"/>
      <c r="AY469" s="110"/>
      <c r="AZ469" s="110"/>
      <c r="BA469" s="110"/>
      <c r="BC469" s="258"/>
    </row>
    <row r="470" spans="1:55" s="257" customFormat="1" ht="28.5" customHeight="1" x14ac:dyDescent="0.3">
      <c r="A470" s="121"/>
      <c r="B470" s="99"/>
      <c r="C470" s="39"/>
      <c r="D470" s="40"/>
      <c r="E470" s="41"/>
      <c r="F470" s="42"/>
      <c r="G470" s="42"/>
      <c r="H470" s="123"/>
      <c r="I470" s="42"/>
      <c r="J470" s="123"/>
      <c r="K470" s="42"/>
      <c r="L470" s="123"/>
      <c r="M470" s="42"/>
      <c r="N470" s="123"/>
      <c r="O470" s="4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  <c r="AC470" s="110"/>
      <c r="AD470" s="110"/>
      <c r="AE470" s="110"/>
      <c r="AF470" s="110"/>
      <c r="AG470" s="110"/>
      <c r="AH470" s="110"/>
      <c r="AI470" s="110"/>
      <c r="AJ470" s="110"/>
      <c r="AK470" s="110"/>
      <c r="AL470" s="110"/>
      <c r="AM470" s="110"/>
      <c r="AN470" s="110"/>
      <c r="AO470" s="110"/>
      <c r="AP470" s="110"/>
      <c r="AQ470" s="110"/>
      <c r="AR470" s="110"/>
      <c r="AS470" s="110"/>
      <c r="AT470" s="110"/>
      <c r="AU470" s="110"/>
      <c r="AV470" s="110"/>
      <c r="AW470" s="110"/>
      <c r="AX470" s="110"/>
      <c r="AY470" s="110"/>
      <c r="AZ470" s="110"/>
      <c r="BA470" s="110"/>
      <c r="BC470" s="258"/>
    </row>
    <row r="471" spans="1:55" s="257" customFormat="1" ht="28.5" customHeight="1" x14ac:dyDescent="0.3">
      <c r="A471" s="121"/>
      <c r="B471" s="115" t="s">
        <v>340</v>
      </c>
      <c r="C471" s="75" t="s">
        <v>499</v>
      </c>
      <c r="D471" s="76"/>
      <c r="E471" s="77"/>
      <c r="F471" s="78"/>
      <c r="G471" s="78"/>
      <c r="H471" s="78"/>
      <c r="I471" s="78"/>
      <c r="J471" s="78"/>
      <c r="K471" s="78"/>
      <c r="L471" s="78"/>
      <c r="M471" s="78"/>
      <c r="N471" s="78"/>
      <c r="O471" s="76"/>
      <c r="P471" s="26"/>
      <c r="Q471" s="26"/>
      <c r="R471" s="26"/>
      <c r="S471" s="27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110"/>
      <c r="AZ471" s="110"/>
      <c r="BA471" s="110"/>
      <c r="BC471" s="258"/>
    </row>
    <row r="472" spans="1:55" ht="28.5" customHeight="1" x14ac:dyDescent="0.3">
      <c r="A472" s="126"/>
      <c r="B472" s="99"/>
      <c r="C472" s="125" t="s">
        <v>138</v>
      </c>
      <c r="D472" s="125" t="s">
        <v>176</v>
      </c>
      <c r="E472" s="101" t="s">
        <v>122</v>
      </c>
      <c r="F472" s="65">
        <v>21.97</v>
      </c>
      <c r="G472" s="36"/>
      <c r="H472" s="51"/>
      <c r="I472" s="36"/>
      <c r="J472" s="51"/>
      <c r="K472" s="36"/>
      <c r="L472" s="51"/>
      <c r="M472" s="36"/>
      <c r="N472" s="51"/>
      <c r="O472" s="222"/>
      <c r="P472" s="25"/>
      <c r="Q472" s="25"/>
      <c r="R472" s="25"/>
      <c r="S472" s="25"/>
      <c r="T472" s="25"/>
      <c r="U472" s="25"/>
      <c r="V472" s="25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25"/>
      <c r="AU472" s="25"/>
      <c r="AV472" s="17"/>
      <c r="AW472" s="25"/>
      <c r="AX472" s="17"/>
    </row>
    <row r="473" spans="1:55" ht="28.5" customHeight="1" x14ac:dyDescent="0.3">
      <c r="A473" s="59" t="s">
        <v>203</v>
      </c>
      <c r="B473" s="99"/>
      <c r="C473" s="107" t="s">
        <v>162</v>
      </c>
      <c r="D473" s="125" t="s">
        <v>137</v>
      </c>
      <c r="E473" s="101" t="s">
        <v>122</v>
      </c>
      <c r="F473" s="65">
        <v>5.71</v>
      </c>
      <c r="G473" s="51"/>
      <c r="H473" s="51"/>
      <c r="I473" s="51"/>
      <c r="J473" s="51"/>
      <c r="K473" s="51"/>
      <c r="L473" s="51"/>
      <c r="M473" s="36"/>
      <c r="N473" s="51"/>
      <c r="O473" s="222"/>
      <c r="P473" s="61"/>
      <c r="Q473" s="61"/>
      <c r="R473" s="61"/>
      <c r="S473" s="61"/>
      <c r="T473" s="61"/>
      <c r="U473" s="61"/>
      <c r="V473" s="61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1"/>
      <c r="AU473" s="61"/>
      <c r="AV473" s="62"/>
      <c r="AW473" s="61"/>
      <c r="AX473" s="62"/>
      <c r="AY473" s="60"/>
      <c r="AZ473" s="60"/>
      <c r="BA473" s="60"/>
    </row>
    <row r="474" spans="1:55" ht="28.5" customHeight="1" x14ac:dyDescent="0.3">
      <c r="A474" s="126"/>
      <c r="B474" s="83"/>
      <c r="C474" s="125" t="s">
        <v>316</v>
      </c>
      <c r="D474" s="125" t="s">
        <v>448</v>
      </c>
      <c r="E474" s="101" t="s">
        <v>123</v>
      </c>
      <c r="F474" s="65">
        <v>22.14</v>
      </c>
      <c r="G474" s="36"/>
      <c r="H474" s="51"/>
      <c r="I474" s="36"/>
      <c r="J474" s="51"/>
      <c r="K474" s="36"/>
      <c r="L474" s="51"/>
      <c r="M474" s="36"/>
      <c r="N474" s="51"/>
      <c r="O474" s="222"/>
      <c r="P474" s="25"/>
      <c r="Q474" s="25"/>
      <c r="R474" s="25"/>
      <c r="S474" s="25"/>
      <c r="T474" s="25"/>
      <c r="U474" s="25"/>
      <c r="V474" s="25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25"/>
      <c r="AU474" s="25"/>
      <c r="AV474" s="17"/>
      <c r="AW474" s="25"/>
      <c r="AX474" s="17"/>
      <c r="BC474" s="248"/>
    </row>
    <row r="475" spans="1:55" ht="28.5" customHeight="1" x14ac:dyDescent="0.3">
      <c r="A475" s="126"/>
      <c r="B475" s="83"/>
      <c r="C475" s="125"/>
      <c r="D475" s="125"/>
      <c r="E475" s="101"/>
      <c r="F475" s="65"/>
      <c r="G475" s="88"/>
      <c r="H475" s="112"/>
      <c r="I475" s="88"/>
      <c r="J475" s="112"/>
      <c r="K475" s="88"/>
      <c r="L475" s="112"/>
      <c r="M475" s="88"/>
      <c r="N475" s="112"/>
      <c r="O475" s="132"/>
      <c r="P475" s="176"/>
      <c r="Q475" s="176"/>
      <c r="R475" s="176"/>
      <c r="S475" s="176"/>
      <c r="T475" s="176"/>
      <c r="U475" s="176"/>
      <c r="V475" s="176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  <c r="AQ475" s="177"/>
      <c r="AR475" s="177"/>
      <c r="AS475" s="177"/>
      <c r="AT475" s="176"/>
      <c r="AU475" s="176"/>
      <c r="AV475" s="177"/>
      <c r="AW475" s="176"/>
      <c r="AX475" s="177"/>
      <c r="AY475" s="89"/>
      <c r="AZ475" s="89"/>
      <c r="BA475" s="89"/>
      <c r="BB475" s="157"/>
    </row>
    <row r="476" spans="1:55" s="257" customFormat="1" ht="28.5" customHeight="1" x14ac:dyDescent="0.3">
      <c r="A476" s="121"/>
      <c r="B476" s="99"/>
      <c r="C476" s="39" t="s">
        <v>128</v>
      </c>
      <c r="D476" s="40"/>
      <c r="E476" s="41"/>
      <c r="F476" s="42"/>
      <c r="G476" s="42"/>
      <c r="H476" s="123"/>
      <c r="I476" s="42"/>
      <c r="J476" s="123"/>
      <c r="K476" s="42"/>
      <c r="L476" s="123"/>
      <c r="M476" s="42"/>
      <c r="N476" s="123"/>
      <c r="O476" s="4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  <c r="AC476" s="110"/>
      <c r="AD476" s="110"/>
      <c r="AE476" s="110"/>
      <c r="AF476" s="110"/>
      <c r="AG476" s="110"/>
      <c r="AH476" s="110"/>
      <c r="AI476" s="110"/>
      <c r="AJ476" s="110"/>
      <c r="AK476" s="110"/>
      <c r="AL476" s="110"/>
      <c r="AM476" s="110"/>
      <c r="AN476" s="110"/>
      <c r="AO476" s="110"/>
      <c r="AP476" s="110"/>
      <c r="AQ476" s="110"/>
      <c r="AR476" s="110"/>
      <c r="AS476" s="110"/>
      <c r="AT476" s="110"/>
      <c r="AU476" s="110"/>
      <c r="AV476" s="110"/>
      <c r="AW476" s="110"/>
      <c r="AX476" s="110"/>
      <c r="AY476" s="110"/>
      <c r="AZ476" s="110"/>
      <c r="BA476" s="110"/>
      <c r="BC476" s="258"/>
    </row>
    <row r="477" spans="1:55" s="257" customFormat="1" ht="28.5" customHeight="1" x14ac:dyDescent="0.3">
      <c r="A477" s="121"/>
      <c r="B477" s="99"/>
      <c r="C477" s="39"/>
      <c r="D477" s="40"/>
      <c r="E477" s="41"/>
      <c r="F477" s="42"/>
      <c r="G477" s="42"/>
      <c r="H477" s="123"/>
      <c r="I477" s="42"/>
      <c r="J477" s="123"/>
      <c r="K477" s="42"/>
      <c r="L477" s="123"/>
      <c r="M477" s="42"/>
      <c r="N477" s="123"/>
      <c r="O477" s="4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  <c r="AC477" s="110"/>
      <c r="AD477" s="110"/>
      <c r="AE477" s="110"/>
      <c r="AF477" s="110"/>
      <c r="AG477" s="110"/>
      <c r="AH477" s="110"/>
      <c r="AI477" s="110"/>
      <c r="AJ477" s="110"/>
      <c r="AK477" s="110"/>
      <c r="AL477" s="110"/>
      <c r="AM477" s="110"/>
      <c r="AN477" s="110"/>
      <c r="AO477" s="110"/>
      <c r="AP477" s="110"/>
      <c r="AQ477" s="110"/>
      <c r="AR477" s="110"/>
      <c r="AS477" s="110"/>
      <c r="AT477" s="110"/>
      <c r="AU477" s="110"/>
      <c r="AV477" s="110"/>
      <c r="AW477" s="110"/>
      <c r="AX477" s="110"/>
      <c r="AY477" s="110"/>
      <c r="AZ477" s="110"/>
      <c r="BA477" s="110"/>
      <c r="BC477" s="258"/>
    </row>
    <row r="478" spans="1:55" s="257" customFormat="1" ht="28.5" customHeight="1" x14ac:dyDescent="0.3">
      <c r="A478" s="121"/>
      <c r="B478" s="115" t="s">
        <v>341</v>
      </c>
      <c r="C478" s="75" t="s">
        <v>500</v>
      </c>
      <c r="D478" s="76"/>
      <c r="E478" s="77"/>
      <c r="F478" s="78"/>
      <c r="G478" s="78"/>
      <c r="H478" s="78"/>
      <c r="I478" s="78"/>
      <c r="J478" s="78"/>
      <c r="K478" s="78"/>
      <c r="L478" s="78"/>
      <c r="M478" s="78"/>
      <c r="N478" s="78"/>
      <c r="O478" s="76"/>
      <c r="P478" s="26"/>
      <c r="Q478" s="26"/>
      <c r="R478" s="26"/>
      <c r="S478" s="27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110"/>
      <c r="AZ478" s="110"/>
      <c r="BA478" s="110"/>
      <c r="BC478" s="258"/>
    </row>
    <row r="479" spans="1:55" ht="28.5" customHeight="1" x14ac:dyDescent="0.3">
      <c r="A479" s="126"/>
      <c r="B479" s="99"/>
      <c r="C479" s="125" t="s">
        <v>138</v>
      </c>
      <c r="D479" s="125" t="s">
        <v>176</v>
      </c>
      <c r="E479" s="101" t="s">
        <v>122</v>
      </c>
      <c r="F479" s="65">
        <v>18.71</v>
      </c>
      <c r="G479" s="36"/>
      <c r="H479" s="51"/>
      <c r="I479" s="36"/>
      <c r="J479" s="51"/>
      <c r="K479" s="36"/>
      <c r="L479" s="51"/>
      <c r="M479" s="36"/>
      <c r="N479" s="51"/>
      <c r="O479" s="222"/>
      <c r="P479" s="25"/>
      <c r="Q479" s="25"/>
      <c r="R479" s="25"/>
      <c r="S479" s="25"/>
      <c r="T479" s="25"/>
      <c r="U479" s="25"/>
      <c r="V479" s="25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25"/>
      <c r="AU479" s="25"/>
      <c r="AV479" s="17"/>
      <c r="AW479" s="25"/>
      <c r="AX479" s="17"/>
    </row>
    <row r="480" spans="1:55" ht="28.5" customHeight="1" x14ac:dyDescent="0.3">
      <c r="A480" s="126"/>
      <c r="B480" s="99"/>
      <c r="C480" s="125" t="s">
        <v>138</v>
      </c>
      <c r="D480" s="125" t="s">
        <v>142</v>
      </c>
      <c r="E480" s="101" t="s">
        <v>122</v>
      </c>
      <c r="F480" s="65">
        <v>16.350000000000001</v>
      </c>
      <c r="G480" s="36"/>
      <c r="H480" s="51"/>
      <c r="I480" s="36"/>
      <c r="J480" s="51"/>
      <c r="K480" s="36"/>
      <c r="L480" s="51"/>
      <c r="M480" s="36"/>
      <c r="N480" s="51"/>
      <c r="O480" s="224"/>
      <c r="P480" s="25"/>
      <c r="Q480" s="25"/>
      <c r="R480" s="25"/>
      <c r="S480" s="25"/>
      <c r="T480" s="25"/>
      <c r="U480" s="25"/>
      <c r="V480" s="25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25"/>
      <c r="AU480" s="25"/>
      <c r="AV480" s="17"/>
      <c r="AW480" s="25"/>
      <c r="AX480" s="17"/>
    </row>
    <row r="481" spans="1:55" ht="28.5" customHeight="1" x14ac:dyDescent="0.3">
      <c r="A481" s="126"/>
      <c r="B481" s="83"/>
      <c r="C481" s="125" t="s">
        <v>316</v>
      </c>
      <c r="D481" s="125" t="s">
        <v>448</v>
      </c>
      <c r="E481" s="101" t="s">
        <v>123</v>
      </c>
      <c r="F481" s="65">
        <v>18.77</v>
      </c>
      <c r="G481" s="36"/>
      <c r="H481" s="51"/>
      <c r="I481" s="36"/>
      <c r="J481" s="51"/>
      <c r="K481" s="36"/>
      <c r="L481" s="51"/>
      <c r="M481" s="36"/>
      <c r="N481" s="51"/>
      <c r="O481" s="222"/>
      <c r="P481" s="25"/>
      <c r="Q481" s="25"/>
      <c r="R481" s="25"/>
      <c r="S481" s="25"/>
      <c r="T481" s="25"/>
      <c r="U481" s="25"/>
      <c r="V481" s="25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25"/>
      <c r="AU481" s="25"/>
      <c r="AV481" s="17"/>
      <c r="AW481" s="25"/>
      <c r="AX481" s="17"/>
      <c r="BC481" s="248"/>
    </row>
    <row r="482" spans="1:55" ht="28.5" customHeight="1" x14ac:dyDescent="0.3">
      <c r="A482" s="173"/>
      <c r="B482" s="99"/>
      <c r="C482" s="125"/>
      <c r="D482" s="125"/>
      <c r="E482" s="101"/>
      <c r="F482" s="65"/>
      <c r="G482" s="51"/>
      <c r="H482" s="51"/>
      <c r="I482" s="51"/>
      <c r="J482" s="51"/>
      <c r="K482" s="51"/>
      <c r="L482" s="51"/>
      <c r="M482" s="51"/>
      <c r="N482" s="51"/>
      <c r="O482" s="132"/>
      <c r="P482" s="199"/>
      <c r="Q482" s="199"/>
      <c r="R482" s="199"/>
      <c r="S482" s="199"/>
      <c r="T482" s="199"/>
      <c r="U482" s="199"/>
      <c r="V482" s="199"/>
      <c r="W482" s="200"/>
      <c r="X482" s="200"/>
      <c r="Y482" s="200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0"/>
      <c r="AT482" s="199"/>
      <c r="AU482" s="199"/>
      <c r="AV482" s="200"/>
      <c r="AW482" s="199"/>
      <c r="AX482" s="200"/>
      <c r="AY482" s="201"/>
      <c r="AZ482" s="201"/>
      <c r="BA482" s="201"/>
    </row>
    <row r="483" spans="1:55" s="257" customFormat="1" ht="28.5" customHeight="1" x14ac:dyDescent="0.3">
      <c r="A483" s="121"/>
      <c r="B483" s="99"/>
      <c r="C483" s="39" t="s">
        <v>128</v>
      </c>
      <c r="D483" s="40"/>
      <c r="E483" s="41"/>
      <c r="F483" s="42"/>
      <c r="G483" s="42"/>
      <c r="H483" s="123"/>
      <c r="I483" s="42"/>
      <c r="J483" s="123"/>
      <c r="K483" s="42"/>
      <c r="L483" s="123"/>
      <c r="M483" s="42"/>
      <c r="N483" s="123"/>
      <c r="O483" s="4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  <c r="AC483" s="110"/>
      <c r="AD483" s="110"/>
      <c r="AE483" s="110"/>
      <c r="AF483" s="110"/>
      <c r="AG483" s="110"/>
      <c r="AH483" s="110"/>
      <c r="AI483" s="110"/>
      <c r="AJ483" s="110"/>
      <c r="AK483" s="110"/>
      <c r="AL483" s="110"/>
      <c r="AM483" s="110"/>
      <c r="AN483" s="110"/>
      <c r="AO483" s="110"/>
      <c r="AP483" s="110"/>
      <c r="AQ483" s="110"/>
      <c r="AR483" s="110"/>
      <c r="AS483" s="110"/>
      <c r="AT483" s="110"/>
      <c r="AU483" s="110"/>
      <c r="AV483" s="110"/>
      <c r="AW483" s="110"/>
      <c r="AX483" s="110"/>
      <c r="AY483" s="110"/>
      <c r="AZ483" s="110"/>
      <c r="BA483" s="110"/>
      <c r="BC483" s="258"/>
    </row>
    <row r="484" spans="1:55" s="257" customFormat="1" ht="28.5" customHeight="1" x14ac:dyDescent="0.3">
      <c r="A484" s="121"/>
      <c r="B484" s="99"/>
      <c r="C484" s="39"/>
      <c r="D484" s="40"/>
      <c r="E484" s="41"/>
      <c r="F484" s="42"/>
      <c r="G484" s="42"/>
      <c r="H484" s="123"/>
      <c r="I484" s="42"/>
      <c r="J484" s="123"/>
      <c r="K484" s="42"/>
      <c r="L484" s="123"/>
      <c r="M484" s="42"/>
      <c r="N484" s="123"/>
      <c r="O484" s="4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  <c r="AC484" s="110"/>
      <c r="AD484" s="110"/>
      <c r="AE484" s="110"/>
      <c r="AF484" s="110"/>
      <c r="AG484" s="110"/>
      <c r="AH484" s="110"/>
      <c r="AI484" s="110"/>
      <c r="AJ484" s="110"/>
      <c r="AK484" s="110"/>
      <c r="AL484" s="110"/>
      <c r="AM484" s="110"/>
      <c r="AN484" s="110"/>
      <c r="AO484" s="110"/>
      <c r="AP484" s="110"/>
      <c r="AQ484" s="110"/>
      <c r="AR484" s="110"/>
      <c r="AS484" s="110"/>
      <c r="AT484" s="110"/>
      <c r="AU484" s="110"/>
      <c r="AV484" s="110"/>
      <c r="AW484" s="110"/>
      <c r="AX484" s="110"/>
      <c r="AY484" s="110"/>
      <c r="AZ484" s="110"/>
      <c r="BA484" s="110"/>
      <c r="BC484" s="258"/>
    </row>
    <row r="485" spans="1:55" s="257" customFormat="1" ht="28.5" customHeight="1" x14ac:dyDescent="0.3">
      <c r="A485" s="121"/>
      <c r="B485" s="99"/>
      <c r="C485" s="39"/>
      <c r="D485" s="40"/>
      <c r="E485" s="41"/>
      <c r="F485" s="42"/>
      <c r="G485" s="42"/>
      <c r="H485" s="123"/>
      <c r="I485" s="42"/>
      <c r="J485" s="123"/>
      <c r="K485" s="42"/>
      <c r="L485" s="123"/>
      <c r="M485" s="42"/>
      <c r="N485" s="123"/>
      <c r="O485" s="4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  <c r="AC485" s="110"/>
      <c r="AD485" s="110"/>
      <c r="AE485" s="110"/>
      <c r="AF485" s="110"/>
      <c r="AG485" s="110"/>
      <c r="AH485" s="110"/>
      <c r="AI485" s="110"/>
      <c r="AJ485" s="110"/>
      <c r="AK485" s="110"/>
      <c r="AL485" s="110"/>
      <c r="AM485" s="110"/>
      <c r="AN485" s="110"/>
      <c r="AO485" s="110"/>
      <c r="AP485" s="110"/>
      <c r="AQ485" s="110"/>
      <c r="AR485" s="110"/>
      <c r="AS485" s="110"/>
      <c r="AT485" s="110"/>
      <c r="AU485" s="110"/>
      <c r="AV485" s="110"/>
      <c r="AW485" s="110"/>
      <c r="AX485" s="110"/>
      <c r="AY485" s="110"/>
      <c r="AZ485" s="110"/>
      <c r="BA485" s="110"/>
      <c r="BC485" s="258"/>
    </row>
    <row r="486" spans="1:55" s="257" customFormat="1" ht="28.5" customHeight="1" x14ac:dyDescent="0.3">
      <c r="A486" s="121"/>
      <c r="B486" s="99"/>
      <c r="C486" s="39"/>
      <c r="D486" s="40"/>
      <c r="E486" s="41"/>
      <c r="F486" s="42"/>
      <c r="G486" s="42"/>
      <c r="H486" s="123"/>
      <c r="I486" s="42"/>
      <c r="J486" s="123"/>
      <c r="K486" s="42"/>
      <c r="L486" s="123"/>
      <c r="M486" s="42"/>
      <c r="N486" s="123"/>
      <c r="O486" s="4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  <c r="AC486" s="110"/>
      <c r="AD486" s="110"/>
      <c r="AE486" s="110"/>
      <c r="AF486" s="110"/>
      <c r="AG486" s="110"/>
      <c r="AH486" s="110"/>
      <c r="AI486" s="110"/>
      <c r="AJ486" s="110"/>
      <c r="AK486" s="110"/>
      <c r="AL486" s="110"/>
      <c r="AM486" s="110"/>
      <c r="AN486" s="110"/>
      <c r="AO486" s="110"/>
      <c r="AP486" s="110"/>
      <c r="AQ486" s="110"/>
      <c r="AR486" s="110"/>
      <c r="AS486" s="110"/>
      <c r="AT486" s="110"/>
      <c r="AU486" s="110"/>
      <c r="AV486" s="110"/>
      <c r="AW486" s="110"/>
      <c r="AX486" s="110"/>
      <c r="AY486" s="110"/>
      <c r="AZ486" s="110"/>
      <c r="BA486" s="110"/>
      <c r="BC486" s="258"/>
    </row>
    <row r="487" spans="1:55" s="257" customFormat="1" ht="28.5" customHeight="1" x14ac:dyDescent="0.3">
      <c r="A487" s="121"/>
      <c r="B487" s="99"/>
      <c r="C487" s="39"/>
      <c r="D487" s="40"/>
      <c r="E487" s="41"/>
      <c r="F487" s="42"/>
      <c r="G487" s="42"/>
      <c r="H487" s="123"/>
      <c r="I487" s="42"/>
      <c r="J487" s="123"/>
      <c r="K487" s="42"/>
      <c r="L487" s="123"/>
      <c r="M487" s="42"/>
      <c r="N487" s="123"/>
      <c r="O487" s="4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  <c r="AC487" s="110"/>
      <c r="AD487" s="110"/>
      <c r="AE487" s="110"/>
      <c r="AF487" s="110"/>
      <c r="AG487" s="110"/>
      <c r="AH487" s="110"/>
      <c r="AI487" s="110"/>
      <c r="AJ487" s="110"/>
      <c r="AK487" s="110"/>
      <c r="AL487" s="110"/>
      <c r="AM487" s="110"/>
      <c r="AN487" s="110"/>
      <c r="AO487" s="110"/>
      <c r="AP487" s="110"/>
      <c r="AQ487" s="110"/>
      <c r="AR487" s="110"/>
      <c r="AS487" s="110"/>
      <c r="AT487" s="110"/>
      <c r="AU487" s="110"/>
      <c r="AV487" s="110"/>
      <c r="AW487" s="110"/>
      <c r="AX487" s="110"/>
      <c r="AY487" s="110"/>
      <c r="AZ487" s="110"/>
      <c r="BA487" s="110"/>
      <c r="BC487" s="258"/>
    </row>
    <row r="488" spans="1:55" s="257" customFormat="1" ht="28.5" customHeight="1" x14ac:dyDescent="0.3">
      <c r="A488" s="121"/>
      <c r="B488" s="99"/>
      <c r="C488" s="39"/>
      <c r="D488" s="40"/>
      <c r="E488" s="41"/>
      <c r="F488" s="42"/>
      <c r="G488" s="42"/>
      <c r="H488" s="123"/>
      <c r="I488" s="42"/>
      <c r="J488" s="123"/>
      <c r="K488" s="42"/>
      <c r="L488" s="123"/>
      <c r="M488" s="42"/>
      <c r="N488" s="123"/>
      <c r="O488" s="4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  <c r="AC488" s="110"/>
      <c r="AD488" s="110"/>
      <c r="AE488" s="110"/>
      <c r="AF488" s="110"/>
      <c r="AG488" s="110"/>
      <c r="AH488" s="110"/>
      <c r="AI488" s="110"/>
      <c r="AJ488" s="110"/>
      <c r="AK488" s="110"/>
      <c r="AL488" s="110"/>
      <c r="AM488" s="110"/>
      <c r="AN488" s="110"/>
      <c r="AO488" s="110"/>
      <c r="AP488" s="110"/>
      <c r="AQ488" s="110"/>
      <c r="AR488" s="110"/>
      <c r="AS488" s="110"/>
      <c r="AT488" s="110"/>
      <c r="AU488" s="110"/>
      <c r="AV488" s="110"/>
      <c r="AW488" s="110"/>
      <c r="AX488" s="110"/>
      <c r="AY488" s="110"/>
      <c r="AZ488" s="110"/>
      <c r="BA488" s="110"/>
      <c r="BC488" s="258"/>
    </row>
    <row r="489" spans="1:55" s="257" customFormat="1" ht="28.5" customHeight="1" x14ac:dyDescent="0.3">
      <c r="A489" s="121"/>
      <c r="B489" s="99"/>
      <c r="C489" s="39"/>
      <c r="D489" s="40"/>
      <c r="E489" s="41"/>
      <c r="F489" s="42"/>
      <c r="G489" s="42"/>
      <c r="H489" s="123"/>
      <c r="I489" s="42"/>
      <c r="J489" s="123"/>
      <c r="K489" s="42"/>
      <c r="L489" s="123"/>
      <c r="M489" s="42"/>
      <c r="N489" s="123"/>
      <c r="O489" s="4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  <c r="AC489" s="110"/>
      <c r="AD489" s="110"/>
      <c r="AE489" s="110"/>
      <c r="AF489" s="110"/>
      <c r="AG489" s="110"/>
      <c r="AH489" s="110"/>
      <c r="AI489" s="110"/>
      <c r="AJ489" s="110"/>
      <c r="AK489" s="110"/>
      <c r="AL489" s="110"/>
      <c r="AM489" s="110"/>
      <c r="AN489" s="110"/>
      <c r="AO489" s="110"/>
      <c r="AP489" s="110"/>
      <c r="AQ489" s="110"/>
      <c r="AR489" s="110"/>
      <c r="AS489" s="110"/>
      <c r="AT489" s="110"/>
      <c r="AU489" s="110"/>
      <c r="AV489" s="110"/>
      <c r="AW489" s="110"/>
      <c r="AX489" s="110"/>
      <c r="AY489" s="110"/>
      <c r="AZ489" s="110"/>
      <c r="BA489" s="110"/>
      <c r="BC489" s="258"/>
    </row>
    <row r="490" spans="1:55" s="257" customFormat="1" ht="28.5" customHeight="1" x14ac:dyDescent="0.3">
      <c r="A490" s="121"/>
      <c r="B490" s="99"/>
      <c r="C490" s="39"/>
      <c r="D490" s="40"/>
      <c r="E490" s="41"/>
      <c r="F490" s="42"/>
      <c r="G490" s="42"/>
      <c r="H490" s="123"/>
      <c r="I490" s="42"/>
      <c r="J490" s="123"/>
      <c r="K490" s="42"/>
      <c r="L490" s="123"/>
      <c r="M490" s="42"/>
      <c r="N490" s="123"/>
      <c r="O490" s="4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  <c r="AC490" s="110"/>
      <c r="AD490" s="110"/>
      <c r="AE490" s="110"/>
      <c r="AF490" s="110"/>
      <c r="AG490" s="110"/>
      <c r="AH490" s="110"/>
      <c r="AI490" s="110"/>
      <c r="AJ490" s="110"/>
      <c r="AK490" s="110"/>
      <c r="AL490" s="110"/>
      <c r="AM490" s="110"/>
      <c r="AN490" s="110"/>
      <c r="AO490" s="110"/>
      <c r="AP490" s="110"/>
      <c r="AQ490" s="110"/>
      <c r="AR490" s="110"/>
      <c r="AS490" s="110"/>
      <c r="AT490" s="110"/>
      <c r="AU490" s="110"/>
      <c r="AV490" s="110"/>
      <c r="AW490" s="110"/>
      <c r="AX490" s="110"/>
      <c r="AY490" s="110"/>
      <c r="AZ490" s="110"/>
      <c r="BA490" s="110"/>
      <c r="BC490" s="258"/>
    </row>
    <row r="491" spans="1:55" s="257" customFormat="1" ht="28.5" customHeight="1" x14ac:dyDescent="0.3">
      <c r="A491" s="121"/>
      <c r="B491" s="115" t="s">
        <v>342</v>
      </c>
      <c r="C491" s="75" t="s">
        <v>501</v>
      </c>
      <c r="D491" s="76"/>
      <c r="E491" s="77"/>
      <c r="F491" s="78"/>
      <c r="G491" s="78"/>
      <c r="H491" s="78"/>
      <c r="I491" s="78"/>
      <c r="J491" s="78"/>
      <c r="K491" s="78"/>
      <c r="L491" s="78"/>
      <c r="M491" s="78"/>
      <c r="N491" s="78"/>
      <c r="O491" s="76"/>
      <c r="P491" s="26"/>
      <c r="Q491" s="26"/>
      <c r="R491" s="26"/>
      <c r="S491" s="27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110"/>
      <c r="AZ491" s="110"/>
      <c r="BA491" s="110"/>
      <c r="BC491" s="258"/>
    </row>
    <row r="492" spans="1:55" ht="28.5" customHeight="1" x14ac:dyDescent="0.3">
      <c r="A492" s="126"/>
      <c r="B492" s="99"/>
      <c r="C492" s="125" t="s">
        <v>138</v>
      </c>
      <c r="D492" s="125" t="s">
        <v>176</v>
      </c>
      <c r="E492" s="101" t="s">
        <v>122</v>
      </c>
      <c r="F492" s="65">
        <v>15.759999999999998</v>
      </c>
      <c r="G492" s="36"/>
      <c r="H492" s="51"/>
      <c r="I492" s="36"/>
      <c r="J492" s="51"/>
      <c r="K492" s="36"/>
      <c r="L492" s="51"/>
      <c r="M492" s="36"/>
      <c r="N492" s="51"/>
      <c r="O492" s="222"/>
      <c r="P492" s="25"/>
      <c r="Q492" s="25"/>
      <c r="R492" s="25"/>
      <c r="S492" s="25"/>
      <c r="T492" s="25"/>
      <c r="U492" s="25"/>
      <c r="V492" s="25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25"/>
      <c r="AU492" s="25"/>
      <c r="AV492" s="17"/>
      <c r="AW492" s="25"/>
      <c r="AX492" s="17"/>
    </row>
    <row r="493" spans="1:55" ht="28.5" customHeight="1" x14ac:dyDescent="0.3">
      <c r="A493" s="126"/>
      <c r="B493" s="99"/>
      <c r="C493" s="125" t="s">
        <v>138</v>
      </c>
      <c r="D493" s="125" t="s">
        <v>142</v>
      </c>
      <c r="E493" s="101" t="s">
        <v>122</v>
      </c>
      <c r="F493" s="65">
        <v>9.09</v>
      </c>
      <c r="G493" s="36"/>
      <c r="H493" s="51"/>
      <c r="I493" s="36"/>
      <c r="J493" s="51"/>
      <c r="K493" s="36"/>
      <c r="L493" s="51"/>
      <c r="M493" s="36"/>
      <c r="N493" s="51"/>
      <c r="O493" s="224"/>
      <c r="P493" s="25"/>
      <c r="Q493" s="25"/>
      <c r="R493" s="25"/>
      <c r="S493" s="25"/>
      <c r="T493" s="25"/>
      <c r="U493" s="25"/>
      <c r="V493" s="25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25"/>
      <c r="AU493" s="25"/>
      <c r="AV493" s="17"/>
      <c r="AW493" s="25"/>
      <c r="AX493" s="17"/>
    </row>
    <row r="494" spans="1:55" ht="28.5" customHeight="1" x14ac:dyDescent="0.3">
      <c r="A494" s="173" t="s">
        <v>203</v>
      </c>
      <c r="B494" s="99"/>
      <c r="C494" s="124" t="s">
        <v>454</v>
      </c>
      <c r="D494" s="125" t="s">
        <v>137</v>
      </c>
      <c r="E494" s="101" t="s">
        <v>122</v>
      </c>
      <c r="F494" s="65">
        <v>4.2</v>
      </c>
      <c r="G494" s="51"/>
      <c r="H494" s="51"/>
      <c r="I494" s="51"/>
      <c r="J494" s="51"/>
      <c r="K494" s="51"/>
      <c r="L494" s="51"/>
      <c r="M494" s="51"/>
      <c r="N494" s="51"/>
      <c r="O494" s="132"/>
      <c r="P494" s="199"/>
      <c r="Q494" s="199"/>
      <c r="R494" s="199"/>
      <c r="S494" s="199"/>
      <c r="T494" s="199"/>
      <c r="U494" s="199"/>
      <c r="V494" s="199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200"/>
      <c r="AT494" s="199"/>
      <c r="AU494" s="199"/>
      <c r="AV494" s="200"/>
      <c r="AW494" s="199"/>
      <c r="AX494" s="200"/>
      <c r="AY494" s="201"/>
      <c r="AZ494" s="201"/>
      <c r="BA494" s="201"/>
    </row>
    <row r="495" spans="1:55" s="191" customFormat="1" ht="28.5" customHeight="1" x14ac:dyDescent="0.3">
      <c r="B495" s="99"/>
      <c r="C495" s="189" t="s">
        <v>453</v>
      </c>
      <c r="D495" s="189"/>
      <c r="E495" s="192" t="s">
        <v>123</v>
      </c>
      <c r="F495" s="65">
        <v>9.4</v>
      </c>
      <c r="G495" s="194"/>
      <c r="H495" s="194"/>
      <c r="I495" s="194"/>
      <c r="J495" s="194"/>
      <c r="K495" s="194"/>
      <c r="L495" s="194"/>
      <c r="M495" s="194"/>
      <c r="N495" s="194"/>
      <c r="O495" s="190"/>
      <c r="P495" s="195"/>
      <c r="Q495" s="195"/>
      <c r="R495" s="195"/>
      <c r="S495" s="195"/>
      <c r="T495" s="195"/>
      <c r="U495" s="195"/>
      <c r="V495" s="195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5"/>
      <c r="AU495" s="195"/>
      <c r="AV495" s="196"/>
      <c r="AW495" s="195"/>
      <c r="AX495" s="196"/>
      <c r="BC495" s="133"/>
    </row>
    <row r="496" spans="1:55" ht="28.5" customHeight="1" x14ac:dyDescent="0.3">
      <c r="A496" s="126"/>
      <c r="B496" s="83"/>
      <c r="C496" s="125" t="s">
        <v>316</v>
      </c>
      <c r="D496" s="125" t="s">
        <v>448</v>
      </c>
      <c r="E496" s="101" t="s">
        <v>123</v>
      </c>
      <c r="F496" s="65">
        <v>17.329999999999998</v>
      </c>
      <c r="G496" s="36"/>
      <c r="H496" s="51"/>
      <c r="I496" s="36"/>
      <c r="J496" s="51"/>
      <c r="K496" s="36"/>
      <c r="L496" s="51"/>
      <c r="M496" s="36"/>
      <c r="N496" s="51"/>
      <c r="O496" s="222"/>
      <c r="P496" s="25"/>
      <c r="Q496" s="25"/>
      <c r="R496" s="25"/>
      <c r="S496" s="25"/>
      <c r="T496" s="25"/>
      <c r="U496" s="25"/>
      <c r="V496" s="25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25"/>
      <c r="AU496" s="25"/>
      <c r="AV496" s="17"/>
      <c r="AW496" s="25"/>
      <c r="AX496" s="17"/>
      <c r="BC496" s="248"/>
    </row>
    <row r="497" spans="1:55" ht="28.5" customHeight="1" x14ac:dyDescent="0.3">
      <c r="A497" s="133"/>
      <c r="B497" s="99"/>
      <c r="C497" s="125"/>
      <c r="D497" s="125"/>
      <c r="E497" s="101"/>
      <c r="F497" s="65"/>
      <c r="G497" s="51"/>
      <c r="H497" s="51"/>
      <c r="I497" s="51"/>
      <c r="J497" s="51"/>
      <c r="K497" s="51"/>
      <c r="L497" s="51"/>
      <c r="M497" s="51"/>
      <c r="N497" s="51"/>
      <c r="O497" s="132"/>
      <c r="P497" s="134"/>
      <c r="Q497" s="134"/>
      <c r="R497" s="134"/>
      <c r="S497" s="134"/>
      <c r="T497" s="134"/>
      <c r="U497" s="134"/>
      <c r="V497" s="134"/>
      <c r="W497" s="135"/>
      <c r="X497" s="135"/>
      <c r="Y497" s="135"/>
      <c r="Z497" s="135"/>
      <c r="AA497" s="135"/>
      <c r="AB497" s="135"/>
      <c r="AC497" s="135"/>
      <c r="AD497" s="135"/>
      <c r="AE497" s="135"/>
      <c r="AF497" s="135"/>
      <c r="AG497" s="135"/>
      <c r="AH497" s="135"/>
      <c r="AI497" s="135"/>
      <c r="AJ497" s="135"/>
      <c r="AK497" s="135"/>
      <c r="AL497" s="135"/>
      <c r="AM497" s="135"/>
      <c r="AN497" s="135"/>
      <c r="AO497" s="135"/>
      <c r="AP497" s="135"/>
      <c r="AQ497" s="135"/>
      <c r="AR497" s="135"/>
      <c r="AS497" s="135"/>
      <c r="AT497" s="134"/>
      <c r="AU497" s="134"/>
      <c r="AV497" s="135"/>
      <c r="AW497" s="134"/>
      <c r="AX497" s="135"/>
      <c r="AY497" s="136"/>
      <c r="AZ497" s="136"/>
      <c r="BA497" s="136"/>
    </row>
    <row r="498" spans="1:55" s="257" customFormat="1" ht="28.5" customHeight="1" x14ac:dyDescent="0.3">
      <c r="A498" s="121"/>
      <c r="B498" s="99"/>
      <c r="C498" s="39" t="s">
        <v>128</v>
      </c>
      <c r="D498" s="40"/>
      <c r="E498" s="41"/>
      <c r="F498" s="42"/>
      <c r="G498" s="42"/>
      <c r="H498" s="123"/>
      <c r="I498" s="42"/>
      <c r="J498" s="123"/>
      <c r="K498" s="42"/>
      <c r="L498" s="123"/>
      <c r="M498" s="42"/>
      <c r="N498" s="123"/>
      <c r="O498" s="4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  <c r="AC498" s="110"/>
      <c r="AD498" s="110"/>
      <c r="AE498" s="110"/>
      <c r="AF498" s="110"/>
      <c r="AG498" s="110"/>
      <c r="AH498" s="110"/>
      <c r="AI498" s="110"/>
      <c r="AJ498" s="110"/>
      <c r="AK498" s="110"/>
      <c r="AL498" s="110"/>
      <c r="AM498" s="110"/>
      <c r="AN498" s="110"/>
      <c r="AO498" s="110"/>
      <c r="AP498" s="110"/>
      <c r="AQ498" s="110"/>
      <c r="AR498" s="110"/>
      <c r="AS498" s="110"/>
      <c r="AT498" s="110"/>
      <c r="AU498" s="110"/>
      <c r="AV498" s="110"/>
      <c r="AW498" s="110"/>
      <c r="AX498" s="110"/>
      <c r="AY498" s="110"/>
      <c r="AZ498" s="110"/>
      <c r="BA498" s="110"/>
      <c r="BC498" s="258"/>
    </row>
    <row r="499" spans="1:55" s="257" customFormat="1" ht="28.5" customHeight="1" x14ac:dyDescent="0.3">
      <c r="A499" s="121"/>
      <c r="B499" s="99"/>
      <c r="C499" s="39"/>
      <c r="D499" s="40"/>
      <c r="E499" s="41"/>
      <c r="F499" s="42"/>
      <c r="G499" s="42"/>
      <c r="H499" s="123"/>
      <c r="I499" s="42"/>
      <c r="J499" s="123"/>
      <c r="K499" s="42"/>
      <c r="L499" s="123"/>
      <c r="M499" s="42"/>
      <c r="N499" s="123"/>
      <c r="O499" s="4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  <c r="AC499" s="110"/>
      <c r="AD499" s="110"/>
      <c r="AE499" s="110"/>
      <c r="AF499" s="110"/>
      <c r="AG499" s="110"/>
      <c r="AH499" s="110"/>
      <c r="AI499" s="110"/>
      <c r="AJ499" s="110"/>
      <c r="AK499" s="110"/>
      <c r="AL499" s="110"/>
      <c r="AM499" s="110"/>
      <c r="AN499" s="110"/>
      <c r="AO499" s="110"/>
      <c r="AP499" s="110"/>
      <c r="AQ499" s="110"/>
      <c r="AR499" s="110"/>
      <c r="AS499" s="110"/>
      <c r="AT499" s="110"/>
      <c r="AU499" s="110"/>
      <c r="AV499" s="110"/>
      <c r="AW499" s="110"/>
      <c r="AX499" s="110"/>
      <c r="AY499" s="110"/>
      <c r="AZ499" s="110"/>
      <c r="BA499" s="110"/>
      <c r="BC499" s="258"/>
    </row>
    <row r="500" spans="1:55" s="257" customFormat="1" ht="28.5" customHeight="1" x14ac:dyDescent="0.3">
      <c r="A500" s="121"/>
      <c r="B500" s="115" t="s">
        <v>343</v>
      </c>
      <c r="C500" s="75" t="s">
        <v>351</v>
      </c>
      <c r="D500" s="76"/>
      <c r="E500" s="77"/>
      <c r="F500" s="78"/>
      <c r="G500" s="78"/>
      <c r="H500" s="78"/>
      <c r="I500" s="78"/>
      <c r="J500" s="78"/>
      <c r="K500" s="78"/>
      <c r="L500" s="78"/>
      <c r="M500" s="78"/>
      <c r="N500" s="78"/>
      <c r="O500" s="76"/>
      <c r="P500" s="26"/>
      <c r="Q500" s="26"/>
      <c r="R500" s="26"/>
      <c r="S500" s="27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110"/>
      <c r="AZ500" s="110"/>
      <c r="BA500" s="110"/>
      <c r="BC500" s="258"/>
    </row>
    <row r="501" spans="1:55" ht="28.5" customHeight="1" x14ac:dyDescent="0.3">
      <c r="A501" s="126"/>
      <c r="B501" s="99"/>
      <c r="C501" s="125" t="s">
        <v>138</v>
      </c>
      <c r="D501" s="125" t="s">
        <v>176</v>
      </c>
      <c r="E501" s="101" t="s">
        <v>122</v>
      </c>
      <c r="F501" s="65">
        <v>24.03</v>
      </c>
      <c r="G501" s="36"/>
      <c r="H501" s="51"/>
      <c r="I501" s="36"/>
      <c r="J501" s="51"/>
      <c r="K501" s="36"/>
      <c r="L501" s="51"/>
      <c r="M501" s="36"/>
      <c r="N501" s="51"/>
      <c r="O501" s="222"/>
      <c r="P501" s="25"/>
      <c r="Q501" s="25"/>
      <c r="R501" s="25"/>
      <c r="S501" s="25"/>
      <c r="T501" s="25"/>
      <c r="U501" s="25"/>
      <c r="V501" s="25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25"/>
      <c r="AU501" s="25"/>
      <c r="AV501" s="17"/>
      <c r="AW501" s="25"/>
      <c r="AX501" s="17"/>
    </row>
    <row r="502" spans="1:55" ht="28.5" customHeight="1" x14ac:dyDescent="0.3">
      <c r="A502" s="126"/>
      <c r="B502" s="99"/>
      <c r="C502" s="125" t="s">
        <v>138</v>
      </c>
      <c r="D502" s="125" t="s">
        <v>142</v>
      </c>
      <c r="E502" s="101" t="s">
        <v>122</v>
      </c>
      <c r="F502" s="65">
        <v>9.09</v>
      </c>
      <c r="G502" s="36"/>
      <c r="H502" s="51"/>
      <c r="I502" s="36"/>
      <c r="J502" s="51"/>
      <c r="K502" s="36"/>
      <c r="L502" s="51"/>
      <c r="M502" s="36"/>
      <c r="N502" s="51"/>
      <c r="O502" s="224"/>
      <c r="P502" s="25"/>
      <c r="Q502" s="25"/>
      <c r="R502" s="25"/>
      <c r="S502" s="25"/>
      <c r="T502" s="25"/>
      <c r="U502" s="25"/>
      <c r="V502" s="25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25"/>
      <c r="AU502" s="25"/>
      <c r="AV502" s="17"/>
      <c r="AW502" s="25"/>
      <c r="AX502" s="17"/>
    </row>
    <row r="503" spans="1:55" ht="28.5" customHeight="1" x14ac:dyDescent="0.3">
      <c r="A503" s="173" t="s">
        <v>203</v>
      </c>
      <c r="B503" s="99"/>
      <c r="C503" s="124" t="s">
        <v>454</v>
      </c>
      <c r="D503" s="125" t="s">
        <v>137</v>
      </c>
      <c r="E503" s="101" t="s">
        <v>122</v>
      </c>
      <c r="F503" s="65">
        <v>4.2</v>
      </c>
      <c r="G503" s="51"/>
      <c r="H503" s="51"/>
      <c r="I503" s="51"/>
      <c r="J503" s="51"/>
      <c r="K503" s="51"/>
      <c r="L503" s="51"/>
      <c r="M503" s="51"/>
      <c r="N503" s="51"/>
      <c r="O503" s="132"/>
      <c r="P503" s="199"/>
      <c r="Q503" s="199"/>
      <c r="R503" s="199"/>
      <c r="S503" s="199"/>
      <c r="T503" s="199"/>
      <c r="U503" s="199"/>
      <c r="V503" s="199"/>
      <c r="W503" s="200"/>
      <c r="X503" s="200"/>
      <c r="Y503" s="200"/>
      <c r="Z503" s="200"/>
      <c r="AA503" s="200"/>
      <c r="AB503" s="200"/>
      <c r="AC503" s="200"/>
      <c r="AD503" s="200"/>
      <c r="AE503" s="200"/>
      <c r="AF503" s="200"/>
      <c r="AG503" s="200"/>
      <c r="AH503" s="200"/>
      <c r="AI503" s="200"/>
      <c r="AJ503" s="200"/>
      <c r="AK503" s="200"/>
      <c r="AL503" s="200"/>
      <c r="AM503" s="200"/>
      <c r="AN503" s="200"/>
      <c r="AO503" s="200"/>
      <c r="AP503" s="200"/>
      <c r="AQ503" s="200"/>
      <c r="AR503" s="200"/>
      <c r="AS503" s="200"/>
      <c r="AT503" s="199"/>
      <c r="AU503" s="199"/>
      <c r="AV503" s="200"/>
      <c r="AW503" s="199"/>
      <c r="AX503" s="200"/>
      <c r="AY503" s="201"/>
      <c r="AZ503" s="201"/>
      <c r="BA503" s="201"/>
    </row>
    <row r="504" spans="1:55" s="191" customFormat="1" ht="28.5" customHeight="1" x14ac:dyDescent="0.3">
      <c r="B504" s="99"/>
      <c r="C504" s="189" t="s">
        <v>453</v>
      </c>
      <c r="D504" s="189"/>
      <c r="E504" s="192" t="s">
        <v>123</v>
      </c>
      <c r="F504" s="65">
        <v>9.4</v>
      </c>
      <c r="G504" s="194"/>
      <c r="H504" s="194"/>
      <c r="I504" s="194"/>
      <c r="J504" s="194"/>
      <c r="K504" s="194"/>
      <c r="L504" s="194"/>
      <c r="M504" s="194"/>
      <c r="N504" s="194"/>
      <c r="O504" s="190"/>
      <c r="P504" s="195"/>
      <c r="Q504" s="195"/>
      <c r="R504" s="195"/>
      <c r="S504" s="195"/>
      <c r="T504" s="195"/>
      <c r="U504" s="195"/>
      <c r="V504" s="195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5"/>
      <c r="AU504" s="195"/>
      <c r="AV504" s="196"/>
      <c r="AW504" s="195"/>
      <c r="AX504" s="196"/>
      <c r="BC504" s="133"/>
    </row>
    <row r="505" spans="1:55" ht="28.5" customHeight="1" x14ac:dyDescent="0.3">
      <c r="A505" s="126"/>
      <c r="B505" s="83"/>
      <c r="C505" s="125" t="s">
        <v>316</v>
      </c>
      <c r="D505" s="125" t="s">
        <v>448</v>
      </c>
      <c r="E505" s="101" t="s">
        <v>123</v>
      </c>
      <c r="F505" s="65">
        <v>16.07</v>
      </c>
      <c r="G505" s="36"/>
      <c r="H505" s="51"/>
      <c r="I505" s="36"/>
      <c r="J505" s="51"/>
      <c r="K505" s="36"/>
      <c r="L505" s="51"/>
      <c r="M505" s="36"/>
      <c r="N505" s="51"/>
      <c r="O505" s="222"/>
      <c r="P505" s="25"/>
      <c r="Q505" s="25"/>
      <c r="R505" s="25"/>
      <c r="S505" s="25"/>
      <c r="T505" s="25"/>
      <c r="U505" s="25"/>
      <c r="V505" s="25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25"/>
      <c r="AU505" s="25"/>
      <c r="AV505" s="17"/>
      <c r="AW505" s="25"/>
      <c r="AX505" s="17"/>
      <c r="BC505" s="248"/>
    </row>
    <row r="506" spans="1:55" ht="28.5" customHeight="1" x14ac:dyDescent="0.3">
      <c r="A506" s="133"/>
      <c r="B506" s="83"/>
      <c r="C506" s="125"/>
      <c r="D506" s="125"/>
      <c r="E506" s="101"/>
      <c r="F506" s="65"/>
      <c r="G506" s="51"/>
      <c r="H506" s="51"/>
      <c r="I506" s="51"/>
      <c r="J506" s="51"/>
      <c r="K506" s="51"/>
      <c r="L506" s="51"/>
      <c r="M506" s="51"/>
      <c r="N506" s="51"/>
      <c r="O506" s="132"/>
      <c r="P506" s="134"/>
      <c r="Q506" s="134"/>
      <c r="R506" s="134"/>
      <c r="S506" s="134"/>
      <c r="T506" s="134"/>
      <c r="U506" s="134"/>
      <c r="V506" s="134"/>
      <c r="W506" s="135"/>
      <c r="X506" s="135"/>
      <c r="Y506" s="135"/>
      <c r="Z506" s="135"/>
      <c r="AA506" s="135"/>
      <c r="AB506" s="135"/>
      <c r="AC506" s="135"/>
      <c r="AD506" s="135"/>
      <c r="AE506" s="135"/>
      <c r="AF506" s="135"/>
      <c r="AG506" s="135"/>
      <c r="AH506" s="135"/>
      <c r="AI506" s="135"/>
      <c r="AJ506" s="135"/>
      <c r="AK506" s="135"/>
      <c r="AL506" s="135"/>
      <c r="AM506" s="135"/>
      <c r="AN506" s="135"/>
      <c r="AO506" s="135"/>
      <c r="AP506" s="135"/>
      <c r="AQ506" s="135"/>
      <c r="AR506" s="135"/>
      <c r="AS506" s="135"/>
      <c r="AT506" s="134"/>
      <c r="AU506" s="134"/>
      <c r="AV506" s="135"/>
      <c r="AW506" s="134"/>
      <c r="AX506" s="135"/>
      <c r="AY506" s="136"/>
      <c r="AZ506" s="136"/>
      <c r="BA506" s="136"/>
      <c r="BC506" s="248"/>
    </row>
    <row r="507" spans="1:55" s="257" customFormat="1" ht="28.5" customHeight="1" x14ac:dyDescent="0.3">
      <c r="A507" s="121"/>
      <c r="B507" s="99"/>
      <c r="C507" s="39" t="s">
        <v>128</v>
      </c>
      <c r="D507" s="40"/>
      <c r="E507" s="41"/>
      <c r="F507" s="42"/>
      <c r="G507" s="42"/>
      <c r="H507" s="123"/>
      <c r="I507" s="42"/>
      <c r="J507" s="123"/>
      <c r="K507" s="42"/>
      <c r="L507" s="123"/>
      <c r="M507" s="42"/>
      <c r="N507" s="123"/>
      <c r="O507" s="4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  <c r="AC507" s="110"/>
      <c r="AD507" s="110"/>
      <c r="AE507" s="110"/>
      <c r="AF507" s="110"/>
      <c r="AG507" s="110"/>
      <c r="AH507" s="110"/>
      <c r="AI507" s="110"/>
      <c r="AJ507" s="110"/>
      <c r="AK507" s="110"/>
      <c r="AL507" s="110"/>
      <c r="AM507" s="110"/>
      <c r="AN507" s="110"/>
      <c r="AO507" s="110"/>
      <c r="AP507" s="110"/>
      <c r="AQ507" s="110"/>
      <c r="AR507" s="110"/>
      <c r="AS507" s="110"/>
      <c r="AT507" s="110"/>
      <c r="AU507" s="110"/>
      <c r="AV507" s="110"/>
      <c r="AW507" s="110"/>
      <c r="AX507" s="110"/>
      <c r="AY507" s="110"/>
      <c r="AZ507" s="110"/>
      <c r="BA507" s="110"/>
      <c r="BC507" s="258"/>
    </row>
    <row r="508" spans="1:55" s="257" customFormat="1" ht="28.5" customHeight="1" x14ac:dyDescent="0.3">
      <c r="A508" s="121"/>
      <c r="B508" s="99"/>
      <c r="C508" s="39"/>
      <c r="D508" s="40"/>
      <c r="E508" s="41"/>
      <c r="F508" s="42"/>
      <c r="G508" s="42"/>
      <c r="H508" s="123"/>
      <c r="I508" s="42"/>
      <c r="J508" s="123"/>
      <c r="K508" s="42"/>
      <c r="L508" s="123"/>
      <c r="M508" s="42"/>
      <c r="N508" s="123"/>
      <c r="O508" s="4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  <c r="AC508" s="110"/>
      <c r="AD508" s="110"/>
      <c r="AE508" s="110"/>
      <c r="AF508" s="110"/>
      <c r="AG508" s="110"/>
      <c r="AH508" s="110"/>
      <c r="AI508" s="110"/>
      <c r="AJ508" s="110"/>
      <c r="AK508" s="110"/>
      <c r="AL508" s="110"/>
      <c r="AM508" s="110"/>
      <c r="AN508" s="110"/>
      <c r="AO508" s="110"/>
      <c r="AP508" s="110"/>
      <c r="AQ508" s="110"/>
      <c r="AR508" s="110"/>
      <c r="AS508" s="110"/>
      <c r="AT508" s="110"/>
      <c r="AU508" s="110"/>
      <c r="AV508" s="110"/>
      <c r="AW508" s="110"/>
      <c r="AX508" s="110"/>
      <c r="AY508" s="110"/>
      <c r="AZ508" s="110"/>
      <c r="BA508" s="110"/>
      <c r="BC508" s="258"/>
    </row>
    <row r="509" spans="1:55" s="257" customFormat="1" ht="28.5" customHeight="1" x14ac:dyDescent="0.3">
      <c r="A509" s="121"/>
      <c r="B509" s="99"/>
      <c r="C509" s="39"/>
      <c r="D509" s="40"/>
      <c r="E509" s="41"/>
      <c r="F509" s="42"/>
      <c r="G509" s="42"/>
      <c r="H509" s="123"/>
      <c r="I509" s="42"/>
      <c r="J509" s="123"/>
      <c r="K509" s="42"/>
      <c r="L509" s="123"/>
      <c r="M509" s="42"/>
      <c r="N509" s="123"/>
      <c r="O509" s="4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  <c r="AC509" s="110"/>
      <c r="AD509" s="110"/>
      <c r="AE509" s="110"/>
      <c r="AF509" s="110"/>
      <c r="AG509" s="110"/>
      <c r="AH509" s="110"/>
      <c r="AI509" s="110"/>
      <c r="AJ509" s="110"/>
      <c r="AK509" s="110"/>
      <c r="AL509" s="110"/>
      <c r="AM509" s="110"/>
      <c r="AN509" s="110"/>
      <c r="AO509" s="110"/>
      <c r="AP509" s="110"/>
      <c r="AQ509" s="110"/>
      <c r="AR509" s="110"/>
      <c r="AS509" s="110"/>
      <c r="AT509" s="110"/>
      <c r="AU509" s="110"/>
      <c r="AV509" s="110"/>
      <c r="AW509" s="110"/>
      <c r="AX509" s="110"/>
      <c r="AY509" s="110"/>
      <c r="AZ509" s="110"/>
      <c r="BA509" s="110"/>
      <c r="BC509" s="258"/>
    </row>
    <row r="510" spans="1:55" s="257" customFormat="1" ht="28.5" customHeight="1" x14ac:dyDescent="0.3">
      <c r="A510" s="121"/>
      <c r="B510" s="99"/>
      <c r="C510" s="39"/>
      <c r="D510" s="40"/>
      <c r="E510" s="41"/>
      <c r="F510" s="42"/>
      <c r="G510" s="42"/>
      <c r="H510" s="123"/>
      <c r="I510" s="42"/>
      <c r="J510" s="123"/>
      <c r="K510" s="42"/>
      <c r="L510" s="123"/>
      <c r="M510" s="42"/>
      <c r="N510" s="123"/>
      <c r="O510" s="4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  <c r="AC510" s="110"/>
      <c r="AD510" s="110"/>
      <c r="AE510" s="110"/>
      <c r="AF510" s="110"/>
      <c r="AG510" s="110"/>
      <c r="AH510" s="110"/>
      <c r="AI510" s="110"/>
      <c r="AJ510" s="110"/>
      <c r="AK510" s="110"/>
      <c r="AL510" s="110"/>
      <c r="AM510" s="110"/>
      <c r="AN510" s="110"/>
      <c r="AO510" s="110"/>
      <c r="AP510" s="110"/>
      <c r="AQ510" s="110"/>
      <c r="AR510" s="110"/>
      <c r="AS510" s="110"/>
      <c r="AT510" s="110"/>
      <c r="AU510" s="110"/>
      <c r="AV510" s="110"/>
      <c r="AW510" s="110"/>
      <c r="AX510" s="110"/>
      <c r="AY510" s="110"/>
      <c r="AZ510" s="110"/>
      <c r="BA510" s="110"/>
      <c r="BC510" s="258"/>
    </row>
    <row r="511" spans="1:55" s="257" customFormat="1" ht="28.5" customHeight="1" x14ac:dyDescent="0.3">
      <c r="A511" s="121"/>
      <c r="B511" s="99"/>
      <c r="C511" s="39"/>
      <c r="D511" s="40"/>
      <c r="E511" s="41"/>
      <c r="F511" s="42"/>
      <c r="G511" s="42"/>
      <c r="H511" s="123"/>
      <c r="I511" s="42"/>
      <c r="J511" s="123"/>
      <c r="K511" s="42"/>
      <c r="L511" s="123"/>
      <c r="M511" s="42"/>
      <c r="N511" s="123"/>
      <c r="O511" s="4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  <c r="AC511" s="110"/>
      <c r="AD511" s="110"/>
      <c r="AE511" s="110"/>
      <c r="AF511" s="110"/>
      <c r="AG511" s="110"/>
      <c r="AH511" s="110"/>
      <c r="AI511" s="110"/>
      <c r="AJ511" s="110"/>
      <c r="AK511" s="110"/>
      <c r="AL511" s="110"/>
      <c r="AM511" s="110"/>
      <c r="AN511" s="110"/>
      <c r="AO511" s="110"/>
      <c r="AP511" s="110"/>
      <c r="AQ511" s="110"/>
      <c r="AR511" s="110"/>
      <c r="AS511" s="110"/>
      <c r="AT511" s="110"/>
      <c r="AU511" s="110"/>
      <c r="AV511" s="110"/>
      <c r="AW511" s="110"/>
      <c r="AX511" s="110"/>
      <c r="AY511" s="110"/>
      <c r="AZ511" s="110"/>
      <c r="BA511" s="110"/>
      <c r="BC511" s="258"/>
    </row>
    <row r="512" spans="1:55" s="257" customFormat="1" ht="28.5" customHeight="1" x14ac:dyDescent="0.3">
      <c r="A512" s="121"/>
      <c r="B512" s="99"/>
      <c r="C512" s="39"/>
      <c r="D512" s="40"/>
      <c r="E512" s="41"/>
      <c r="F512" s="42"/>
      <c r="G512" s="42"/>
      <c r="H512" s="123"/>
      <c r="I512" s="42"/>
      <c r="J512" s="123"/>
      <c r="K512" s="42"/>
      <c r="L512" s="123"/>
      <c r="M512" s="42"/>
      <c r="N512" s="123"/>
      <c r="O512" s="4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  <c r="AC512" s="110"/>
      <c r="AD512" s="110"/>
      <c r="AE512" s="110"/>
      <c r="AF512" s="110"/>
      <c r="AG512" s="110"/>
      <c r="AH512" s="110"/>
      <c r="AI512" s="110"/>
      <c r="AJ512" s="110"/>
      <c r="AK512" s="110"/>
      <c r="AL512" s="110"/>
      <c r="AM512" s="110"/>
      <c r="AN512" s="110"/>
      <c r="AO512" s="110"/>
      <c r="AP512" s="110"/>
      <c r="AQ512" s="110"/>
      <c r="AR512" s="110"/>
      <c r="AS512" s="110"/>
      <c r="AT512" s="110"/>
      <c r="AU512" s="110"/>
      <c r="AV512" s="110"/>
      <c r="AW512" s="110"/>
      <c r="AX512" s="110"/>
      <c r="AY512" s="110"/>
      <c r="AZ512" s="110"/>
      <c r="BA512" s="110"/>
      <c r="BC512" s="258"/>
    </row>
    <row r="513" spans="1:55" s="257" customFormat="1" ht="28.5" customHeight="1" x14ac:dyDescent="0.3">
      <c r="A513" s="121"/>
      <c r="B513" s="99"/>
      <c r="C513" s="39"/>
      <c r="D513" s="40"/>
      <c r="E513" s="41"/>
      <c r="F513" s="42"/>
      <c r="G513" s="42"/>
      <c r="H513" s="123"/>
      <c r="I513" s="42"/>
      <c r="J513" s="123"/>
      <c r="K513" s="42"/>
      <c r="L513" s="123"/>
      <c r="M513" s="42"/>
      <c r="N513" s="123"/>
      <c r="O513" s="4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  <c r="AC513" s="110"/>
      <c r="AD513" s="110"/>
      <c r="AE513" s="110"/>
      <c r="AF513" s="110"/>
      <c r="AG513" s="110"/>
      <c r="AH513" s="110"/>
      <c r="AI513" s="110"/>
      <c r="AJ513" s="110"/>
      <c r="AK513" s="110"/>
      <c r="AL513" s="110"/>
      <c r="AM513" s="110"/>
      <c r="AN513" s="110"/>
      <c r="AO513" s="110"/>
      <c r="AP513" s="110"/>
      <c r="AQ513" s="110"/>
      <c r="AR513" s="110"/>
      <c r="AS513" s="110"/>
      <c r="AT513" s="110"/>
      <c r="AU513" s="110"/>
      <c r="AV513" s="110"/>
      <c r="AW513" s="110"/>
      <c r="AX513" s="110"/>
      <c r="AY513" s="110"/>
      <c r="AZ513" s="110"/>
      <c r="BA513" s="110"/>
      <c r="BC513" s="258"/>
    </row>
    <row r="514" spans="1:55" s="257" customFormat="1" ht="28.5" customHeight="1" x14ac:dyDescent="0.3">
      <c r="A514" s="121"/>
      <c r="B514" s="99"/>
      <c r="C514" s="39"/>
      <c r="D514" s="40"/>
      <c r="E514" s="41"/>
      <c r="F514" s="42"/>
      <c r="G514" s="42"/>
      <c r="H514" s="123"/>
      <c r="I514" s="42"/>
      <c r="J514" s="123"/>
      <c r="K514" s="42"/>
      <c r="L514" s="123"/>
      <c r="M514" s="42"/>
      <c r="N514" s="123"/>
      <c r="O514" s="4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  <c r="AC514" s="110"/>
      <c r="AD514" s="110"/>
      <c r="AE514" s="110"/>
      <c r="AF514" s="110"/>
      <c r="AG514" s="110"/>
      <c r="AH514" s="110"/>
      <c r="AI514" s="110"/>
      <c r="AJ514" s="110"/>
      <c r="AK514" s="110"/>
      <c r="AL514" s="110"/>
      <c r="AM514" s="110"/>
      <c r="AN514" s="110"/>
      <c r="AO514" s="110"/>
      <c r="AP514" s="110"/>
      <c r="AQ514" s="110"/>
      <c r="AR514" s="110"/>
      <c r="AS514" s="110"/>
      <c r="AT514" s="110"/>
      <c r="AU514" s="110"/>
      <c r="AV514" s="110"/>
      <c r="AW514" s="110"/>
      <c r="AX514" s="110"/>
      <c r="AY514" s="110"/>
      <c r="AZ514" s="110"/>
      <c r="BA514" s="110"/>
      <c r="BC514" s="258"/>
    </row>
    <row r="515" spans="1:55" s="257" customFormat="1" ht="28.5" customHeight="1" x14ac:dyDescent="0.3">
      <c r="A515" s="121"/>
      <c r="B515" s="99"/>
      <c r="C515" s="39"/>
      <c r="D515" s="40"/>
      <c r="E515" s="41"/>
      <c r="F515" s="42"/>
      <c r="G515" s="42"/>
      <c r="H515" s="123"/>
      <c r="I515" s="42"/>
      <c r="J515" s="123"/>
      <c r="K515" s="42"/>
      <c r="L515" s="123"/>
      <c r="M515" s="42"/>
      <c r="N515" s="123"/>
      <c r="O515" s="4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  <c r="AC515" s="110"/>
      <c r="AD515" s="110"/>
      <c r="AE515" s="110"/>
      <c r="AF515" s="110"/>
      <c r="AG515" s="110"/>
      <c r="AH515" s="110"/>
      <c r="AI515" s="110"/>
      <c r="AJ515" s="110"/>
      <c r="AK515" s="110"/>
      <c r="AL515" s="110"/>
      <c r="AM515" s="110"/>
      <c r="AN515" s="110"/>
      <c r="AO515" s="110"/>
      <c r="AP515" s="110"/>
      <c r="AQ515" s="110"/>
      <c r="AR515" s="110"/>
      <c r="AS515" s="110"/>
      <c r="AT515" s="110"/>
      <c r="AU515" s="110"/>
      <c r="AV515" s="110"/>
      <c r="AW515" s="110"/>
      <c r="AX515" s="110"/>
      <c r="AY515" s="110"/>
      <c r="AZ515" s="110"/>
      <c r="BA515" s="110"/>
      <c r="BC515" s="258"/>
    </row>
    <row r="516" spans="1:55" s="257" customFormat="1" ht="28.5" customHeight="1" x14ac:dyDescent="0.3">
      <c r="A516" s="121"/>
      <c r="B516" s="99"/>
      <c r="C516" s="39"/>
      <c r="D516" s="40"/>
      <c r="E516" s="41"/>
      <c r="F516" s="42"/>
      <c r="G516" s="42"/>
      <c r="H516" s="123"/>
      <c r="I516" s="42"/>
      <c r="J516" s="123"/>
      <c r="K516" s="42"/>
      <c r="L516" s="123"/>
      <c r="M516" s="42"/>
      <c r="N516" s="123"/>
      <c r="O516" s="4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  <c r="AC516" s="110"/>
      <c r="AD516" s="110"/>
      <c r="AE516" s="110"/>
      <c r="AF516" s="110"/>
      <c r="AG516" s="110"/>
      <c r="AH516" s="110"/>
      <c r="AI516" s="110"/>
      <c r="AJ516" s="110"/>
      <c r="AK516" s="110"/>
      <c r="AL516" s="110"/>
      <c r="AM516" s="110"/>
      <c r="AN516" s="110"/>
      <c r="AO516" s="110"/>
      <c r="AP516" s="110"/>
      <c r="AQ516" s="110"/>
      <c r="AR516" s="110"/>
      <c r="AS516" s="110"/>
      <c r="AT516" s="110"/>
      <c r="AU516" s="110"/>
      <c r="AV516" s="110"/>
      <c r="AW516" s="110"/>
      <c r="AX516" s="110"/>
      <c r="AY516" s="110"/>
      <c r="AZ516" s="110"/>
      <c r="BA516" s="110"/>
      <c r="BC516" s="258"/>
    </row>
    <row r="517" spans="1:55" s="257" customFormat="1" ht="28.5" customHeight="1" x14ac:dyDescent="0.3">
      <c r="A517" s="121"/>
      <c r="B517" s="99"/>
      <c r="C517" s="39"/>
      <c r="D517" s="40"/>
      <c r="E517" s="41"/>
      <c r="F517" s="42"/>
      <c r="G517" s="42"/>
      <c r="H517" s="123"/>
      <c r="I517" s="42"/>
      <c r="J517" s="123"/>
      <c r="K517" s="42"/>
      <c r="L517" s="123"/>
      <c r="M517" s="42"/>
      <c r="N517" s="123"/>
      <c r="O517" s="4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  <c r="AC517" s="110"/>
      <c r="AD517" s="110"/>
      <c r="AE517" s="110"/>
      <c r="AF517" s="110"/>
      <c r="AG517" s="110"/>
      <c r="AH517" s="110"/>
      <c r="AI517" s="110"/>
      <c r="AJ517" s="110"/>
      <c r="AK517" s="110"/>
      <c r="AL517" s="110"/>
      <c r="AM517" s="110"/>
      <c r="AN517" s="110"/>
      <c r="AO517" s="110"/>
      <c r="AP517" s="110"/>
      <c r="AQ517" s="110"/>
      <c r="AR517" s="110"/>
      <c r="AS517" s="110"/>
      <c r="AT517" s="110"/>
      <c r="AU517" s="110"/>
      <c r="AV517" s="110"/>
      <c r="AW517" s="110"/>
      <c r="AX517" s="110"/>
      <c r="AY517" s="110"/>
      <c r="AZ517" s="110"/>
      <c r="BA517" s="110"/>
      <c r="BC517" s="258"/>
    </row>
    <row r="518" spans="1:55" s="257" customFormat="1" ht="28.5" customHeight="1" x14ac:dyDescent="0.3">
      <c r="A518" s="121"/>
      <c r="B518" s="143" t="s">
        <v>253</v>
      </c>
      <c r="C518" s="113" t="s">
        <v>502</v>
      </c>
      <c r="D518" s="113"/>
      <c r="E518" s="114"/>
      <c r="F518" s="68"/>
      <c r="G518" s="68"/>
      <c r="H518" s="68"/>
      <c r="I518" s="68"/>
      <c r="J518" s="68"/>
      <c r="K518" s="68"/>
      <c r="L518" s="68"/>
      <c r="M518" s="68"/>
      <c r="N518" s="68"/>
      <c r="O518" s="113"/>
      <c r="P518" s="108"/>
      <c r="Q518" s="108"/>
      <c r="R518" s="108"/>
      <c r="S518" s="109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  <c r="AI518" s="108"/>
      <c r="AJ518" s="108"/>
      <c r="AK518" s="108"/>
      <c r="AL518" s="108"/>
      <c r="AM518" s="108"/>
      <c r="AN518" s="108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10"/>
      <c r="AZ518" s="110"/>
      <c r="BA518" s="110"/>
      <c r="BC518" s="258"/>
    </row>
    <row r="519" spans="1:55" s="257" customFormat="1" ht="28.5" customHeight="1" x14ac:dyDescent="0.3">
      <c r="A519" s="121"/>
      <c r="B519" s="115" t="s">
        <v>254</v>
      </c>
      <c r="C519" s="113" t="s">
        <v>183</v>
      </c>
      <c r="D519" s="113"/>
      <c r="E519" s="114" t="s">
        <v>114</v>
      </c>
      <c r="F519" s="116">
        <v>1</v>
      </c>
      <c r="G519" s="112"/>
      <c r="H519" s="118"/>
      <c r="I519" s="112"/>
      <c r="J519" s="118"/>
      <c r="K519" s="112"/>
      <c r="L519" s="113"/>
      <c r="M519" s="112"/>
      <c r="N519" s="123"/>
      <c r="O519" s="113"/>
      <c r="P519" s="108"/>
      <c r="Q519" s="108"/>
      <c r="R519" s="108"/>
      <c r="S519" s="109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  <c r="AI519" s="108"/>
      <c r="AJ519" s="108"/>
      <c r="AK519" s="108"/>
      <c r="AL519" s="108"/>
      <c r="AM519" s="108"/>
      <c r="AN519" s="108"/>
      <c r="AO519" s="108"/>
      <c r="AP519" s="108"/>
      <c r="AQ519" s="108"/>
      <c r="AR519" s="108"/>
      <c r="AS519" s="108"/>
      <c r="AT519" s="108"/>
      <c r="AU519" s="108"/>
      <c r="AV519" s="108"/>
      <c r="AW519" s="108"/>
      <c r="AX519" s="108"/>
      <c r="AY519" s="110"/>
      <c r="AZ519" s="110"/>
      <c r="BA519" s="110"/>
      <c r="BC519" s="258"/>
    </row>
    <row r="520" spans="1:55" s="257" customFormat="1" ht="28.5" customHeight="1" x14ac:dyDescent="0.3">
      <c r="A520" s="121"/>
      <c r="B520" s="115" t="s">
        <v>255</v>
      </c>
      <c r="C520" s="113" t="s">
        <v>184</v>
      </c>
      <c r="D520" s="113"/>
      <c r="E520" s="114" t="s">
        <v>114</v>
      </c>
      <c r="F520" s="116">
        <v>1</v>
      </c>
      <c r="G520" s="112"/>
      <c r="H520" s="118"/>
      <c r="I520" s="112"/>
      <c r="J520" s="118"/>
      <c r="K520" s="112"/>
      <c r="L520" s="113"/>
      <c r="M520" s="112"/>
      <c r="N520" s="123"/>
      <c r="O520" s="113"/>
      <c r="P520" s="108"/>
      <c r="Q520" s="108"/>
      <c r="R520" s="108"/>
      <c r="S520" s="109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  <c r="AI520" s="108"/>
      <c r="AJ520" s="108"/>
      <c r="AK520" s="108"/>
      <c r="AL520" s="108"/>
      <c r="AM520" s="108"/>
      <c r="AN520" s="108"/>
      <c r="AO520" s="108"/>
      <c r="AP520" s="108"/>
      <c r="AQ520" s="108"/>
      <c r="AR520" s="108"/>
      <c r="AS520" s="108"/>
      <c r="AT520" s="108"/>
      <c r="AU520" s="108"/>
      <c r="AV520" s="108"/>
      <c r="AW520" s="108"/>
      <c r="AX520" s="108"/>
      <c r="AY520" s="110"/>
      <c r="AZ520" s="110"/>
      <c r="BA520" s="110"/>
      <c r="BC520" s="258"/>
    </row>
    <row r="521" spans="1:55" s="257" customFormat="1" ht="28.5" customHeight="1" x14ac:dyDescent="0.3">
      <c r="A521" s="121"/>
      <c r="B521" s="115" t="s">
        <v>215</v>
      </c>
      <c r="C521" s="113" t="s">
        <v>185</v>
      </c>
      <c r="D521" s="113"/>
      <c r="E521" s="114" t="s">
        <v>114</v>
      </c>
      <c r="F521" s="116">
        <v>1</v>
      </c>
      <c r="G521" s="112"/>
      <c r="H521" s="118"/>
      <c r="I521" s="112"/>
      <c r="J521" s="118"/>
      <c r="K521" s="112"/>
      <c r="L521" s="113"/>
      <c r="M521" s="112"/>
      <c r="N521" s="123"/>
      <c r="O521" s="113"/>
      <c r="P521" s="108"/>
      <c r="Q521" s="108"/>
      <c r="R521" s="108"/>
      <c r="S521" s="109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  <c r="AG521" s="108"/>
      <c r="AH521" s="108"/>
      <c r="AI521" s="108"/>
      <c r="AJ521" s="108"/>
      <c r="AK521" s="108"/>
      <c r="AL521" s="108"/>
      <c r="AM521" s="108"/>
      <c r="AN521" s="108"/>
      <c r="AO521" s="108"/>
      <c r="AP521" s="108"/>
      <c r="AQ521" s="108"/>
      <c r="AR521" s="108"/>
      <c r="AS521" s="108"/>
      <c r="AT521" s="108"/>
      <c r="AU521" s="108"/>
      <c r="AV521" s="108"/>
      <c r="AW521" s="108"/>
      <c r="AX521" s="108"/>
      <c r="AY521" s="110"/>
      <c r="AZ521" s="110"/>
      <c r="BA521" s="110"/>
      <c r="BC521" s="258"/>
    </row>
    <row r="522" spans="1:55" s="257" customFormat="1" ht="28.5" customHeight="1" x14ac:dyDescent="0.3">
      <c r="A522" s="121"/>
      <c r="B522" s="115" t="s">
        <v>216</v>
      </c>
      <c r="C522" s="113" t="s">
        <v>214</v>
      </c>
      <c r="D522" s="113"/>
      <c r="E522" s="114" t="s">
        <v>114</v>
      </c>
      <c r="F522" s="116">
        <v>1</v>
      </c>
      <c r="G522" s="112"/>
      <c r="H522" s="118"/>
      <c r="I522" s="112"/>
      <c r="J522" s="118"/>
      <c r="K522" s="112"/>
      <c r="L522" s="113"/>
      <c r="M522" s="112"/>
      <c r="N522" s="123"/>
      <c r="O522" s="113"/>
      <c r="P522" s="108"/>
      <c r="Q522" s="108"/>
      <c r="R522" s="108"/>
      <c r="S522" s="109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  <c r="AI522" s="108"/>
      <c r="AJ522" s="108"/>
      <c r="AK522" s="108"/>
      <c r="AL522" s="108"/>
      <c r="AM522" s="108"/>
      <c r="AN522" s="108"/>
      <c r="AO522" s="108"/>
      <c r="AP522" s="108"/>
      <c r="AQ522" s="108"/>
      <c r="AR522" s="108"/>
      <c r="AS522" s="108"/>
      <c r="AT522" s="108"/>
      <c r="AU522" s="108"/>
      <c r="AV522" s="108"/>
      <c r="AW522" s="108"/>
      <c r="AX522" s="108"/>
      <c r="AY522" s="110"/>
      <c r="AZ522" s="110"/>
      <c r="BA522" s="110"/>
      <c r="BC522" s="258"/>
    </row>
    <row r="523" spans="1:55" s="257" customFormat="1" ht="28.5" customHeight="1" x14ac:dyDescent="0.3">
      <c r="A523" s="121"/>
      <c r="B523" s="115"/>
      <c r="C523" s="113"/>
      <c r="D523" s="113"/>
      <c r="E523" s="114"/>
      <c r="F523" s="116"/>
      <c r="G523" s="112"/>
      <c r="H523" s="118"/>
      <c r="I523" s="112"/>
      <c r="J523" s="118"/>
      <c r="K523" s="112"/>
      <c r="L523" s="113"/>
      <c r="M523" s="112"/>
      <c r="N523" s="123"/>
      <c r="O523" s="113"/>
      <c r="P523" s="108"/>
      <c r="Q523" s="108"/>
      <c r="R523" s="108"/>
      <c r="S523" s="109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  <c r="AI523" s="108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10"/>
      <c r="AZ523" s="110"/>
      <c r="BA523" s="110"/>
      <c r="BC523" s="258"/>
    </row>
    <row r="524" spans="1:55" s="257" customFormat="1" ht="28.5" customHeight="1" x14ac:dyDescent="0.3">
      <c r="A524" s="121"/>
      <c r="B524" s="115"/>
      <c r="C524" s="113"/>
      <c r="D524" s="113"/>
      <c r="E524" s="114"/>
      <c r="F524" s="116"/>
      <c r="G524" s="112"/>
      <c r="H524" s="118"/>
      <c r="I524" s="112"/>
      <c r="J524" s="118"/>
      <c r="K524" s="112"/>
      <c r="L524" s="113"/>
      <c r="M524" s="112"/>
      <c r="N524" s="123"/>
      <c r="O524" s="113"/>
      <c r="P524" s="108"/>
      <c r="Q524" s="108"/>
      <c r="R524" s="108"/>
      <c r="S524" s="109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8"/>
      <c r="AI524" s="108"/>
      <c r="AJ524" s="108"/>
      <c r="AK524" s="108"/>
      <c r="AL524" s="108"/>
      <c r="AM524" s="108"/>
      <c r="AN524" s="108"/>
      <c r="AO524" s="108"/>
      <c r="AP524" s="108"/>
      <c r="AQ524" s="108"/>
      <c r="AR524" s="108"/>
      <c r="AS524" s="108"/>
      <c r="AT524" s="108"/>
      <c r="AU524" s="108"/>
      <c r="AV524" s="108"/>
      <c r="AW524" s="108"/>
      <c r="AX524" s="108"/>
      <c r="AY524" s="110"/>
      <c r="AZ524" s="110"/>
      <c r="BA524" s="110"/>
      <c r="BC524" s="258"/>
    </row>
    <row r="525" spans="1:55" s="257" customFormat="1" ht="28.5" customHeight="1" x14ac:dyDescent="0.3">
      <c r="A525" s="121"/>
      <c r="B525" s="115"/>
      <c r="C525" s="113"/>
      <c r="D525" s="113"/>
      <c r="E525" s="114"/>
      <c r="F525" s="116"/>
      <c r="G525" s="112"/>
      <c r="H525" s="118"/>
      <c r="I525" s="112"/>
      <c r="J525" s="118"/>
      <c r="K525" s="112"/>
      <c r="L525" s="113"/>
      <c r="M525" s="112"/>
      <c r="N525" s="123"/>
      <c r="O525" s="113"/>
      <c r="P525" s="108"/>
      <c r="Q525" s="108"/>
      <c r="R525" s="108"/>
      <c r="S525" s="109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  <c r="AG525" s="108"/>
      <c r="AH525" s="108"/>
      <c r="AI525" s="108"/>
      <c r="AJ525" s="108"/>
      <c r="AK525" s="108"/>
      <c r="AL525" s="108"/>
      <c r="AM525" s="108"/>
      <c r="AN525" s="108"/>
      <c r="AO525" s="108"/>
      <c r="AP525" s="108"/>
      <c r="AQ525" s="108"/>
      <c r="AR525" s="108"/>
      <c r="AS525" s="108"/>
      <c r="AT525" s="108"/>
      <c r="AU525" s="108"/>
      <c r="AV525" s="108"/>
      <c r="AW525" s="108"/>
      <c r="AX525" s="108"/>
      <c r="AY525" s="110"/>
      <c r="AZ525" s="110"/>
      <c r="BA525" s="110"/>
      <c r="BC525" s="258"/>
    </row>
    <row r="526" spans="1:55" s="257" customFormat="1" ht="28.5" customHeight="1" x14ac:dyDescent="0.3">
      <c r="A526" s="121"/>
      <c r="B526" s="115"/>
      <c r="C526" s="113"/>
      <c r="D526" s="113"/>
      <c r="E526" s="114"/>
      <c r="F526" s="116"/>
      <c r="G526" s="112"/>
      <c r="H526" s="118"/>
      <c r="I526" s="112"/>
      <c r="J526" s="118"/>
      <c r="K526" s="112"/>
      <c r="L526" s="113"/>
      <c r="M526" s="112"/>
      <c r="N526" s="123"/>
      <c r="O526" s="113"/>
      <c r="P526" s="108"/>
      <c r="Q526" s="108"/>
      <c r="R526" s="108"/>
      <c r="S526" s="109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  <c r="AG526" s="108"/>
      <c r="AH526" s="108"/>
      <c r="AI526" s="108"/>
      <c r="AJ526" s="108"/>
      <c r="AK526" s="108"/>
      <c r="AL526" s="108"/>
      <c r="AM526" s="108"/>
      <c r="AN526" s="108"/>
      <c r="AO526" s="108"/>
      <c r="AP526" s="108"/>
      <c r="AQ526" s="108"/>
      <c r="AR526" s="108"/>
      <c r="AS526" s="108"/>
      <c r="AT526" s="108"/>
      <c r="AU526" s="108"/>
      <c r="AV526" s="108"/>
      <c r="AW526" s="108"/>
      <c r="AX526" s="108"/>
      <c r="AY526" s="110"/>
      <c r="AZ526" s="110"/>
      <c r="BA526" s="110"/>
      <c r="BC526" s="258"/>
    </row>
    <row r="527" spans="1:55" s="257" customFormat="1" ht="28.5" customHeight="1" x14ac:dyDescent="0.3">
      <c r="A527" s="121" t="s">
        <v>188</v>
      </c>
      <c r="B527" s="115"/>
      <c r="C527" s="113"/>
      <c r="D527" s="113"/>
      <c r="E527" s="114"/>
      <c r="F527" s="116"/>
      <c r="G527" s="112"/>
      <c r="H527" s="118"/>
      <c r="I527" s="112"/>
      <c r="J527" s="118"/>
      <c r="K527" s="112"/>
      <c r="L527" s="113"/>
      <c r="M527" s="112"/>
      <c r="N527" s="123"/>
      <c r="O527" s="113"/>
      <c r="P527" s="108"/>
      <c r="Q527" s="108"/>
      <c r="R527" s="108"/>
      <c r="S527" s="109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  <c r="AG527" s="108"/>
      <c r="AH527" s="108"/>
      <c r="AI527" s="108"/>
      <c r="AJ527" s="108"/>
      <c r="AK527" s="108"/>
      <c r="AL527" s="108"/>
      <c r="AM527" s="108"/>
      <c r="AN527" s="108"/>
      <c r="AO527" s="108"/>
      <c r="AP527" s="108"/>
      <c r="AQ527" s="108"/>
      <c r="AR527" s="108"/>
      <c r="AS527" s="108"/>
      <c r="AT527" s="108"/>
      <c r="AU527" s="108"/>
      <c r="AV527" s="108"/>
      <c r="AW527" s="108"/>
      <c r="AX527" s="108"/>
      <c r="AY527" s="110"/>
      <c r="AZ527" s="110"/>
      <c r="BA527" s="110"/>
      <c r="BC527" s="258"/>
    </row>
    <row r="528" spans="1:55" s="257" customFormat="1" ht="28.5" customHeight="1" x14ac:dyDescent="0.3">
      <c r="A528" s="121"/>
      <c r="B528" s="115"/>
      <c r="C528" s="113"/>
      <c r="D528" s="113"/>
      <c r="E528" s="114"/>
      <c r="F528" s="116"/>
      <c r="G528" s="112"/>
      <c r="H528" s="118"/>
      <c r="I528" s="112"/>
      <c r="J528" s="118"/>
      <c r="K528" s="112"/>
      <c r="L528" s="113"/>
      <c r="M528" s="112"/>
      <c r="N528" s="123"/>
      <c r="O528" s="113"/>
      <c r="P528" s="108"/>
      <c r="Q528" s="108"/>
      <c r="R528" s="108"/>
      <c r="S528" s="109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08"/>
      <c r="AH528" s="108"/>
      <c r="AI528" s="108"/>
      <c r="AJ528" s="108"/>
      <c r="AK528" s="108"/>
      <c r="AL528" s="108"/>
      <c r="AM528" s="108"/>
      <c r="AN528" s="108"/>
      <c r="AO528" s="108"/>
      <c r="AP528" s="108"/>
      <c r="AQ528" s="108"/>
      <c r="AR528" s="108"/>
      <c r="AS528" s="108"/>
      <c r="AT528" s="108"/>
      <c r="AU528" s="108"/>
      <c r="AV528" s="108"/>
      <c r="AW528" s="108"/>
      <c r="AX528" s="108"/>
      <c r="AY528" s="110"/>
      <c r="AZ528" s="110"/>
      <c r="BA528" s="110"/>
      <c r="BC528" s="258"/>
    </row>
    <row r="529" spans="1:55" s="257" customFormat="1" ht="28.5" customHeight="1" x14ac:dyDescent="0.3">
      <c r="A529" s="121"/>
      <c r="B529" s="115"/>
      <c r="C529" s="113"/>
      <c r="D529" s="113"/>
      <c r="E529" s="114"/>
      <c r="F529" s="116"/>
      <c r="G529" s="112"/>
      <c r="H529" s="118"/>
      <c r="I529" s="112"/>
      <c r="J529" s="118"/>
      <c r="K529" s="112"/>
      <c r="L529" s="113"/>
      <c r="M529" s="112"/>
      <c r="N529" s="123"/>
      <c r="O529" s="113"/>
      <c r="P529" s="108"/>
      <c r="Q529" s="108"/>
      <c r="R529" s="108"/>
      <c r="S529" s="109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  <c r="AG529" s="108"/>
      <c r="AH529" s="108"/>
      <c r="AI529" s="108"/>
      <c r="AJ529" s="108"/>
      <c r="AK529" s="108"/>
      <c r="AL529" s="108"/>
      <c r="AM529" s="108"/>
      <c r="AN529" s="108"/>
      <c r="AO529" s="108"/>
      <c r="AP529" s="108"/>
      <c r="AQ529" s="108"/>
      <c r="AR529" s="108"/>
      <c r="AS529" s="108"/>
      <c r="AT529" s="108"/>
      <c r="AU529" s="108"/>
      <c r="AV529" s="108"/>
      <c r="AW529" s="108"/>
      <c r="AX529" s="108"/>
      <c r="AY529" s="110"/>
      <c r="AZ529" s="110"/>
      <c r="BA529" s="110"/>
      <c r="BC529" s="258"/>
    </row>
    <row r="530" spans="1:55" s="257" customFormat="1" ht="28.5" customHeight="1" x14ac:dyDescent="0.3">
      <c r="A530" s="121"/>
      <c r="B530" s="115"/>
      <c r="C530" s="113"/>
      <c r="D530" s="113"/>
      <c r="E530" s="114"/>
      <c r="F530" s="116"/>
      <c r="G530" s="112"/>
      <c r="H530" s="118"/>
      <c r="I530" s="112"/>
      <c r="J530" s="118"/>
      <c r="K530" s="112"/>
      <c r="L530" s="113"/>
      <c r="M530" s="112"/>
      <c r="N530" s="123"/>
      <c r="O530" s="113"/>
      <c r="P530" s="108"/>
      <c r="Q530" s="108"/>
      <c r="R530" s="108"/>
      <c r="S530" s="109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  <c r="AI530" s="108"/>
      <c r="AJ530" s="108"/>
      <c r="AK530" s="108"/>
      <c r="AL530" s="108"/>
      <c r="AM530" s="108"/>
      <c r="AN530" s="108"/>
      <c r="AO530" s="108"/>
      <c r="AP530" s="108"/>
      <c r="AQ530" s="108"/>
      <c r="AR530" s="108"/>
      <c r="AS530" s="108"/>
      <c r="AT530" s="108"/>
      <c r="AU530" s="108"/>
      <c r="AV530" s="108"/>
      <c r="AW530" s="108"/>
      <c r="AX530" s="108"/>
      <c r="AY530" s="110"/>
      <c r="AZ530" s="110"/>
      <c r="BA530" s="110"/>
      <c r="BC530" s="258"/>
    </row>
    <row r="531" spans="1:55" s="257" customFormat="1" ht="28.5" customHeight="1" x14ac:dyDescent="0.3">
      <c r="A531" s="121"/>
      <c r="B531" s="115"/>
      <c r="C531" s="113"/>
      <c r="D531" s="113"/>
      <c r="E531" s="114"/>
      <c r="F531" s="116"/>
      <c r="G531" s="112"/>
      <c r="H531" s="118"/>
      <c r="I531" s="112"/>
      <c r="J531" s="118"/>
      <c r="K531" s="112"/>
      <c r="L531" s="113"/>
      <c r="M531" s="112"/>
      <c r="N531" s="123"/>
      <c r="O531" s="113"/>
      <c r="P531" s="108"/>
      <c r="Q531" s="108"/>
      <c r="R531" s="108"/>
      <c r="S531" s="109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  <c r="AG531" s="108"/>
      <c r="AH531" s="108"/>
      <c r="AI531" s="108"/>
      <c r="AJ531" s="108"/>
      <c r="AK531" s="108"/>
      <c r="AL531" s="108"/>
      <c r="AM531" s="108"/>
      <c r="AN531" s="108"/>
      <c r="AO531" s="108"/>
      <c r="AP531" s="108"/>
      <c r="AQ531" s="108"/>
      <c r="AR531" s="108"/>
      <c r="AS531" s="108"/>
      <c r="AT531" s="108"/>
      <c r="AU531" s="108"/>
      <c r="AV531" s="108"/>
      <c r="AW531" s="108"/>
      <c r="AX531" s="108"/>
      <c r="AY531" s="110"/>
      <c r="AZ531" s="110"/>
      <c r="BA531" s="110"/>
      <c r="BC531" s="258"/>
    </row>
    <row r="532" spans="1:55" s="257" customFormat="1" ht="28.5" customHeight="1" x14ac:dyDescent="0.3">
      <c r="A532" s="121"/>
      <c r="B532" s="115"/>
      <c r="C532" s="113"/>
      <c r="D532" s="113"/>
      <c r="E532" s="114"/>
      <c r="F532" s="116"/>
      <c r="G532" s="112"/>
      <c r="H532" s="118"/>
      <c r="I532" s="112"/>
      <c r="J532" s="118"/>
      <c r="K532" s="112"/>
      <c r="L532" s="113"/>
      <c r="M532" s="112"/>
      <c r="N532" s="123"/>
      <c r="O532" s="113"/>
      <c r="P532" s="108"/>
      <c r="Q532" s="108"/>
      <c r="R532" s="108"/>
      <c r="S532" s="109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  <c r="AG532" s="108"/>
      <c r="AH532" s="108"/>
      <c r="AI532" s="108"/>
      <c r="AJ532" s="108"/>
      <c r="AK532" s="108"/>
      <c r="AL532" s="108"/>
      <c r="AM532" s="108"/>
      <c r="AN532" s="108"/>
      <c r="AO532" s="108"/>
      <c r="AP532" s="108"/>
      <c r="AQ532" s="108"/>
      <c r="AR532" s="108"/>
      <c r="AS532" s="108"/>
      <c r="AT532" s="108"/>
      <c r="AU532" s="108"/>
      <c r="AV532" s="108"/>
      <c r="AW532" s="108"/>
      <c r="AX532" s="108"/>
      <c r="AY532" s="110"/>
      <c r="AZ532" s="110"/>
      <c r="BA532" s="110"/>
      <c r="BC532" s="258"/>
    </row>
    <row r="533" spans="1:55" s="257" customFormat="1" ht="28.5" customHeight="1" x14ac:dyDescent="0.3">
      <c r="A533" s="121"/>
      <c r="B533" s="115"/>
      <c r="C533" s="113"/>
      <c r="D533" s="113"/>
      <c r="E533" s="114"/>
      <c r="F533" s="116"/>
      <c r="G533" s="112"/>
      <c r="H533" s="118"/>
      <c r="I533" s="112"/>
      <c r="J533" s="118"/>
      <c r="K533" s="112"/>
      <c r="L533" s="113"/>
      <c r="M533" s="112"/>
      <c r="N533" s="123"/>
      <c r="O533" s="113"/>
      <c r="P533" s="108"/>
      <c r="Q533" s="108"/>
      <c r="R533" s="108"/>
      <c r="S533" s="109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  <c r="AI533" s="108"/>
      <c r="AJ533" s="108"/>
      <c r="AK533" s="108"/>
      <c r="AL533" s="108"/>
      <c r="AM533" s="108"/>
      <c r="AN533" s="108"/>
      <c r="AO533" s="108"/>
      <c r="AP533" s="108"/>
      <c r="AQ533" s="108"/>
      <c r="AR533" s="108"/>
      <c r="AS533" s="108"/>
      <c r="AT533" s="108"/>
      <c r="AU533" s="108"/>
      <c r="AV533" s="108"/>
      <c r="AW533" s="108"/>
      <c r="AX533" s="108"/>
      <c r="AY533" s="110"/>
      <c r="AZ533" s="110"/>
      <c r="BA533" s="110"/>
      <c r="BC533" s="258"/>
    </row>
    <row r="534" spans="1:55" s="257" customFormat="1" ht="28.5" customHeight="1" x14ac:dyDescent="0.3">
      <c r="A534" s="121"/>
      <c r="B534" s="115"/>
      <c r="C534" s="113"/>
      <c r="D534" s="113"/>
      <c r="E534" s="114"/>
      <c r="F534" s="116"/>
      <c r="G534" s="112"/>
      <c r="H534" s="118"/>
      <c r="I534" s="112"/>
      <c r="J534" s="118"/>
      <c r="K534" s="112"/>
      <c r="L534" s="113"/>
      <c r="M534" s="112"/>
      <c r="N534" s="123"/>
      <c r="O534" s="113"/>
      <c r="P534" s="108"/>
      <c r="Q534" s="108"/>
      <c r="R534" s="108"/>
      <c r="S534" s="109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  <c r="AI534" s="108"/>
      <c r="AJ534" s="108"/>
      <c r="AK534" s="108"/>
      <c r="AL534" s="108"/>
      <c r="AM534" s="108"/>
      <c r="AN534" s="108"/>
      <c r="AO534" s="108"/>
      <c r="AP534" s="108"/>
      <c r="AQ534" s="108"/>
      <c r="AR534" s="108"/>
      <c r="AS534" s="108"/>
      <c r="AT534" s="108"/>
      <c r="AU534" s="108"/>
      <c r="AV534" s="108"/>
      <c r="AW534" s="108"/>
      <c r="AX534" s="108"/>
      <c r="AY534" s="110"/>
      <c r="AZ534" s="110"/>
      <c r="BA534" s="110"/>
      <c r="BC534" s="258"/>
    </row>
    <row r="535" spans="1:55" s="257" customFormat="1" ht="28.5" customHeight="1" x14ac:dyDescent="0.3">
      <c r="A535" s="121"/>
      <c r="B535" s="115"/>
      <c r="C535" s="113"/>
      <c r="D535" s="113"/>
      <c r="E535" s="114"/>
      <c r="F535" s="116"/>
      <c r="G535" s="112"/>
      <c r="H535" s="118"/>
      <c r="I535" s="112"/>
      <c r="J535" s="118"/>
      <c r="K535" s="112"/>
      <c r="L535" s="113"/>
      <c r="M535" s="112"/>
      <c r="N535" s="123"/>
      <c r="O535" s="113"/>
      <c r="P535" s="108"/>
      <c r="Q535" s="108"/>
      <c r="R535" s="108"/>
      <c r="S535" s="109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  <c r="AI535" s="108"/>
      <c r="AJ535" s="108"/>
      <c r="AK535" s="108"/>
      <c r="AL535" s="108"/>
      <c r="AM535" s="108"/>
      <c r="AN535" s="108"/>
      <c r="AO535" s="108"/>
      <c r="AP535" s="108"/>
      <c r="AQ535" s="108"/>
      <c r="AR535" s="108"/>
      <c r="AS535" s="108"/>
      <c r="AT535" s="108"/>
      <c r="AU535" s="108"/>
      <c r="AV535" s="108"/>
      <c r="AW535" s="108"/>
      <c r="AX535" s="108"/>
      <c r="AY535" s="110"/>
      <c r="AZ535" s="110"/>
      <c r="BA535" s="110"/>
      <c r="BC535" s="258"/>
    </row>
    <row r="536" spans="1:55" s="257" customFormat="1" ht="28.5" customHeight="1" x14ac:dyDescent="0.3">
      <c r="A536" s="121"/>
      <c r="B536" s="115"/>
      <c r="C536" s="113"/>
      <c r="D536" s="113"/>
      <c r="E536" s="114"/>
      <c r="F536" s="116"/>
      <c r="G536" s="112"/>
      <c r="H536" s="118"/>
      <c r="I536" s="112"/>
      <c r="J536" s="118"/>
      <c r="K536" s="112"/>
      <c r="L536" s="113"/>
      <c r="M536" s="112"/>
      <c r="N536" s="123"/>
      <c r="O536" s="113"/>
      <c r="P536" s="108"/>
      <c r="Q536" s="108"/>
      <c r="R536" s="108"/>
      <c r="S536" s="109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  <c r="AG536" s="108"/>
      <c r="AH536" s="108"/>
      <c r="AI536" s="108"/>
      <c r="AJ536" s="108"/>
      <c r="AK536" s="108"/>
      <c r="AL536" s="108"/>
      <c r="AM536" s="108"/>
      <c r="AN536" s="108"/>
      <c r="AO536" s="108"/>
      <c r="AP536" s="108"/>
      <c r="AQ536" s="108"/>
      <c r="AR536" s="108"/>
      <c r="AS536" s="108"/>
      <c r="AT536" s="108"/>
      <c r="AU536" s="108"/>
      <c r="AV536" s="108"/>
      <c r="AW536" s="108"/>
      <c r="AX536" s="108"/>
      <c r="AY536" s="110"/>
      <c r="AZ536" s="110"/>
      <c r="BA536" s="110"/>
      <c r="BC536" s="258"/>
    </row>
    <row r="537" spans="1:55" s="257" customFormat="1" ht="28.5" customHeight="1" x14ac:dyDescent="0.3">
      <c r="A537" s="121"/>
      <c r="B537" s="115"/>
      <c r="C537" s="113"/>
      <c r="D537" s="113"/>
      <c r="E537" s="114"/>
      <c r="F537" s="116"/>
      <c r="G537" s="112"/>
      <c r="H537" s="118"/>
      <c r="I537" s="112"/>
      <c r="J537" s="118"/>
      <c r="K537" s="112"/>
      <c r="L537" s="113"/>
      <c r="M537" s="112"/>
      <c r="N537" s="123"/>
      <c r="O537" s="113"/>
      <c r="P537" s="108"/>
      <c r="Q537" s="108"/>
      <c r="R537" s="108"/>
      <c r="S537" s="109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  <c r="AG537" s="108"/>
      <c r="AH537" s="108"/>
      <c r="AI537" s="108"/>
      <c r="AJ537" s="108"/>
      <c r="AK537" s="108"/>
      <c r="AL537" s="108"/>
      <c r="AM537" s="108"/>
      <c r="AN537" s="108"/>
      <c r="AO537" s="108"/>
      <c r="AP537" s="108"/>
      <c r="AQ537" s="108"/>
      <c r="AR537" s="108"/>
      <c r="AS537" s="108"/>
      <c r="AT537" s="108"/>
      <c r="AU537" s="108"/>
      <c r="AV537" s="108"/>
      <c r="AW537" s="108"/>
      <c r="AX537" s="108"/>
      <c r="AY537" s="110"/>
      <c r="AZ537" s="110"/>
      <c r="BA537" s="110"/>
      <c r="BC537" s="258"/>
    </row>
    <row r="538" spans="1:55" s="257" customFormat="1" ht="28.5" customHeight="1" x14ac:dyDescent="0.3">
      <c r="A538" s="121"/>
      <c r="B538" s="115"/>
      <c r="C538" s="113"/>
      <c r="D538" s="113"/>
      <c r="E538" s="114"/>
      <c r="F538" s="116"/>
      <c r="G538" s="112"/>
      <c r="H538" s="118"/>
      <c r="I538" s="112"/>
      <c r="J538" s="118"/>
      <c r="K538" s="112"/>
      <c r="L538" s="113"/>
      <c r="M538" s="112"/>
      <c r="N538" s="123"/>
      <c r="O538" s="113"/>
      <c r="P538" s="108"/>
      <c r="Q538" s="108"/>
      <c r="R538" s="108"/>
      <c r="S538" s="109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  <c r="AG538" s="108"/>
      <c r="AH538" s="108"/>
      <c r="AI538" s="108"/>
      <c r="AJ538" s="108"/>
      <c r="AK538" s="108"/>
      <c r="AL538" s="108"/>
      <c r="AM538" s="108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10"/>
      <c r="AZ538" s="110"/>
      <c r="BA538" s="110"/>
      <c r="BC538" s="258"/>
    </row>
    <row r="539" spans="1:55" s="257" customFormat="1" ht="28.5" customHeight="1" x14ac:dyDescent="0.3">
      <c r="A539" s="121"/>
      <c r="B539" s="115"/>
      <c r="C539" s="113"/>
      <c r="D539" s="113"/>
      <c r="E539" s="114"/>
      <c r="F539" s="116"/>
      <c r="G539" s="112"/>
      <c r="H539" s="118"/>
      <c r="I539" s="112"/>
      <c r="J539" s="118"/>
      <c r="K539" s="112"/>
      <c r="L539" s="113"/>
      <c r="M539" s="112"/>
      <c r="N539" s="123"/>
      <c r="O539" s="113"/>
      <c r="P539" s="108"/>
      <c r="Q539" s="108"/>
      <c r="R539" s="108"/>
      <c r="S539" s="109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  <c r="AI539" s="108"/>
      <c r="AJ539" s="108"/>
      <c r="AK539" s="108"/>
      <c r="AL539" s="108"/>
      <c r="AM539" s="108"/>
      <c r="AN539" s="108"/>
      <c r="AO539" s="108"/>
      <c r="AP539" s="108"/>
      <c r="AQ539" s="108"/>
      <c r="AR539" s="108"/>
      <c r="AS539" s="108"/>
      <c r="AT539" s="108"/>
      <c r="AU539" s="108"/>
      <c r="AV539" s="108"/>
      <c r="AW539" s="108"/>
      <c r="AX539" s="108"/>
      <c r="AY539" s="110"/>
      <c r="AZ539" s="110"/>
      <c r="BA539" s="110"/>
      <c r="BC539" s="258"/>
    </row>
    <row r="540" spans="1:55" s="257" customFormat="1" ht="28.5" customHeight="1" x14ac:dyDescent="0.3">
      <c r="A540" s="121"/>
      <c r="B540" s="115"/>
      <c r="C540" s="113"/>
      <c r="D540" s="113"/>
      <c r="E540" s="114"/>
      <c r="F540" s="116"/>
      <c r="G540" s="112"/>
      <c r="H540" s="118"/>
      <c r="I540" s="112"/>
      <c r="J540" s="118"/>
      <c r="K540" s="112"/>
      <c r="L540" s="113"/>
      <c r="M540" s="112"/>
      <c r="N540" s="123"/>
      <c r="O540" s="113"/>
      <c r="P540" s="108"/>
      <c r="Q540" s="108"/>
      <c r="R540" s="108"/>
      <c r="S540" s="109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  <c r="AI540" s="108"/>
      <c r="AJ540" s="108"/>
      <c r="AK540" s="108"/>
      <c r="AL540" s="108"/>
      <c r="AM540" s="108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10"/>
      <c r="AZ540" s="110"/>
      <c r="BA540" s="110"/>
      <c r="BC540" s="258"/>
    </row>
    <row r="541" spans="1:55" s="257" customFormat="1" ht="28.5" customHeight="1" x14ac:dyDescent="0.3">
      <c r="A541" s="121"/>
      <c r="B541" s="115"/>
      <c r="C541" s="113"/>
      <c r="D541" s="113"/>
      <c r="E541" s="114"/>
      <c r="F541" s="116"/>
      <c r="G541" s="112"/>
      <c r="H541" s="118"/>
      <c r="I541" s="112"/>
      <c r="J541" s="118"/>
      <c r="K541" s="112"/>
      <c r="L541" s="113"/>
      <c r="M541" s="112"/>
      <c r="N541" s="123"/>
      <c r="O541" s="113"/>
      <c r="P541" s="108"/>
      <c r="Q541" s="108"/>
      <c r="R541" s="108"/>
      <c r="S541" s="109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  <c r="AG541" s="108"/>
      <c r="AH541" s="108"/>
      <c r="AI541" s="108"/>
      <c r="AJ541" s="108"/>
      <c r="AK541" s="108"/>
      <c r="AL541" s="108"/>
      <c r="AM541" s="108"/>
      <c r="AN541" s="108"/>
      <c r="AO541" s="108"/>
      <c r="AP541" s="108"/>
      <c r="AQ541" s="108"/>
      <c r="AR541" s="108"/>
      <c r="AS541" s="108"/>
      <c r="AT541" s="108"/>
      <c r="AU541" s="108"/>
      <c r="AV541" s="108"/>
      <c r="AW541" s="108"/>
      <c r="AX541" s="108"/>
      <c r="AY541" s="110"/>
      <c r="AZ541" s="110"/>
      <c r="BA541" s="110"/>
      <c r="BC541" s="258"/>
    </row>
    <row r="542" spans="1:55" s="257" customFormat="1" ht="28.5" customHeight="1" x14ac:dyDescent="0.3">
      <c r="A542" s="121"/>
      <c r="B542" s="115"/>
      <c r="C542" s="113"/>
      <c r="D542" s="113"/>
      <c r="E542" s="114"/>
      <c r="F542" s="116"/>
      <c r="G542" s="112"/>
      <c r="H542" s="118"/>
      <c r="I542" s="112"/>
      <c r="J542" s="118"/>
      <c r="K542" s="112"/>
      <c r="L542" s="113"/>
      <c r="M542" s="112"/>
      <c r="N542" s="123"/>
      <c r="O542" s="113"/>
      <c r="P542" s="108"/>
      <c r="Q542" s="108"/>
      <c r="R542" s="108"/>
      <c r="S542" s="109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  <c r="AG542" s="108"/>
      <c r="AH542" s="108"/>
      <c r="AI542" s="108"/>
      <c r="AJ542" s="108"/>
      <c r="AK542" s="108"/>
      <c r="AL542" s="108"/>
      <c r="AM542" s="108"/>
      <c r="AN542" s="108"/>
      <c r="AO542" s="108"/>
      <c r="AP542" s="108"/>
      <c r="AQ542" s="108"/>
      <c r="AR542" s="108"/>
      <c r="AS542" s="108"/>
      <c r="AT542" s="108"/>
      <c r="AU542" s="108"/>
      <c r="AV542" s="108"/>
      <c r="AW542" s="108"/>
      <c r="AX542" s="108"/>
      <c r="AY542" s="110"/>
      <c r="AZ542" s="110"/>
      <c r="BA542" s="110"/>
      <c r="BC542" s="258"/>
    </row>
    <row r="543" spans="1:55" s="257" customFormat="1" ht="28.5" customHeight="1" x14ac:dyDescent="0.3">
      <c r="A543" s="121"/>
      <c r="B543" s="115"/>
      <c r="C543" s="39" t="s">
        <v>140</v>
      </c>
      <c r="D543" s="40"/>
      <c r="E543" s="41"/>
      <c r="F543" s="42"/>
      <c r="G543" s="42"/>
      <c r="H543" s="123"/>
      <c r="I543" s="42"/>
      <c r="J543" s="123"/>
      <c r="K543" s="42"/>
      <c r="L543" s="123"/>
      <c r="M543" s="42"/>
      <c r="N543" s="123"/>
      <c r="O543" s="113"/>
      <c r="P543" s="108"/>
      <c r="Q543" s="108"/>
      <c r="R543" s="108"/>
      <c r="S543" s="109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  <c r="AI543" s="108"/>
      <c r="AJ543" s="108"/>
      <c r="AK543" s="108"/>
      <c r="AL543" s="108"/>
      <c r="AM543" s="108"/>
      <c r="AN543" s="108"/>
      <c r="AO543" s="108"/>
      <c r="AP543" s="108"/>
      <c r="AQ543" s="108"/>
      <c r="AR543" s="108"/>
      <c r="AS543" s="108"/>
      <c r="AT543" s="108"/>
      <c r="AU543" s="108"/>
      <c r="AV543" s="108"/>
      <c r="AW543" s="108"/>
      <c r="AX543" s="108"/>
      <c r="AY543" s="110"/>
      <c r="AZ543" s="110"/>
      <c r="BA543" s="110"/>
      <c r="BC543" s="258"/>
    </row>
    <row r="544" spans="1:55" s="257" customFormat="1" ht="28.5" customHeight="1" x14ac:dyDescent="0.3">
      <c r="A544" s="121"/>
      <c r="B544" s="115"/>
      <c r="C544" s="113"/>
      <c r="D544" s="113"/>
      <c r="E544" s="114"/>
      <c r="F544" s="116"/>
      <c r="G544" s="112"/>
      <c r="H544" s="118"/>
      <c r="I544" s="112"/>
      <c r="J544" s="118"/>
      <c r="K544" s="112"/>
      <c r="L544" s="113"/>
      <c r="M544" s="112"/>
      <c r="N544" s="123"/>
      <c r="O544" s="113"/>
      <c r="P544" s="108"/>
      <c r="Q544" s="108"/>
      <c r="R544" s="108"/>
      <c r="S544" s="109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  <c r="AI544" s="108"/>
      <c r="AJ544" s="108"/>
      <c r="AK544" s="108"/>
      <c r="AL544" s="108"/>
      <c r="AM544" s="108"/>
      <c r="AN544" s="108"/>
      <c r="AO544" s="108"/>
      <c r="AP544" s="108"/>
      <c r="AQ544" s="108"/>
      <c r="AR544" s="108"/>
      <c r="AS544" s="108"/>
      <c r="AT544" s="108"/>
      <c r="AU544" s="108"/>
      <c r="AV544" s="108"/>
      <c r="AW544" s="108"/>
      <c r="AX544" s="108"/>
      <c r="AY544" s="110"/>
      <c r="AZ544" s="110"/>
      <c r="BA544" s="110"/>
      <c r="BC544" s="258"/>
    </row>
    <row r="545" spans="1:55" s="257" customFormat="1" ht="28.5" customHeight="1" x14ac:dyDescent="0.3">
      <c r="A545" s="121"/>
      <c r="B545" s="115" t="s">
        <v>503</v>
      </c>
      <c r="C545" s="113" t="s">
        <v>481</v>
      </c>
      <c r="D545" s="113"/>
      <c r="E545" s="114"/>
      <c r="F545" s="116"/>
      <c r="G545" s="112"/>
      <c r="H545" s="118"/>
      <c r="I545" s="112"/>
      <c r="J545" s="118"/>
      <c r="K545" s="112"/>
      <c r="L545" s="113"/>
      <c r="M545" s="112"/>
      <c r="N545" s="123"/>
      <c r="O545" s="113"/>
      <c r="P545" s="108"/>
      <c r="Q545" s="108"/>
      <c r="R545" s="108"/>
      <c r="S545" s="109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  <c r="AI545" s="108"/>
      <c r="AJ545" s="108"/>
      <c r="AK545" s="108"/>
      <c r="AL545" s="108"/>
      <c r="AM545" s="108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10"/>
      <c r="AZ545" s="110"/>
      <c r="BA545" s="110"/>
      <c r="BC545" s="258"/>
    </row>
    <row r="546" spans="1:55" ht="28.5" customHeight="1" x14ac:dyDescent="0.3">
      <c r="A546" s="126"/>
      <c r="B546" s="83"/>
      <c r="C546" s="125" t="s">
        <v>219</v>
      </c>
      <c r="D546" s="125" t="s">
        <v>174</v>
      </c>
      <c r="E546" s="101" t="s">
        <v>122</v>
      </c>
      <c r="F546" s="175">
        <v>21.6</v>
      </c>
      <c r="G546" s="88"/>
      <c r="H546" s="112"/>
      <c r="I546" s="88"/>
      <c r="J546" s="112"/>
      <c r="K546" s="88"/>
      <c r="L546" s="112"/>
      <c r="M546" s="88"/>
      <c r="N546" s="112"/>
      <c r="O546" s="226"/>
      <c r="P546" s="176"/>
      <c r="Q546" s="176"/>
      <c r="R546" s="176"/>
      <c r="S546" s="176"/>
      <c r="T546" s="176"/>
      <c r="U546" s="176"/>
      <c r="V546" s="176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  <c r="AQ546" s="177"/>
      <c r="AR546" s="177"/>
      <c r="AS546" s="177"/>
      <c r="AT546" s="176"/>
      <c r="AU546" s="176"/>
      <c r="AV546" s="177"/>
      <c r="AW546" s="176"/>
      <c r="AX546" s="177"/>
      <c r="AY546" s="89"/>
      <c r="AZ546" s="89"/>
      <c r="BA546" s="89"/>
      <c r="BB546" s="157"/>
    </row>
    <row r="547" spans="1:55" ht="28.5" customHeight="1" x14ac:dyDescent="0.3">
      <c r="A547" s="126"/>
      <c r="B547" s="83"/>
      <c r="C547" s="125" t="s">
        <v>134</v>
      </c>
      <c r="D547" s="125" t="s">
        <v>233</v>
      </c>
      <c r="E547" s="101" t="s">
        <v>122</v>
      </c>
      <c r="F547" s="175">
        <v>17.86</v>
      </c>
      <c r="G547" s="88"/>
      <c r="H547" s="112"/>
      <c r="I547" s="88"/>
      <c r="J547" s="112"/>
      <c r="K547" s="88"/>
      <c r="L547" s="112"/>
      <c r="M547" s="88"/>
      <c r="N547" s="112"/>
      <c r="O547" s="224"/>
      <c r="P547" s="176"/>
      <c r="Q547" s="176"/>
      <c r="R547" s="176"/>
      <c r="S547" s="176"/>
      <c r="T547" s="176"/>
      <c r="U547" s="176"/>
      <c r="V547" s="176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  <c r="AQ547" s="177"/>
      <c r="AR547" s="177"/>
      <c r="AS547" s="177"/>
      <c r="AT547" s="176"/>
      <c r="AU547" s="176"/>
      <c r="AV547" s="177"/>
      <c r="AW547" s="176"/>
      <c r="AX547" s="177"/>
      <c r="AY547" s="89"/>
      <c r="AZ547" s="89"/>
      <c r="BA547" s="89"/>
      <c r="BB547" s="157"/>
    </row>
    <row r="548" spans="1:55" ht="28.5" customHeight="1" x14ac:dyDescent="0.3">
      <c r="A548" s="126"/>
      <c r="B548" s="83"/>
      <c r="C548" s="125" t="s">
        <v>394</v>
      </c>
      <c r="D548" s="119" t="s">
        <v>395</v>
      </c>
      <c r="E548" s="101" t="s">
        <v>122</v>
      </c>
      <c r="F548" s="175">
        <v>13.29</v>
      </c>
      <c r="G548" s="88"/>
      <c r="H548" s="112"/>
      <c r="I548" s="88"/>
      <c r="J548" s="112"/>
      <c r="K548" s="88"/>
      <c r="L548" s="112"/>
      <c r="M548" s="88"/>
      <c r="N548" s="112"/>
      <c r="O548" s="226"/>
      <c r="P548" s="176"/>
      <c r="Q548" s="176"/>
      <c r="R548" s="176"/>
      <c r="S548" s="176"/>
      <c r="T548" s="176"/>
      <c r="U548" s="176"/>
      <c r="V548" s="176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7"/>
      <c r="AT548" s="176"/>
      <c r="AU548" s="176"/>
      <c r="AV548" s="177"/>
      <c r="AW548" s="176"/>
      <c r="AX548" s="177"/>
      <c r="AY548" s="89"/>
      <c r="AZ548" s="89"/>
      <c r="BA548" s="89"/>
      <c r="BB548" s="157"/>
    </row>
    <row r="549" spans="1:55" ht="28.5" customHeight="1" x14ac:dyDescent="0.3">
      <c r="A549" s="126"/>
      <c r="B549" s="83"/>
      <c r="C549" s="125" t="s">
        <v>172</v>
      </c>
      <c r="D549" s="125" t="s">
        <v>393</v>
      </c>
      <c r="E549" s="101" t="s">
        <v>122</v>
      </c>
      <c r="F549" s="175">
        <v>28.9</v>
      </c>
      <c r="G549" s="88"/>
      <c r="H549" s="112"/>
      <c r="I549" s="88"/>
      <c r="J549" s="112"/>
      <c r="K549" s="88"/>
      <c r="L549" s="112"/>
      <c r="M549" s="88"/>
      <c r="N549" s="112"/>
      <c r="O549" s="226"/>
      <c r="P549" s="176"/>
      <c r="Q549" s="176"/>
      <c r="R549" s="176"/>
      <c r="S549" s="176"/>
      <c r="T549" s="176"/>
      <c r="U549" s="176"/>
      <c r="V549" s="176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7"/>
      <c r="AT549" s="176"/>
      <c r="AU549" s="176"/>
      <c r="AV549" s="177"/>
      <c r="AW549" s="176"/>
      <c r="AX549" s="177"/>
      <c r="AY549" s="89"/>
      <c r="AZ549" s="89"/>
      <c r="BA549" s="89"/>
      <c r="BB549" s="157"/>
    </row>
    <row r="550" spans="1:55" ht="28.5" customHeight="1" x14ac:dyDescent="0.3">
      <c r="A550" s="133" t="s">
        <v>168</v>
      </c>
      <c r="B550" s="99"/>
      <c r="C550" s="125" t="s">
        <v>389</v>
      </c>
      <c r="D550" s="119" t="s">
        <v>390</v>
      </c>
      <c r="E550" s="101" t="s">
        <v>123</v>
      </c>
      <c r="F550" s="175">
        <v>160.56</v>
      </c>
      <c r="G550" s="112"/>
      <c r="H550" s="112"/>
      <c r="I550" s="112"/>
      <c r="J550" s="112"/>
      <c r="K550" s="112"/>
      <c r="L550" s="112"/>
      <c r="M550" s="112"/>
      <c r="N550" s="112"/>
      <c r="O550" s="132"/>
      <c r="P550" s="155"/>
      <c r="Q550" s="155"/>
      <c r="R550" s="155"/>
      <c r="S550" s="155"/>
      <c r="T550" s="155"/>
      <c r="U550" s="155"/>
      <c r="V550" s="155"/>
      <c r="W550" s="156"/>
      <c r="X550" s="156"/>
      <c r="Y550" s="156"/>
      <c r="Z550" s="156"/>
      <c r="AA550" s="156"/>
      <c r="AB550" s="156"/>
      <c r="AC550" s="156"/>
      <c r="AD550" s="156"/>
      <c r="AE550" s="156"/>
      <c r="AF550" s="156"/>
      <c r="AG550" s="156"/>
      <c r="AH550" s="156"/>
      <c r="AI550" s="156"/>
      <c r="AJ550" s="156"/>
      <c r="AK550" s="156"/>
      <c r="AL550" s="156"/>
      <c r="AM550" s="156"/>
      <c r="AN550" s="156"/>
      <c r="AO550" s="156"/>
      <c r="AP550" s="156"/>
      <c r="AQ550" s="156"/>
      <c r="AR550" s="156"/>
      <c r="AS550" s="156"/>
      <c r="AT550" s="155"/>
      <c r="AU550" s="155"/>
      <c r="AV550" s="156"/>
      <c r="AW550" s="155"/>
      <c r="AX550" s="156"/>
      <c r="AY550" s="157"/>
      <c r="AZ550" s="157"/>
      <c r="BA550" s="157"/>
      <c r="BB550" s="157"/>
    </row>
    <row r="551" spans="1:55" ht="28.5" customHeight="1" x14ac:dyDescent="0.3">
      <c r="A551" s="133" t="s">
        <v>168</v>
      </c>
      <c r="B551" s="99"/>
      <c r="C551" s="125" t="s">
        <v>391</v>
      </c>
      <c r="D551" s="119" t="s">
        <v>392</v>
      </c>
      <c r="E551" s="101" t="s">
        <v>153</v>
      </c>
      <c r="F551" s="175">
        <v>252</v>
      </c>
      <c r="G551" s="112"/>
      <c r="H551" s="112"/>
      <c r="I551" s="112"/>
      <c r="J551" s="112"/>
      <c r="K551" s="112"/>
      <c r="L551" s="112"/>
      <c r="M551" s="112"/>
      <c r="N551" s="112"/>
      <c r="O551" s="132"/>
      <c r="P551" s="155"/>
      <c r="Q551" s="155"/>
      <c r="R551" s="155"/>
      <c r="S551" s="155"/>
      <c r="T551" s="155"/>
      <c r="U551" s="155"/>
      <c r="V551" s="155"/>
      <c r="W551" s="156"/>
      <c r="X551" s="156"/>
      <c r="Y551" s="156"/>
      <c r="Z551" s="156"/>
      <c r="AA551" s="156"/>
      <c r="AB551" s="156"/>
      <c r="AC551" s="156"/>
      <c r="AD551" s="156"/>
      <c r="AE551" s="156"/>
      <c r="AF551" s="156"/>
      <c r="AG551" s="156"/>
      <c r="AH551" s="156"/>
      <c r="AI551" s="156"/>
      <c r="AJ551" s="156"/>
      <c r="AK551" s="156"/>
      <c r="AL551" s="156"/>
      <c r="AM551" s="156"/>
      <c r="AN551" s="156"/>
      <c r="AO551" s="156"/>
      <c r="AP551" s="156"/>
      <c r="AQ551" s="156"/>
      <c r="AR551" s="156"/>
      <c r="AS551" s="156"/>
      <c r="AT551" s="155"/>
      <c r="AU551" s="155"/>
      <c r="AV551" s="156"/>
      <c r="AW551" s="155"/>
      <c r="AX551" s="156"/>
      <c r="AY551" s="157"/>
      <c r="AZ551" s="157"/>
      <c r="BA551" s="157"/>
      <c r="BB551" s="157"/>
    </row>
    <row r="552" spans="1:55" ht="28.5" customHeight="1" x14ac:dyDescent="0.3">
      <c r="A552" s="133" t="s">
        <v>168</v>
      </c>
      <c r="B552" s="99"/>
      <c r="C552" s="125" t="s">
        <v>303</v>
      </c>
      <c r="D552" s="119" t="s">
        <v>452</v>
      </c>
      <c r="E552" s="101" t="s">
        <v>123</v>
      </c>
      <c r="F552" s="175">
        <v>12</v>
      </c>
      <c r="G552" s="112"/>
      <c r="H552" s="112"/>
      <c r="I552" s="112"/>
      <c r="J552" s="112"/>
      <c r="K552" s="112"/>
      <c r="L552" s="112"/>
      <c r="M552" s="112"/>
      <c r="N552" s="112"/>
      <c r="O552" s="132"/>
      <c r="P552" s="155"/>
      <c r="Q552" s="155"/>
      <c r="R552" s="155"/>
      <c r="S552" s="155"/>
      <c r="T552" s="155"/>
      <c r="U552" s="155"/>
      <c r="V552" s="155"/>
      <c r="W552" s="156"/>
      <c r="X552" s="156"/>
      <c r="Y552" s="156"/>
      <c r="Z552" s="156"/>
      <c r="AA552" s="156"/>
      <c r="AB552" s="156"/>
      <c r="AC552" s="156"/>
      <c r="AD552" s="156"/>
      <c r="AE552" s="156"/>
      <c r="AF552" s="156"/>
      <c r="AG552" s="156"/>
      <c r="AH552" s="156"/>
      <c r="AI552" s="156"/>
      <c r="AJ552" s="156"/>
      <c r="AK552" s="156"/>
      <c r="AL552" s="156"/>
      <c r="AM552" s="156"/>
      <c r="AN552" s="156"/>
      <c r="AO552" s="156"/>
      <c r="AP552" s="156"/>
      <c r="AQ552" s="156"/>
      <c r="AR552" s="156"/>
      <c r="AS552" s="156"/>
      <c r="AT552" s="155"/>
      <c r="AU552" s="155"/>
      <c r="AV552" s="156"/>
      <c r="AW552" s="155"/>
      <c r="AX552" s="156"/>
      <c r="AY552" s="157"/>
      <c r="AZ552" s="157"/>
      <c r="BA552" s="157"/>
      <c r="BB552" s="157"/>
    </row>
    <row r="553" spans="1:55" ht="28.5" customHeight="1" x14ac:dyDescent="0.3">
      <c r="A553" s="133" t="s">
        <v>168</v>
      </c>
      <c r="B553" s="99"/>
      <c r="C553" s="125" t="s">
        <v>303</v>
      </c>
      <c r="D553" s="119" t="s">
        <v>388</v>
      </c>
      <c r="E553" s="101" t="s">
        <v>123</v>
      </c>
      <c r="F553" s="175">
        <v>7.4</v>
      </c>
      <c r="G553" s="112"/>
      <c r="H553" s="112"/>
      <c r="I553" s="112"/>
      <c r="J553" s="112"/>
      <c r="K553" s="112"/>
      <c r="L553" s="112"/>
      <c r="M553" s="112"/>
      <c r="N553" s="112"/>
      <c r="O553" s="132"/>
      <c r="P553" s="155"/>
      <c r="Q553" s="155"/>
      <c r="R553" s="155"/>
      <c r="S553" s="155"/>
      <c r="T553" s="155"/>
      <c r="U553" s="155"/>
      <c r="V553" s="155"/>
      <c r="W553" s="156"/>
      <c r="X553" s="156"/>
      <c r="Y553" s="156"/>
      <c r="Z553" s="156"/>
      <c r="AA553" s="156"/>
      <c r="AB553" s="156"/>
      <c r="AC553" s="156"/>
      <c r="AD553" s="156"/>
      <c r="AE553" s="156"/>
      <c r="AF553" s="156"/>
      <c r="AG553" s="156"/>
      <c r="AH553" s="156"/>
      <c r="AI553" s="156"/>
      <c r="AJ553" s="156"/>
      <c r="AK553" s="156"/>
      <c r="AL553" s="156"/>
      <c r="AM553" s="156"/>
      <c r="AN553" s="156"/>
      <c r="AO553" s="156"/>
      <c r="AP553" s="156"/>
      <c r="AQ553" s="156"/>
      <c r="AR553" s="156"/>
      <c r="AS553" s="156"/>
      <c r="AT553" s="155"/>
      <c r="AU553" s="155"/>
      <c r="AV553" s="156"/>
      <c r="AW553" s="155"/>
      <c r="AX553" s="156"/>
      <c r="AY553" s="157"/>
      <c r="AZ553" s="157"/>
      <c r="BA553" s="157"/>
      <c r="BB553" s="157"/>
    </row>
    <row r="554" spans="1:55" ht="28.5" customHeight="1" x14ac:dyDescent="0.3">
      <c r="A554" s="133" t="s">
        <v>168</v>
      </c>
      <c r="B554" s="99"/>
      <c r="C554" s="125" t="s">
        <v>303</v>
      </c>
      <c r="D554" s="119" t="s">
        <v>346</v>
      </c>
      <c r="E554" s="101" t="s">
        <v>123</v>
      </c>
      <c r="F554" s="175">
        <v>5.08</v>
      </c>
      <c r="G554" s="112"/>
      <c r="H554" s="112"/>
      <c r="I554" s="112"/>
      <c r="J554" s="112"/>
      <c r="K554" s="112"/>
      <c r="L554" s="112"/>
      <c r="M554" s="112"/>
      <c r="N554" s="112"/>
      <c r="O554" s="132"/>
      <c r="P554" s="155"/>
      <c r="Q554" s="155"/>
      <c r="R554" s="155"/>
      <c r="S554" s="155"/>
      <c r="T554" s="155"/>
      <c r="U554" s="155"/>
      <c r="V554" s="155"/>
      <c r="W554" s="156"/>
      <c r="X554" s="156"/>
      <c r="Y554" s="156"/>
      <c r="Z554" s="156"/>
      <c r="AA554" s="156"/>
      <c r="AB554" s="156"/>
      <c r="AC554" s="156"/>
      <c r="AD554" s="156"/>
      <c r="AE554" s="156"/>
      <c r="AF554" s="156"/>
      <c r="AG554" s="156"/>
      <c r="AH554" s="156"/>
      <c r="AI554" s="156"/>
      <c r="AJ554" s="156"/>
      <c r="AK554" s="156"/>
      <c r="AL554" s="156"/>
      <c r="AM554" s="156"/>
      <c r="AN554" s="156"/>
      <c r="AO554" s="156"/>
      <c r="AP554" s="156"/>
      <c r="AQ554" s="156"/>
      <c r="AR554" s="156"/>
      <c r="AS554" s="156"/>
      <c r="AT554" s="155"/>
      <c r="AU554" s="155"/>
      <c r="AV554" s="156"/>
      <c r="AW554" s="155"/>
      <c r="AX554" s="156"/>
      <c r="AY554" s="157"/>
      <c r="AZ554" s="157"/>
      <c r="BA554" s="157"/>
      <c r="BB554" s="157"/>
    </row>
    <row r="555" spans="1:55" ht="28.5" customHeight="1" x14ac:dyDescent="0.3">
      <c r="A555" s="133" t="s">
        <v>168</v>
      </c>
      <c r="B555" s="99"/>
      <c r="C555" s="125" t="s">
        <v>303</v>
      </c>
      <c r="D555" s="119" t="s">
        <v>302</v>
      </c>
      <c r="E555" s="101" t="s">
        <v>123</v>
      </c>
      <c r="F555" s="175">
        <v>0.88</v>
      </c>
      <c r="G555" s="112"/>
      <c r="H555" s="112"/>
      <c r="I555" s="112"/>
      <c r="J555" s="112"/>
      <c r="K555" s="112"/>
      <c r="L555" s="112"/>
      <c r="M555" s="112"/>
      <c r="N555" s="112"/>
      <c r="O555" s="132"/>
      <c r="P555" s="155"/>
      <c r="Q555" s="155"/>
      <c r="R555" s="155"/>
      <c r="S555" s="155"/>
      <c r="T555" s="155"/>
      <c r="U555" s="155"/>
      <c r="V555" s="155"/>
      <c r="W555" s="156"/>
      <c r="X555" s="156"/>
      <c r="Y555" s="156"/>
      <c r="Z555" s="156"/>
      <c r="AA555" s="156"/>
      <c r="AB555" s="156"/>
      <c r="AC555" s="156"/>
      <c r="AD555" s="156"/>
      <c r="AE555" s="156"/>
      <c r="AF555" s="156"/>
      <c r="AG555" s="156"/>
      <c r="AH555" s="156"/>
      <c r="AI555" s="156"/>
      <c r="AJ555" s="156"/>
      <c r="AK555" s="156"/>
      <c r="AL555" s="156"/>
      <c r="AM555" s="156"/>
      <c r="AN555" s="156"/>
      <c r="AO555" s="156"/>
      <c r="AP555" s="156"/>
      <c r="AQ555" s="156"/>
      <c r="AR555" s="156"/>
      <c r="AS555" s="156"/>
      <c r="AT555" s="155"/>
      <c r="AU555" s="155"/>
      <c r="AV555" s="156"/>
      <c r="AW555" s="155"/>
      <c r="AX555" s="156"/>
      <c r="AY555" s="157"/>
      <c r="AZ555" s="157"/>
      <c r="BA555" s="157"/>
      <c r="BB555" s="157"/>
    </row>
    <row r="556" spans="1:55" ht="28.5" customHeight="1" x14ac:dyDescent="0.3">
      <c r="A556" s="173"/>
      <c r="B556" s="99"/>
      <c r="C556" s="125" t="s">
        <v>136</v>
      </c>
      <c r="D556" s="125" t="s">
        <v>191</v>
      </c>
      <c r="E556" s="101" t="s">
        <v>122</v>
      </c>
      <c r="F556" s="175">
        <v>4.3600000000000003</v>
      </c>
      <c r="G556" s="112"/>
      <c r="H556" s="112"/>
      <c r="I556" s="112"/>
      <c r="J556" s="112"/>
      <c r="K556" s="112"/>
      <c r="L556" s="112"/>
      <c r="M556" s="112"/>
      <c r="N556" s="112"/>
      <c r="O556" s="132"/>
      <c r="P556" s="229"/>
      <c r="Q556" s="229"/>
      <c r="R556" s="229"/>
      <c r="S556" s="229"/>
      <c r="T556" s="229"/>
      <c r="U556" s="229"/>
      <c r="V556" s="229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0"/>
      <c r="AP556" s="230"/>
      <c r="AQ556" s="230"/>
      <c r="AR556" s="230"/>
      <c r="AS556" s="230"/>
      <c r="AT556" s="229"/>
      <c r="AU556" s="229"/>
      <c r="AV556" s="230"/>
      <c r="AW556" s="229"/>
      <c r="AX556" s="230"/>
      <c r="AY556" s="231"/>
      <c r="AZ556" s="231"/>
      <c r="BA556" s="231"/>
      <c r="BB556" s="157"/>
    </row>
    <row r="557" spans="1:55" ht="28.5" customHeight="1" x14ac:dyDescent="0.3">
      <c r="A557" s="59"/>
      <c r="B557" s="83"/>
      <c r="C557" s="125"/>
      <c r="D557" s="125"/>
      <c r="E557" s="111"/>
      <c r="F557" s="65"/>
      <c r="G557" s="36"/>
      <c r="H557" s="51"/>
      <c r="I557" s="36"/>
      <c r="J557" s="51"/>
      <c r="K557" s="36"/>
      <c r="L557" s="51"/>
      <c r="M557" s="51"/>
      <c r="N557" s="51"/>
      <c r="O557" s="224"/>
      <c r="P557" s="61"/>
      <c r="Q557" s="61"/>
      <c r="R557" s="61"/>
      <c r="S557" s="61"/>
      <c r="T557" s="61"/>
      <c r="U557" s="61"/>
      <c r="V557" s="61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1"/>
      <c r="AU557" s="61"/>
      <c r="AV557" s="62"/>
      <c r="AW557" s="61"/>
      <c r="AX557" s="62"/>
      <c r="AY557" s="60"/>
      <c r="AZ557" s="60"/>
      <c r="BA557" s="60"/>
    </row>
    <row r="558" spans="1:55" s="257" customFormat="1" ht="28.5" customHeight="1" x14ac:dyDescent="0.3">
      <c r="A558" s="121"/>
      <c r="B558" s="99"/>
      <c r="C558" s="39" t="s">
        <v>128</v>
      </c>
      <c r="D558" s="40"/>
      <c r="E558" s="41"/>
      <c r="F558" s="42"/>
      <c r="G558" s="42"/>
      <c r="H558" s="123"/>
      <c r="I558" s="42"/>
      <c r="J558" s="123"/>
      <c r="K558" s="42"/>
      <c r="L558" s="123"/>
      <c r="M558" s="42"/>
      <c r="N558" s="123"/>
      <c r="O558" s="4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  <c r="AC558" s="110"/>
      <c r="AD558" s="110"/>
      <c r="AE558" s="110"/>
      <c r="AF558" s="110"/>
      <c r="AG558" s="110"/>
      <c r="AH558" s="110"/>
      <c r="AI558" s="110"/>
      <c r="AJ558" s="110"/>
      <c r="AK558" s="110"/>
      <c r="AL558" s="110"/>
      <c r="AM558" s="110"/>
      <c r="AN558" s="110"/>
      <c r="AO558" s="110"/>
      <c r="AP558" s="110"/>
      <c r="AQ558" s="110"/>
      <c r="AR558" s="110"/>
      <c r="AS558" s="110"/>
      <c r="AT558" s="110"/>
      <c r="AU558" s="110"/>
      <c r="AV558" s="110"/>
      <c r="AW558" s="110"/>
      <c r="AX558" s="110"/>
      <c r="AY558" s="110"/>
      <c r="AZ558" s="110"/>
      <c r="BA558" s="110"/>
      <c r="BC558" s="258"/>
    </row>
    <row r="559" spans="1:55" s="257" customFormat="1" ht="28.5" customHeight="1" x14ac:dyDescent="0.3">
      <c r="A559" s="121"/>
      <c r="B559" s="99"/>
      <c r="C559" s="39"/>
      <c r="D559" s="40"/>
      <c r="E559" s="41"/>
      <c r="F559" s="42"/>
      <c r="G559" s="42"/>
      <c r="H559" s="123"/>
      <c r="I559" s="42"/>
      <c r="J559" s="123"/>
      <c r="K559" s="42"/>
      <c r="L559" s="123"/>
      <c r="M559" s="42"/>
      <c r="N559" s="123"/>
      <c r="O559" s="4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  <c r="AC559" s="110"/>
      <c r="AD559" s="110"/>
      <c r="AE559" s="110"/>
      <c r="AF559" s="110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S559" s="110"/>
      <c r="AT559" s="110"/>
      <c r="AU559" s="110"/>
      <c r="AV559" s="110"/>
      <c r="AW559" s="110"/>
      <c r="AX559" s="110"/>
      <c r="AY559" s="110"/>
      <c r="AZ559" s="110"/>
      <c r="BA559" s="110"/>
      <c r="BC559" s="258"/>
    </row>
    <row r="560" spans="1:55" s="257" customFormat="1" ht="28.5" customHeight="1" x14ac:dyDescent="0.3">
      <c r="A560" s="121"/>
      <c r="B560" s="115" t="s">
        <v>255</v>
      </c>
      <c r="C560" s="75" t="s">
        <v>482</v>
      </c>
      <c r="D560" s="76"/>
      <c r="E560" s="77"/>
      <c r="F560" s="78"/>
      <c r="G560" s="78"/>
      <c r="H560" s="78"/>
      <c r="I560" s="78"/>
      <c r="J560" s="78"/>
      <c r="K560" s="78"/>
      <c r="L560" s="78"/>
      <c r="M560" s="78"/>
      <c r="N560" s="78"/>
      <c r="O560" s="76"/>
      <c r="P560" s="26"/>
      <c r="Q560" s="26"/>
      <c r="R560" s="26"/>
      <c r="S560" s="27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110"/>
      <c r="AZ560" s="110"/>
      <c r="BA560" s="110"/>
      <c r="BC560" s="258"/>
    </row>
    <row r="561" spans="1:55" ht="28.5" customHeight="1" x14ac:dyDescent="0.3">
      <c r="A561" s="133"/>
      <c r="B561" s="83"/>
      <c r="C561" s="125" t="s">
        <v>258</v>
      </c>
      <c r="D561" s="124" t="s">
        <v>257</v>
      </c>
      <c r="E561" s="101" t="s">
        <v>122</v>
      </c>
      <c r="F561" s="65">
        <v>138.58000000000001</v>
      </c>
      <c r="G561" s="51"/>
      <c r="H561" s="51"/>
      <c r="I561" s="51"/>
      <c r="J561" s="51"/>
      <c r="K561" s="51"/>
      <c r="L561" s="51"/>
      <c r="M561" s="51"/>
      <c r="N561" s="51"/>
      <c r="O561" s="132"/>
      <c r="P561" s="134"/>
      <c r="Q561" s="134"/>
      <c r="R561" s="134"/>
      <c r="S561" s="134"/>
      <c r="T561" s="134"/>
      <c r="U561" s="134"/>
      <c r="V561" s="134"/>
      <c r="W561" s="135"/>
      <c r="X561" s="135"/>
      <c r="Y561" s="135"/>
      <c r="Z561" s="135"/>
      <c r="AA561" s="135"/>
      <c r="AB561" s="135"/>
      <c r="AC561" s="135"/>
      <c r="AD561" s="135"/>
      <c r="AE561" s="135"/>
      <c r="AF561" s="135"/>
      <c r="AG561" s="135"/>
      <c r="AH561" s="135"/>
      <c r="AI561" s="135"/>
      <c r="AJ561" s="135"/>
      <c r="AK561" s="135"/>
      <c r="AL561" s="135"/>
      <c r="AM561" s="135"/>
      <c r="AN561" s="135"/>
      <c r="AO561" s="135"/>
      <c r="AP561" s="135"/>
      <c r="AQ561" s="135"/>
      <c r="AR561" s="135"/>
      <c r="AS561" s="135"/>
      <c r="AT561" s="134"/>
      <c r="AU561" s="134"/>
      <c r="AV561" s="135"/>
      <c r="AW561" s="134"/>
      <c r="AX561" s="135"/>
      <c r="AY561" s="136"/>
      <c r="AZ561" s="232"/>
      <c r="BA561" s="136"/>
    </row>
    <row r="562" spans="1:55" ht="28.5" customHeight="1" x14ac:dyDescent="0.3">
      <c r="A562" s="181"/>
      <c r="B562" s="182"/>
      <c r="C562" s="125" t="s">
        <v>172</v>
      </c>
      <c r="D562" s="125" t="s">
        <v>170</v>
      </c>
      <c r="E562" s="101" t="s">
        <v>122</v>
      </c>
      <c r="F562" s="65">
        <v>12.46</v>
      </c>
      <c r="G562" s="183"/>
      <c r="H562" s="183"/>
      <c r="I562" s="183"/>
      <c r="J562" s="183"/>
      <c r="K562" s="183"/>
      <c r="L562" s="183"/>
      <c r="M562" s="183"/>
      <c r="N562" s="183"/>
      <c r="O562" s="184"/>
      <c r="P562" s="185"/>
      <c r="Q562" s="185"/>
      <c r="R562" s="185"/>
      <c r="S562" s="185"/>
      <c r="T562" s="185"/>
      <c r="U562" s="185"/>
      <c r="V562" s="185"/>
      <c r="W562" s="186"/>
      <c r="X562" s="186"/>
      <c r="Y562" s="186"/>
      <c r="Z562" s="186"/>
      <c r="AA562" s="186"/>
      <c r="AB562" s="186"/>
      <c r="AC562" s="186"/>
      <c r="AD562" s="186"/>
      <c r="AE562" s="186"/>
      <c r="AF562" s="186"/>
      <c r="AG562" s="186"/>
      <c r="AH562" s="186"/>
      <c r="AI562" s="186"/>
      <c r="AJ562" s="186"/>
      <c r="AK562" s="186"/>
      <c r="AL562" s="186"/>
      <c r="AM562" s="186"/>
      <c r="AN562" s="186"/>
      <c r="AO562" s="186"/>
      <c r="AP562" s="186"/>
      <c r="AQ562" s="186"/>
      <c r="AR562" s="186"/>
      <c r="AS562" s="186"/>
      <c r="AT562" s="185"/>
      <c r="AU562" s="185"/>
      <c r="AV562" s="186"/>
      <c r="AW562" s="185"/>
      <c r="AX562" s="186"/>
      <c r="AY562" s="187"/>
      <c r="AZ562" s="188"/>
      <c r="BA562" s="187"/>
    </row>
    <row r="563" spans="1:55" ht="28.5" customHeight="1" x14ac:dyDescent="0.3">
      <c r="A563" s="59"/>
      <c r="B563" s="117"/>
      <c r="C563" s="125" t="s">
        <v>192</v>
      </c>
      <c r="D563" s="124" t="s">
        <v>178</v>
      </c>
      <c r="E563" s="101" t="s">
        <v>122</v>
      </c>
      <c r="F563" s="65">
        <v>12.46</v>
      </c>
      <c r="G563" s="51"/>
      <c r="H563" s="51"/>
      <c r="I563" s="51"/>
      <c r="J563" s="51"/>
      <c r="K563" s="51"/>
      <c r="L563" s="51"/>
      <c r="M563" s="36"/>
      <c r="N563" s="51"/>
      <c r="O563" s="224"/>
      <c r="P563" s="61"/>
      <c r="Q563" s="61"/>
      <c r="R563" s="61"/>
      <c r="S563" s="61"/>
      <c r="T563" s="61"/>
      <c r="U563" s="61"/>
      <c r="V563" s="61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1"/>
      <c r="AU563" s="61"/>
      <c r="AV563" s="62"/>
      <c r="AW563" s="61"/>
      <c r="AX563" s="62"/>
      <c r="AY563" s="60"/>
      <c r="AZ563" s="60"/>
      <c r="BA563" s="60"/>
    </row>
    <row r="564" spans="1:55" ht="28.5" customHeight="1" x14ac:dyDescent="0.3">
      <c r="A564" s="181"/>
      <c r="B564" s="182"/>
      <c r="C564" s="125" t="s">
        <v>200</v>
      </c>
      <c r="D564" s="119" t="s">
        <v>167</v>
      </c>
      <c r="E564" s="101" t="s">
        <v>122</v>
      </c>
      <c r="F564" s="65">
        <v>25.66</v>
      </c>
      <c r="G564" s="183"/>
      <c r="H564" s="183"/>
      <c r="I564" s="183"/>
      <c r="J564" s="183"/>
      <c r="K564" s="183"/>
      <c r="L564" s="183"/>
      <c r="M564" s="183"/>
      <c r="N564" s="183"/>
      <c r="O564" s="184"/>
      <c r="P564" s="185"/>
      <c r="Q564" s="185"/>
      <c r="R564" s="185"/>
      <c r="S564" s="185"/>
      <c r="T564" s="185"/>
      <c r="U564" s="185"/>
      <c r="V564" s="185"/>
      <c r="W564" s="186"/>
      <c r="X564" s="186"/>
      <c r="Y564" s="186"/>
      <c r="Z564" s="186"/>
      <c r="AA564" s="186"/>
      <c r="AB564" s="186"/>
      <c r="AC564" s="186"/>
      <c r="AD564" s="186"/>
      <c r="AE564" s="186"/>
      <c r="AF564" s="186"/>
      <c r="AG564" s="186"/>
      <c r="AH564" s="186"/>
      <c r="AI564" s="186"/>
      <c r="AJ564" s="186"/>
      <c r="AK564" s="186"/>
      <c r="AL564" s="186"/>
      <c r="AM564" s="186"/>
      <c r="AN564" s="186"/>
      <c r="AO564" s="186"/>
      <c r="AP564" s="186"/>
      <c r="AQ564" s="186"/>
      <c r="AR564" s="186"/>
      <c r="AS564" s="186"/>
      <c r="AT564" s="185"/>
      <c r="AU564" s="185"/>
      <c r="AV564" s="186"/>
      <c r="AW564" s="185"/>
      <c r="AX564" s="186"/>
      <c r="AY564" s="187"/>
      <c r="AZ564" s="188"/>
      <c r="BA564" s="187"/>
    </row>
    <row r="565" spans="1:55" ht="28.5" customHeight="1" x14ac:dyDescent="0.3">
      <c r="A565" s="59"/>
      <c r="B565" s="117"/>
      <c r="C565" s="125" t="s">
        <v>134</v>
      </c>
      <c r="D565" s="125" t="s">
        <v>233</v>
      </c>
      <c r="E565" s="101" t="s">
        <v>122</v>
      </c>
      <c r="F565" s="65">
        <v>7.85</v>
      </c>
      <c r="G565" s="51"/>
      <c r="H565" s="51"/>
      <c r="I565" s="51"/>
      <c r="J565" s="51"/>
      <c r="K565" s="51"/>
      <c r="L565" s="51"/>
      <c r="M565" s="36"/>
      <c r="N565" s="51"/>
      <c r="O565" s="224"/>
      <c r="P565" s="61"/>
      <c r="Q565" s="61"/>
      <c r="R565" s="61"/>
      <c r="S565" s="61"/>
      <c r="T565" s="61"/>
      <c r="U565" s="61"/>
      <c r="V565" s="61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1"/>
      <c r="AU565" s="61"/>
      <c r="AV565" s="62"/>
      <c r="AW565" s="61"/>
      <c r="AX565" s="62"/>
      <c r="AY565" s="60"/>
      <c r="AZ565" s="60"/>
      <c r="BA565" s="60"/>
    </row>
    <row r="566" spans="1:55" ht="28.5" customHeight="1" x14ac:dyDescent="0.3">
      <c r="A566" s="181"/>
      <c r="B566" s="182"/>
      <c r="C566" s="125" t="s">
        <v>134</v>
      </c>
      <c r="D566" s="125" t="s">
        <v>262</v>
      </c>
      <c r="E566" s="101" t="s">
        <v>122</v>
      </c>
      <c r="F566" s="65">
        <v>16.3</v>
      </c>
      <c r="G566" s="183"/>
      <c r="H566" s="183"/>
      <c r="I566" s="183"/>
      <c r="J566" s="183"/>
      <c r="K566" s="183"/>
      <c r="L566" s="183"/>
      <c r="M566" s="183"/>
      <c r="N566" s="183"/>
      <c r="O566" s="184"/>
      <c r="P566" s="185"/>
      <c r="Q566" s="185"/>
      <c r="R566" s="185"/>
      <c r="S566" s="185"/>
      <c r="T566" s="185"/>
      <c r="U566" s="185"/>
      <c r="V566" s="185"/>
      <c r="W566" s="186"/>
      <c r="X566" s="186"/>
      <c r="Y566" s="186"/>
      <c r="Z566" s="186"/>
      <c r="AA566" s="186"/>
      <c r="AB566" s="186"/>
      <c r="AC566" s="186"/>
      <c r="AD566" s="186"/>
      <c r="AE566" s="186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186"/>
      <c r="AT566" s="185"/>
      <c r="AU566" s="185"/>
      <c r="AV566" s="186"/>
      <c r="AW566" s="185"/>
      <c r="AX566" s="186"/>
      <c r="AY566" s="187"/>
      <c r="AZ566" s="188"/>
      <c r="BA566" s="187"/>
    </row>
    <row r="567" spans="1:55" ht="28.5" customHeight="1" x14ac:dyDescent="0.3">
      <c r="A567" s="126"/>
      <c r="B567" s="83"/>
      <c r="C567" s="125" t="s">
        <v>394</v>
      </c>
      <c r="D567" s="119" t="s">
        <v>395</v>
      </c>
      <c r="E567" s="101" t="s">
        <v>122</v>
      </c>
      <c r="F567" s="65">
        <v>18.98</v>
      </c>
      <c r="G567" s="88"/>
      <c r="H567" s="112"/>
      <c r="I567" s="88"/>
      <c r="J567" s="112"/>
      <c r="K567" s="88"/>
      <c r="L567" s="112"/>
      <c r="M567" s="88"/>
      <c r="N567" s="112"/>
      <c r="O567" s="227"/>
      <c r="P567" s="176"/>
      <c r="Q567" s="176"/>
      <c r="R567" s="176"/>
      <c r="S567" s="176"/>
      <c r="T567" s="176"/>
      <c r="U567" s="176"/>
      <c r="V567" s="176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7"/>
      <c r="AT567" s="176"/>
      <c r="AU567" s="176"/>
      <c r="AV567" s="177"/>
      <c r="AW567" s="176"/>
      <c r="AX567" s="177"/>
      <c r="AY567" s="89"/>
      <c r="AZ567" s="89"/>
      <c r="BA567" s="89"/>
      <c r="BB567" s="157"/>
    </row>
    <row r="568" spans="1:55" ht="28.5" customHeight="1" x14ac:dyDescent="0.3">
      <c r="A568" s="59"/>
      <c r="B568" s="117"/>
      <c r="C568" s="125" t="s">
        <v>138</v>
      </c>
      <c r="D568" s="125" t="s">
        <v>240</v>
      </c>
      <c r="E568" s="101" t="s">
        <v>122</v>
      </c>
      <c r="F568" s="65">
        <v>24.16</v>
      </c>
      <c r="G568" s="51"/>
      <c r="H568" s="51"/>
      <c r="I568" s="51"/>
      <c r="J568" s="51"/>
      <c r="K568" s="51"/>
      <c r="L568" s="51"/>
      <c r="M568" s="36"/>
      <c r="N568" s="51"/>
      <c r="O568" s="224"/>
      <c r="P568" s="61"/>
      <c r="Q568" s="61"/>
      <c r="R568" s="61"/>
      <c r="S568" s="61"/>
      <c r="T568" s="61"/>
      <c r="U568" s="61"/>
      <c r="V568" s="61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1"/>
      <c r="AU568" s="61"/>
      <c r="AV568" s="62"/>
      <c r="AW568" s="61"/>
      <c r="AX568" s="62"/>
      <c r="AY568" s="60"/>
      <c r="AZ568" s="60"/>
      <c r="BA568" s="60"/>
    </row>
    <row r="569" spans="1:55" ht="28.5" customHeight="1" x14ac:dyDescent="0.3">
      <c r="A569" s="59"/>
      <c r="B569" s="117"/>
      <c r="C569" s="125"/>
      <c r="D569" s="125"/>
      <c r="E569" s="101"/>
      <c r="F569" s="65"/>
      <c r="G569" s="51"/>
      <c r="H569" s="51"/>
      <c r="I569" s="51"/>
      <c r="J569" s="51"/>
      <c r="K569" s="51"/>
      <c r="L569" s="51"/>
      <c r="M569" s="36"/>
      <c r="N569" s="51"/>
      <c r="O569" s="225"/>
      <c r="P569" s="61"/>
      <c r="Q569" s="61"/>
      <c r="R569" s="61"/>
      <c r="S569" s="61"/>
      <c r="T569" s="61"/>
      <c r="U569" s="61"/>
      <c r="V569" s="61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1"/>
      <c r="AU569" s="61"/>
      <c r="AV569" s="62"/>
      <c r="AW569" s="61"/>
      <c r="AX569" s="62"/>
      <c r="AY569" s="60"/>
      <c r="AZ569" s="60"/>
      <c r="BA569" s="60"/>
    </row>
    <row r="570" spans="1:55" ht="28.5" customHeight="1" x14ac:dyDescent="0.3">
      <c r="A570" s="59"/>
      <c r="B570" s="117"/>
      <c r="C570" s="125"/>
      <c r="D570" s="125"/>
      <c r="E570" s="101"/>
      <c r="F570" s="65"/>
      <c r="G570" s="51"/>
      <c r="H570" s="51"/>
      <c r="I570" s="51"/>
      <c r="J570" s="51"/>
      <c r="K570" s="51"/>
      <c r="L570" s="51"/>
      <c r="M570" s="36"/>
      <c r="N570" s="51"/>
      <c r="O570" s="224"/>
      <c r="P570" s="61"/>
      <c r="Q570" s="61"/>
      <c r="R570" s="61"/>
      <c r="S570" s="61"/>
      <c r="T570" s="61"/>
      <c r="U570" s="61"/>
      <c r="V570" s="61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1"/>
      <c r="AU570" s="61"/>
      <c r="AV570" s="62"/>
      <c r="AW570" s="61"/>
      <c r="AX570" s="62"/>
      <c r="AY570" s="60"/>
      <c r="AZ570" s="60"/>
      <c r="BA570" s="60"/>
    </row>
    <row r="571" spans="1:55" s="257" customFormat="1" ht="28.5" customHeight="1" x14ac:dyDescent="0.3">
      <c r="A571" s="121"/>
      <c r="B571" s="99"/>
      <c r="C571" s="39" t="s">
        <v>128</v>
      </c>
      <c r="D571" s="40"/>
      <c r="E571" s="41"/>
      <c r="F571" s="42"/>
      <c r="G571" s="42"/>
      <c r="H571" s="123"/>
      <c r="I571" s="42"/>
      <c r="J571" s="123"/>
      <c r="K571" s="42"/>
      <c r="L571" s="123"/>
      <c r="M571" s="42"/>
      <c r="N571" s="123"/>
      <c r="O571" s="4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  <c r="AC571" s="110"/>
      <c r="AD571" s="110"/>
      <c r="AE571" s="110"/>
      <c r="AF571" s="110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S571" s="110"/>
      <c r="AT571" s="110"/>
      <c r="AU571" s="110"/>
      <c r="AV571" s="110"/>
      <c r="AW571" s="110"/>
      <c r="AX571" s="110"/>
      <c r="AY571" s="110"/>
      <c r="AZ571" s="110"/>
      <c r="BA571" s="110"/>
      <c r="BC571" s="258"/>
    </row>
    <row r="572" spans="1:55" s="257" customFormat="1" ht="28.5" customHeight="1" x14ac:dyDescent="0.3">
      <c r="A572" s="121"/>
      <c r="B572" s="115" t="s">
        <v>215</v>
      </c>
      <c r="C572" s="75" t="s">
        <v>483</v>
      </c>
      <c r="D572" s="76"/>
      <c r="E572" s="77"/>
      <c r="F572" s="78"/>
      <c r="G572" s="78"/>
      <c r="H572" s="78"/>
      <c r="I572" s="78"/>
      <c r="J572" s="78"/>
      <c r="K572" s="78"/>
      <c r="L572" s="78"/>
      <c r="M572" s="78"/>
      <c r="N572" s="78"/>
      <c r="O572" s="76"/>
      <c r="P572" s="26"/>
      <c r="Q572" s="26"/>
      <c r="R572" s="26"/>
      <c r="S572" s="27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110"/>
      <c r="AZ572" s="110"/>
      <c r="BA572" s="110"/>
      <c r="BC572" s="258"/>
    </row>
    <row r="573" spans="1:55" s="191" customFormat="1" ht="28.5" customHeight="1" x14ac:dyDescent="0.3">
      <c r="B573" s="99"/>
      <c r="C573" s="125" t="s">
        <v>201</v>
      </c>
      <c r="D573" s="119" t="s">
        <v>246</v>
      </c>
      <c r="E573" s="101" t="s">
        <v>122</v>
      </c>
      <c r="F573" s="65">
        <v>44.22</v>
      </c>
      <c r="G573" s="194"/>
      <c r="H573" s="194"/>
      <c r="I573" s="194"/>
      <c r="J573" s="194"/>
      <c r="K573" s="194"/>
      <c r="L573" s="194"/>
      <c r="M573" s="194"/>
      <c r="N573" s="194"/>
      <c r="O573" s="190"/>
      <c r="P573" s="195"/>
      <c r="Q573" s="195"/>
      <c r="R573" s="195"/>
      <c r="S573" s="195"/>
      <c r="T573" s="195"/>
      <c r="U573" s="195"/>
      <c r="V573" s="195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5"/>
      <c r="AU573" s="195"/>
      <c r="AV573" s="196"/>
      <c r="AW573" s="195"/>
      <c r="AX573" s="196"/>
    </row>
    <row r="574" spans="1:55" s="133" customFormat="1" ht="28.5" customHeight="1" x14ac:dyDescent="0.3">
      <c r="A574" s="173"/>
      <c r="B574" s="99"/>
      <c r="C574" s="189" t="s">
        <v>139</v>
      </c>
      <c r="D574" s="189" t="s">
        <v>160</v>
      </c>
      <c r="E574" s="192" t="s">
        <v>122</v>
      </c>
      <c r="F574" s="193">
        <v>88.44</v>
      </c>
      <c r="G574" s="194"/>
      <c r="H574" s="194"/>
      <c r="I574" s="194"/>
      <c r="J574" s="194"/>
      <c r="K574" s="194"/>
      <c r="L574" s="194"/>
      <c r="M574" s="194"/>
      <c r="N574" s="194"/>
      <c r="O574" s="190"/>
      <c r="P574" s="233"/>
      <c r="Q574" s="233"/>
      <c r="R574" s="233"/>
      <c r="S574" s="233"/>
      <c r="T574" s="233"/>
      <c r="U574" s="233"/>
      <c r="V574" s="233"/>
      <c r="W574" s="234"/>
      <c r="X574" s="234"/>
      <c r="Y574" s="234"/>
      <c r="Z574" s="234"/>
      <c r="AA574" s="234"/>
      <c r="AB574" s="234"/>
      <c r="AC574" s="234"/>
      <c r="AD574" s="234"/>
      <c r="AE574" s="234"/>
      <c r="AF574" s="234"/>
      <c r="AG574" s="234"/>
      <c r="AH574" s="234"/>
      <c r="AI574" s="234"/>
      <c r="AJ574" s="234"/>
      <c r="AK574" s="234"/>
      <c r="AL574" s="234"/>
      <c r="AM574" s="234"/>
      <c r="AN574" s="234"/>
      <c r="AO574" s="234"/>
      <c r="AP574" s="234"/>
      <c r="AQ574" s="234"/>
      <c r="AR574" s="234"/>
      <c r="AS574" s="234"/>
      <c r="AT574" s="233"/>
      <c r="AU574" s="233"/>
      <c r="AV574" s="234"/>
      <c r="AW574" s="233"/>
      <c r="AX574" s="234"/>
      <c r="AY574" s="173"/>
      <c r="AZ574" s="173"/>
      <c r="BA574" s="173"/>
    </row>
    <row r="575" spans="1:55" s="191" customFormat="1" ht="28.5" customHeight="1" x14ac:dyDescent="0.3">
      <c r="B575" s="99"/>
      <c r="C575" s="125" t="s">
        <v>462</v>
      </c>
      <c r="D575" s="125" t="s">
        <v>202</v>
      </c>
      <c r="E575" s="101" t="s">
        <v>122</v>
      </c>
      <c r="F575" s="65">
        <v>7.5</v>
      </c>
      <c r="G575" s="194"/>
      <c r="H575" s="194"/>
      <c r="I575" s="194"/>
      <c r="J575" s="194"/>
      <c r="K575" s="194"/>
      <c r="L575" s="194"/>
      <c r="M575" s="194"/>
      <c r="N575" s="194"/>
      <c r="O575" s="190"/>
      <c r="P575" s="195"/>
      <c r="Q575" s="195"/>
      <c r="R575" s="195"/>
      <c r="S575" s="195"/>
      <c r="T575" s="195"/>
      <c r="U575" s="195"/>
      <c r="V575" s="195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5"/>
      <c r="AU575" s="195"/>
      <c r="AV575" s="196"/>
      <c r="AW575" s="195"/>
      <c r="AX575" s="196"/>
    </row>
    <row r="576" spans="1:55" s="191" customFormat="1" ht="28.5" customHeight="1" x14ac:dyDescent="0.3">
      <c r="B576" s="99"/>
      <c r="C576" s="125" t="s">
        <v>463</v>
      </c>
      <c r="D576" s="125" t="s">
        <v>202</v>
      </c>
      <c r="E576" s="101" t="s">
        <v>122</v>
      </c>
      <c r="F576" s="65">
        <v>29.2</v>
      </c>
      <c r="G576" s="194"/>
      <c r="H576" s="194"/>
      <c r="I576" s="194"/>
      <c r="J576" s="194"/>
      <c r="K576" s="194"/>
      <c r="L576" s="194"/>
      <c r="M576" s="194"/>
      <c r="N576" s="194"/>
      <c r="O576" s="190"/>
      <c r="P576" s="195"/>
      <c r="Q576" s="195"/>
      <c r="R576" s="195"/>
      <c r="S576" s="195"/>
      <c r="T576" s="195"/>
      <c r="U576" s="195"/>
      <c r="V576" s="195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5"/>
      <c r="AU576" s="195"/>
      <c r="AV576" s="196"/>
      <c r="AW576" s="195"/>
      <c r="AX576" s="196"/>
    </row>
    <row r="577" spans="1:55" s="191" customFormat="1" ht="28.5" customHeight="1" x14ac:dyDescent="0.3">
      <c r="B577" s="99"/>
      <c r="C577" s="125" t="s">
        <v>464</v>
      </c>
      <c r="D577" s="125" t="s">
        <v>202</v>
      </c>
      <c r="E577" s="101" t="s">
        <v>122</v>
      </c>
      <c r="F577" s="65">
        <v>30.8</v>
      </c>
      <c r="G577" s="194"/>
      <c r="H577" s="194"/>
      <c r="I577" s="194"/>
      <c r="J577" s="194"/>
      <c r="K577" s="194"/>
      <c r="L577" s="194"/>
      <c r="M577" s="194"/>
      <c r="N577" s="194"/>
      <c r="O577" s="190"/>
      <c r="P577" s="195"/>
      <c r="Q577" s="195"/>
      <c r="R577" s="195"/>
      <c r="S577" s="195"/>
      <c r="T577" s="195"/>
      <c r="U577" s="195"/>
      <c r="V577" s="195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5"/>
      <c r="AU577" s="195"/>
      <c r="AV577" s="196"/>
      <c r="AW577" s="195"/>
      <c r="AX577" s="196"/>
    </row>
    <row r="578" spans="1:55" s="191" customFormat="1" ht="28.5" customHeight="1" x14ac:dyDescent="0.3">
      <c r="B578" s="99"/>
      <c r="C578" s="125" t="s">
        <v>401</v>
      </c>
      <c r="D578" s="125" t="s">
        <v>402</v>
      </c>
      <c r="E578" s="101" t="s">
        <v>122</v>
      </c>
      <c r="F578" s="65">
        <v>68.319999999999993</v>
      </c>
      <c r="G578" s="194"/>
      <c r="H578" s="194"/>
      <c r="I578" s="194"/>
      <c r="J578" s="194"/>
      <c r="K578" s="194"/>
      <c r="L578" s="194"/>
      <c r="M578" s="194"/>
      <c r="N578" s="194"/>
      <c r="O578" s="190"/>
      <c r="P578" s="195"/>
      <c r="Q578" s="195"/>
      <c r="R578" s="195"/>
      <c r="S578" s="195"/>
      <c r="T578" s="195"/>
      <c r="U578" s="195"/>
      <c r="V578" s="195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5"/>
      <c r="AU578" s="195"/>
      <c r="AV578" s="196"/>
      <c r="AW578" s="195"/>
      <c r="AX578" s="196"/>
    </row>
    <row r="579" spans="1:55" s="191" customFormat="1" ht="28.5" customHeight="1" x14ac:dyDescent="0.3">
      <c r="B579" s="99"/>
      <c r="C579" s="125" t="s">
        <v>407</v>
      </c>
      <c r="D579" s="125" t="s">
        <v>237</v>
      </c>
      <c r="E579" s="101" t="s">
        <v>122</v>
      </c>
      <c r="F579" s="65">
        <v>7.9</v>
      </c>
      <c r="G579" s="194"/>
      <c r="H579" s="194"/>
      <c r="I579" s="194"/>
      <c r="J579" s="194"/>
      <c r="K579" s="194"/>
      <c r="L579" s="194"/>
      <c r="M579" s="194"/>
      <c r="N579" s="194"/>
      <c r="O579" s="190"/>
      <c r="P579" s="195"/>
      <c r="Q579" s="195"/>
      <c r="R579" s="195"/>
      <c r="S579" s="195"/>
      <c r="T579" s="195"/>
      <c r="U579" s="195"/>
      <c r="V579" s="195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5"/>
      <c r="AU579" s="195"/>
      <c r="AV579" s="196"/>
      <c r="AW579" s="195"/>
      <c r="AX579" s="196"/>
    </row>
    <row r="580" spans="1:55" s="191" customFormat="1" ht="28.5" customHeight="1" x14ac:dyDescent="0.3">
      <c r="B580" s="99"/>
      <c r="C580" s="124" t="s">
        <v>236</v>
      </c>
      <c r="D580" s="125" t="s">
        <v>402</v>
      </c>
      <c r="E580" s="101" t="s">
        <v>122</v>
      </c>
      <c r="F580" s="65">
        <v>7.66</v>
      </c>
      <c r="G580" s="194"/>
      <c r="H580" s="194"/>
      <c r="I580" s="194"/>
      <c r="J580" s="194"/>
      <c r="K580" s="194"/>
      <c r="L580" s="194"/>
      <c r="M580" s="194"/>
      <c r="N580" s="194"/>
      <c r="O580" s="190"/>
      <c r="P580" s="195"/>
      <c r="Q580" s="195"/>
      <c r="R580" s="195"/>
      <c r="S580" s="195"/>
      <c r="T580" s="195"/>
      <c r="U580" s="195"/>
      <c r="V580" s="195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5"/>
      <c r="AU580" s="195"/>
      <c r="AV580" s="196"/>
      <c r="AW580" s="195"/>
      <c r="AX580" s="196"/>
    </row>
    <row r="581" spans="1:55" s="191" customFormat="1" ht="28.5" customHeight="1" x14ac:dyDescent="0.3">
      <c r="B581" s="99"/>
      <c r="C581" s="125" t="s">
        <v>408</v>
      </c>
      <c r="D581" s="125"/>
      <c r="E581" s="101" t="s">
        <v>123</v>
      </c>
      <c r="F581" s="65">
        <v>15.2</v>
      </c>
      <c r="G581" s="194"/>
      <c r="H581" s="194"/>
      <c r="I581" s="194"/>
      <c r="J581" s="194"/>
      <c r="K581" s="194"/>
      <c r="L581" s="194"/>
      <c r="M581" s="194"/>
      <c r="N581" s="194"/>
      <c r="O581" s="190"/>
      <c r="P581" s="195"/>
      <c r="Q581" s="195"/>
      <c r="R581" s="195"/>
      <c r="S581" s="195"/>
      <c r="T581" s="195"/>
      <c r="U581" s="195"/>
      <c r="V581" s="195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5"/>
      <c r="AU581" s="195"/>
      <c r="AV581" s="196"/>
      <c r="AW581" s="195"/>
      <c r="AX581" s="196"/>
    </row>
    <row r="582" spans="1:55" ht="28.5" customHeight="1" x14ac:dyDescent="0.3">
      <c r="A582" s="133"/>
      <c r="B582" s="99"/>
      <c r="C582" s="125" t="s">
        <v>466</v>
      </c>
      <c r="D582" s="124"/>
      <c r="E582" s="101" t="s">
        <v>123</v>
      </c>
      <c r="F582" s="65">
        <v>1.8</v>
      </c>
      <c r="G582" s="51"/>
      <c r="H582" s="51"/>
      <c r="I582" s="51"/>
      <c r="J582" s="51"/>
      <c r="K582" s="51"/>
      <c r="L582" s="51"/>
      <c r="M582" s="51"/>
      <c r="N582" s="51"/>
      <c r="O582" s="132"/>
      <c r="P582" s="134"/>
      <c r="Q582" s="134"/>
      <c r="R582" s="134"/>
      <c r="S582" s="134"/>
      <c r="T582" s="134"/>
      <c r="U582" s="134"/>
      <c r="V582" s="134"/>
      <c r="W582" s="135"/>
      <c r="X582" s="135"/>
      <c r="Y582" s="135"/>
      <c r="Z582" s="135"/>
      <c r="AA582" s="135"/>
      <c r="AB582" s="135"/>
      <c r="AC582" s="135"/>
      <c r="AD582" s="135"/>
      <c r="AE582" s="135"/>
      <c r="AF582" s="135"/>
      <c r="AG582" s="135"/>
      <c r="AH582" s="135"/>
      <c r="AI582" s="135"/>
      <c r="AJ582" s="135"/>
      <c r="AK582" s="135"/>
      <c r="AL582" s="135"/>
      <c r="AM582" s="135"/>
      <c r="AN582" s="135"/>
      <c r="AO582" s="135"/>
      <c r="AP582" s="135"/>
      <c r="AQ582" s="135"/>
      <c r="AR582" s="135"/>
      <c r="AS582" s="135"/>
      <c r="AT582" s="134"/>
      <c r="AU582" s="134"/>
      <c r="AV582" s="135"/>
      <c r="AW582" s="134"/>
      <c r="AX582" s="135"/>
      <c r="AY582" s="136"/>
      <c r="AZ582" s="136"/>
      <c r="BA582" s="136"/>
    </row>
    <row r="583" spans="1:55" s="191" customFormat="1" ht="28.5" customHeight="1" x14ac:dyDescent="0.3">
      <c r="B583" s="99"/>
      <c r="C583" s="125" t="s">
        <v>359</v>
      </c>
      <c r="D583" s="119" t="s">
        <v>328</v>
      </c>
      <c r="E583" s="101" t="s">
        <v>123</v>
      </c>
      <c r="F583" s="65">
        <v>47.2</v>
      </c>
      <c r="G583" s="194"/>
      <c r="H583" s="194"/>
      <c r="I583" s="194"/>
      <c r="J583" s="194"/>
      <c r="K583" s="194"/>
      <c r="L583" s="194"/>
      <c r="M583" s="194"/>
      <c r="N583" s="194"/>
      <c r="O583" s="190"/>
      <c r="P583" s="195"/>
      <c r="Q583" s="195"/>
      <c r="R583" s="195"/>
      <c r="S583" s="195"/>
      <c r="T583" s="195"/>
      <c r="U583" s="195"/>
      <c r="V583" s="195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5"/>
      <c r="AU583" s="195"/>
      <c r="AV583" s="196"/>
      <c r="AW583" s="195"/>
      <c r="AX583" s="196"/>
    </row>
    <row r="584" spans="1:55" s="191" customFormat="1" ht="28.5" customHeight="1" x14ac:dyDescent="0.3">
      <c r="B584" s="99"/>
      <c r="C584" s="125" t="s">
        <v>329</v>
      </c>
      <c r="D584" s="119" t="s">
        <v>328</v>
      </c>
      <c r="E584" s="101" t="s">
        <v>123</v>
      </c>
      <c r="F584" s="65">
        <v>3.6</v>
      </c>
      <c r="G584" s="194"/>
      <c r="H584" s="194"/>
      <c r="I584" s="194"/>
      <c r="J584" s="194"/>
      <c r="K584" s="194"/>
      <c r="L584" s="194"/>
      <c r="M584" s="194"/>
      <c r="N584" s="194"/>
      <c r="O584" s="190"/>
      <c r="P584" s="195"/>
      <c r="Q584" s="195"/>
      <c r="R584" s="195"/>
      <c r="S584" s="195"/>
      <c r="T584" s="195"/>
      <c r="U584" s="195"/>
      <c r="V584" s="195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5"/>
      <c r="AU584" s="195"/>
      <c r="AV584" s="196"/>
      <c r="AW584" s="195"/>
      <c r="AX584" s="196"/>
    </row>
    <row r="585" spans="1:55" s="191" customFormat="1" ht="28.5" customHeight="1" x14ac:dyDescent="0.3">
      <c r="B585" s="99"/>
      <c r="C585" s="189"/>
      <c r="D585" s="189"/>
      <c r="E585" s="192"/>
      <c r="F585" s="65"/>
      <c r="G585" s="194"/>
      <c r="H585" s="194"/>
      <c r="I585" s="194"/>
      <c r="J585" s="194"/>
      <c r="K585" s="194"/>
      <c r="L585" s="194"/>
      <c r="M585" s="194"/>
      <c r="N585" s="194"/>
      <c r="O585" s="190"/>
      <c r="P585" s="195"/>
      <c r="Q585" s="195"/>
      <c r="R585" s="195"/>
      <c r="S585" s="195"/>
      <c r="T585" s="195"/>
      <c r="U585" s="195"/>
      <c r="V585" s="195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5"/>
      <c r="AU585" s="195"/>
      <c r="AV585" s="196"/>
      <c r="AW585" s="195"/>
      <c r="AX585" s="196"/>
    </row>
    <row r="586" spans="1:55" s="191" customFormat="1" ht="28.5" customHeight="1" x14ac:dyDescent="0.3">
      <c r="B586" s="99"/>
      <c r="C586" s="189"/>
      <c r="D586" s="189"/>
      <c r="E586" s="192"/>
      <c r="F586" s="65"/>
      <c r="G586" s="194"/>
      <c r="H586" s="194"/>
      <c r="I586" s="194"/>
      <c r="J586" s="194"/>
      <c r="K586" s="194"/>
      <c r="L586" s="194"/>
      <c r="M586" s="194"/>
      <c r="N586" s="194"/>
      <c r="O586" s="190"/>
      <c r="P586" s="195"/>
      <c r="Q586" s="195"/>
      <c r="R586" s="195"/>
      <c r="S586" s="195"/>
      <c r="T586" s="195"/>
      <c r="U586" s="195"/>
      <c r="V586" s="195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5"/>
      <c r="AU586" s="195"/>
      <c r="AV586" s="196"/>
      <c r="AW586" s="195"/>
      <c r="AX586" s="196"/>
    </row>
    <row r="587" spans="1:55" s="257" customFormat="1" ht="28.5" customHeight="1" x14ac:dyDescent="0.3">
      <c r="A587" s="121"/>
      <c r="B587" s="99"/>
      <c r="C587" s="39" t="s">
        <v>128</v>
      </c>
      <c r="D587" s="40"/>
      <c r="E587" s="41"/>
      <c r="F587" s="42"/>
      <c r="G587" s="42"/>
      <c r="H587" s="123"/>
      <c r="I587" s="42"/>
      <c r="J587" s="123"/>
      <c r="K587" s="42"/>
      <c r="L587" s="123"/>
      <c r="M587" s="42"/>
      <c r="N587" s="123"/>
      <c r="O587" s="4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  <c r="AC587" s="110"/>
      <c r="AD587" s="110"/>
      <c r="AE587" s="110"/>
      <c r="AF587" s="110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S587" s="110"/>
      <c r="AT587" s="110"/>
      <c r="AU587" s="110"/>
      <c r="AV587" s="110"/>
      <c r="AW587" s="110"/>
      <c r="AX587" s="110"/>
      <c r="AY587" s="110"/>
      <c r="AZ587" s="110"/>
      <c r="BA587" s="110"/>
      <c r="BC587" s="258"/>
    </row>
    <row r="588" spans="1:55" s="257" customFormat="1" ht="28.5" customHeight="1" x14ac:dyDescent="0.3">
      <c r="A588" s="121"/>
      <c r="B588" s="99"/>
      <c r="C588" s="39"/>
      <c r="D588" s="40"/>
      <c r="E588" s="41"/>
      <c r="F588" s="42"/>
      <c r="G588" s="42"/>
      <c r="H588" s="123"/>
      <c r="I588" s="42"/>
      <c r="J588" s="123"/>
      <c r="K588" s="42"/>
      <c r="L588" s="123"/>
      <c r="M588" s="42"/>
      <c r="N588" s="123"/>
      <c r="O588" s="4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  <c r="AC588" s="110"/>
      <c r="AD588" s="110"/>
      <c r="AE588" s="110"/>
      <c r="AF588" s="110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S588" s="110"/>
      <c r="AT588" s="110"/>
      <c r="AU588" s="110"/>
      <c r="AV588" s="110"/>
      <c r="AW588" s="110"/>
      <c r="AX588" s="110"/>
      <c r="AY588" s="110"/>
      <c r="AZ588" s="110"/>
      <c r="BA588" s="110"/>
      <c r="BC588" s="258"/>
    </row>
    <row r="589" spans="1:55" s="257" customFormat="1" ht="28.5" customHeight="1" x14ac:dyDescent="0.3">
      <c r="A589" s="121"/>
      <c r="B589" s="99"/>
      <c r="C589" s="39"/>
      <c r="D589" s="40"/>
      <c r="E589" s="41"/>
      <c r="F589" s="42"/>
      <c r="G589" s="42"/>
      <c r="H589" s="123"/>
      <c r="I589" s="42"/>
      <c r="J589" s="123"/>
      <c r="K589" s="42"/>
      <c r="L589" s="123"/>
      <c r="M589" s="42"/>
      <c r="N589" s="123"/>
      <c r="O589" s="4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  <c r="AC589" s="110"/>
      <c r="AD589" s="110"/>
      <c r="AE589" s="110"/>
      <c r="AF589" s="110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S589" s="110"/>
      <c r="AT589" s="110"/>
      <c r="AU589" s="110"/>
      <c r="AV589" s="110"/>
      <c r="AW589" s="110"/>
      <c r="AX589" s="110"/>
      <c r="AY589" s="110"/>
      <c r="AZ589" s="110"/>
      <c r="BA589" s="110"/>
      <c r="BC589" s="258"/>
    </row>
    <row r="590" spans="1:55" s="257" customFormat="1" ht="28.5" customHeight="1" x14ac:dyDescent="0.3">
      <c r="A590" s="121"/>
      <c r="B590" s="99"/>
      <c r="C590" s="39"/>
      <c r="D590" s="40"/>
      <c r="E590" s="41"/>
      <c r="F590" s="42"/>
      <c r="G590" s="42"/>
      <c r="H590" s="123"/>
      <c r="I590" s="42"/>
      <c r="J590" s="123"/>
      <c r="K590" s="42"/>
      <c r="L590" s="123"/>
      <c r="M590" s="42"/>
      <c r="N590" s="123"/>
      <c r="O590" s="4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  <c r="AC590" s="110"/>
      <c r="AD590" s="110"/>
      <c r="AE590" s="110"/>
      <c r="AF590" s="110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S590" s="110"/>
      <c r="AT590" s="110"/>
      <c r="AU590" s="110"/>
      <c r="AV590" s="110"/>
      <c r="AW590" s="110"/>
      <c r="AX590" s="110"/>
      <c r="AY590" s="110"/>
      <c r="AZ590" s="110"/>
      <c r="BA590" s="110"/>
      <c r="BC590" s="258"/>
    </row>
    <row r="591" spans="1:55" s="257" customFormat="1" ht="28.5" customHeight="1" x14ac:dyDescent="0.3">
      <c r="A591" s="121"/>
      <c r="B591" s="99"/>
      <c r="C591" s="39"/>
      <c r="D591" s="40"/>
      <c r="E591" s="41"/>
      <c r="F591" s="42"/>
      <c r="G591" s="42"/>
      <c r="H591" s="123"/>
      <c r="I591" s="42"/>
      <c r="J591" s="123"/>
      <c r="K591" s="42"/>
      <c r="L591" s="123"/>
      <c r="M591" s="42"/>
      <c r="N591" s="123"/>
      <c r="O591" s="4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  <c r="AC591" s="110"/>
      <c r="AD591" s="110"/>
      <c r="AE591" s="110"/>
      <c r="AF591" s="110"/>
      <c r="AG591" s="110"/>
      <c r="AH591" s="110"/>
      <c r="AI591" s="110"/>
      <c r="AJ591" s="110"/>
      <c r="AK591" s="110"/>
      <c r="AL591" s="110"/>
      <c r="AM591" s="110"/>
      <c r="AN591" s="110"/>
      <c r="AO591" s="110"/>
      <c r="AP591" s="110"/>
      <c r="AQ591" s="110"/>
      <c r="AR591" s="110"/>
      <c r="AS591" s="110"/>
      <c r="AT591" s="110"/>
      <c r="AU591" s="110"/>
      <c r="AV591" s="110"/>
      <c r="AW591" s="110"/>
      <c r="AX591" s="110"/>
      <c r="AY591" s="110"/>
      <c r="AZ591" s="110"/>
      <c r="BA591" s="110"/>
      <c r="BC591" s="258"/>
    </row>
    <row r="592" spans="1:55" s="257" customFormat="1" ht="28.5" customHeight="1" x14ac:dyDescent="0.3">
      <c r="A592" s="121"/>
      <c r="B592" s="99"/>
      <c r="C592" s="39"/>
      <c r="D592" s="40"/>
      <c r="E592" s="41"/>
      <c r="F592" s="42"/>
      <c r="G592" s="42"/>
      <c r="H592" s="123"/>
      <c r="I592" s="42"/>
      <c r="J592" s="123"/>
      <c r="K592" s="42"/>
      <c r="L592" s="123"/>
      <c r="M592" s="42"/>
      <c r="N592" s="123"/>
      <c r="O592" s="4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  <c r="AC592" s="110"/>
      <c r="AD592" s="110"/>
      <c r="AE592" s="110"/>
      <c r="AF592" s="110"/>
      <c r="AG592" s="110"/>
      <c r="AH592" s="110"/>
      <c r="AI592" s="110"/>
      <c r="AJ592" s="110"/>
      <c r="AK592" s="110"/>
      <c r="AL592" s="110"/>
      <c r="AM592" s="110"/>
      <c r="AN592" s="110"/>
      <c r="AO592" s="110"/>
      <c r="AP592" s="110"/>
      <c r="AQ592" s="110"/>
      <c r="AR592" s="110"/>
      <c r="AS592" s="110"/>
      <c r="AT592" s="110"/>
      <c r="AU592" s="110"/>
      <c r="AV592" s="110"/>
      <c r="AW592" s="110"/>
      <c r="AX592" s="110"/>
      <c r="AY592" s="110"/>
      <c r="AZ592" s="110"/>
      <c r="BA592" s="110"/>
      <c r="BC592" s="258"/>
    </row>
    <row r="593" spans="1:55" s="257" customFormat="1" ht="28.5" customHeight="1" x14ac:dyDescent="0.3">
      <c r="A593" s="121"/>
      <c r="B593" s="99"/>
      <c r="C593" s="39"/>
      <c r="D593" s="40"/>
      <c r="E593" s="41"/>
      <c r="F593" s="42"/>
      <c r="G593" s="42"/>
      <c r="H593" s="123"/>
      <c r="I593" s="42"/>
      <c r="J593" s="123"/>
      <c r="K593" s="42"/>
      <c r="L593" s="123"/>
      <c r="M593" s="42"/>
      <c r="N593" s="123"/>
      <c r="O593" s="4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  <c r="AC593" s="110"/>
      <c r="AD593" s="110"/>
      <c r="AE593" s="110"/>
      <c r="AF593" s="110"/>
      <c r="AG593" s="110"/>
      <c r="AH593" s="110"/>
      <c r="AI593" s="110"/>
      <c r="AJ593" s="110"/>
      <c r="AK593" s="110"/>
      <c r="AL593" s="110"/>
      <c r="AM593" s="110"/>
      <c r="AN593" s="110"/>
      <c r="AO593" s="110"/>
      <c r="AP593" s="110"/>
      <c r="AQ593" s="110"/>
      <c r="AR593" s="110"/>
      <c r="AS593" s="110"/>
      <c r="AT593" s="110"/>
      <c r="AU593" s="110"/>
      <c r="AV593" s="110"/>
      <c r="AW593" s="110"/>
      <c r="AX593" s="110"/>
      <c r="AY593" s="110"/>
      <c r="AZ593" s="110"/>
      <c r="BA593" s="110"/>
      <c r="BC593" s="258"/>
    </row>
    <row r="594" spans="1:55" s="257" customFormat="1" ht="28.5" customHeight="1" x14ac:dyDescent="0.3">
      <c r="A594" s="121"/>
      <c r="B594" s="99"/>
      <c r="C594" s="39"/>
      <c r="D594" s="40"/>
      <c r="E594" s="41"/>
      <c r="F594" s="42"/>
      <c r="G594" s="42"/>
      <c r="H594" s="123"/>
      <c r="I594" s="42"/>
      <c r="J594" s="123"/>
      <c r="K594" s="42"/>
      <c r="L594" s="123"/>
      <c r="M594" s="42"/>
      <c r="N594" s="123"/>
      <c r="O594" s="4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  <c r="AC594" s="110"/>
      <c r="AD594" s="110"/>
      <c r="AE594" s="110"/>
      <c r="AF594" s="110"/>
      <c r="AG594" s="110"/>
      <c r="AH594" s="110"/>
      <c r="AI594" s="110"/>
      <c r="AJ594" s="110"/>
      <c r="AK594" s="110"/>
      <c r="AL594" s="110"/>
      <c r="AM594" s="110"/>
      <c r="AN594" s="110"/>
      <c r="AO594" s="110"/>
      <c r="AP594" s="110"/>
      <c r="AQ594" s="110"/>
      <c r="AR594" s="110"/>
      <c r="AS594" s="110"/>
      <c r="AT594" s="110"/>
      <c r="AU594" s="110"/>
      <c r="AV594" s="110"/>
      <c r="AW594" s="110"/>
      <c r="AX594" s="110"/>
      <c r="AY594" s="110"/>
      <c r="AZ594" s="110"/>
      <c r="BA594" s="110"/>
      <c r="BC594" s="258"/>
    </row>
    <row r="595" spans="1:55" s="257" customFormat="1" ht="28.5" customHeight="1" x14ac:dyDescent="0.3">
      <c r="A595" s="121"/>
      <c r="B595" s="99"/>
      <c r="C595" s="39"/>
      <c r="D595" s="40"/>
      <c r="E595" s="41"/>
      <c r="F595" s="42"/>
      <c r="G595" s="42"/>
      <c r="H595" s="123"/>
      <c r="I595" s="42"/>
      <c r="J595" s="123"/>
      <c r="K595" s="42"/>
      <c r="L595" s="123"/>
      <c r="M595" s="42"/>
      <c r="N595" s="123"/>
      <c r="O595" s="4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  <c r="AC595" s="110"/>
      <c r="AD595" s="110"/>
      <c r="AE595" s="110"/>
      <c r="AF595" s="110"/>
      <c r="AG595" s="110"/>
      <c r="AH595" s="110"/>
      <c r="AI595" s="110"/>
      <c r="AJ595" s="110"/>
      <c r="AK595" s="110"/>
      <c r="AL595" s="110"/>
      <c r="AM595" s="110"/>
      <c r="AN595" s="110"/>
      <c r="AO595" s="110"/>
      <c r="AP595" s="110"/>
      <c r="AQ595" s="110"/>
      <c r="AR595" s="110"/>
      <c r="AS595" s="110"/>
      <c r="AT595" s="110"/>
      <c r="AU595" s="110"/>
      <c r="AV595" s="110"/>
      <c r="AW595" s="110"/>
      <c r="AX595" s="110"/>
      <c r="AY595" s="110"/>
      <c r="AZ595" s="110"/>
      <c r="BA595" s="110"/>
      <c r="BC595" s="258"/>
    </row>
    <row r="596" spans="1:55" s="257" customFormat="1" ht="28.5" customHeight="1" x14ac:dyDescent="0.3">
      <c r="A596" s="121"/>
      <c r="B596" s="99"/>
      <c r="C596" s="39"/>
      <c r="D596" s="40"/>
      <c r="E596" s="41"/>
      <c r="F596" s="42"/>
      <c r="G596" s="42"/>
      <c r="H596" s="123"/>
      <c r="I596" s="42"/>
      <c r="J596" s="123"/>
      <c r="K596" s="42"/>
      <c r="L596" s="123"/>
      <c r="M596" s="42"/>
      <c r="N596" s="123"/>
      <c r="O596" s="4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  <c r="AC596" s="110"/>
      <c r="AD596" s="110"/>
      <c r="AE596" s="110"/>
      <c r="AF596" s="110"/>
      <c r="AG596" s="110"/>
      <c r="AH596" s="110"/>
      <c r="AI596" s="110"/>
      <c r="AJ596" s="110"/>
      <c r="AK596" s="110"/>
      <c r="AL596" s="110"/>
      <c r="AM596" s="110"/>
      <c r="AN596" s="110"/>
      <c r="AO596" s="110"/>
      <c r="AP596" s="110"/>
      <c r="AQ596" s="110"/>
      <c r="AR596" s="110"/>
      <c r="AS596" s="110"/>
      <c r="AT596" s="110"/>
      <c r="AU596" s="110"/>
      <c r="AV596" s="110"/>
      <c r="AW596" s="110"/>
      <c r="AX596" s="110"/>
      <c r="AY596" s="110"/>
      <c r="AZ596" s="110"/>
      <c r="BA596" s="110"/>
      <c r="BC596" s="258"/>
    </row>
    <row r="597" spans="1:55" s="257" customFormat="1" ht="28.5" customHeight="1" x14ac:dyDescent="0.3">
      <c r="A597" s="121"/>
      <c r="B597" s="99"/>
      <c r="C597" s="39"/>
      <c r="D597" s="40"/>
      <c r="E597" s="41"/>
      <c r="F597" s="42"/>
      <c r="G597" s="42"/>
      <c r="H597" s="123"/>
      <c r="I597" s="42"/>
      <c r="J597" s="123"/>
      <c r="K597" s="42"/>
      <c r="L597" s="123"/>
      <c r="M597" s="42"/>
      <c r="N597" s="123"/>
      <c r="O597" s="4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  <c r="AC597" s="110"/>
      <c r="AD597" s="110"/>
      <c r="AE597" s="110"/>
      <c r="AF597" s="110"/>
      <c r="AG597" s="110"/>
      <c r="AH597" s="110"/>
      <c r="AI597" s="110"/>
      <c r="AJ597" s="110"/>
      <c r="AK597" s="110"/>
      <c r="AL597" s="110"/>
      <c r="AM597" s="110"/>
      <c r="AN597" s="110"/>
      <c r="AO597" s="110"/>
      <c r="AP597" s="110"/>
      <c r="AQ597" s="110"/>
      <c r="AR597" s="110"/>
      <c r="AS597" s="110"/>
      <c r="AT597" s="110"/>
      <c r="AU597" s="110"/>
      <c r="AV597" s="110"/>
      <c r="AW597" s="110"/>
      <c r="AX597" s="110"/>
      <c r="AY597" s="110"/>
      <c r="AZ597" s="110"/>
      <c r="BA597" s="110"/>
      <c r="BC597" s="258"/>
    </row>
    <row r="598" spans="1:55" s="257" customFormat="1" ht="28.5" customHeight="1" x14ac:dyDescent="0.3">
      <c r="A598" s="121"/>
      <c r="B598" s="99"/>
      <c r="C598" s="39"/>
      <c r="D598" s="40"/>
      <c r="E598" s="41"/>
      <c r="F598" s="42"/>
      <c r="G598" s="42"/>
      <c r="H598" s="123"/>
      <c r="I598" s="42"/>
      <c r="J598" s="123"/>
      <c r="K598" s="42"/>
      <c r="L598" s="123"/>
      <c r="M598" s="42"/>
      <c r="N598" s="123"/>
      <c r="O598" s="4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  <c r="AC598" s="110"/>
      <c r="AD598" s="110"/>
      <c r="AE598" s="110"/>
      <c r="AF598" s="110"/>
      <c r="AG598" s="110"/>
      <c r="AH598" s="110"/>
      <c r="AI598" s="110"/>
      <c r="AJ598" s="110"/>
      <c r="AK598" s="110"/>
      <c r="AL598" s="110"/>
      <c r="AM598" s="110"/>
      <c r="AN598" s="110"/>
      <c r="AO598" s="110"/>
      <c r="AP598" s="110"/>
      <c r="AQ598" s="110"/>
      <c r="AR598" s="110"/>
      <c r="AS598" s="110"/>
      <c r="AT598" s="110"/>
      <c r="AU598" s="110"/>
      <c r="AV598" s="110"/>
      <c r="AW598" s="110"/>
      <c r="AX598" s="110"/>
      <c r="AY598" s="110"/>
      <c r="AZ598" s="110"/>
      <c r="BA598" s="110"/>
      <c r="BC598" s="258"/>
    </row>
    <row r="599" spans="1:55" s="257" customFormat="1" ht="28.5" customHeight="1" x14ac:dyDescent="0.3">
      <c r="A599" s="121"/>
      <c r="B599" s="115" t="s">
        <v>216</v>
      </c>
      <c r="C599" s="113" t="s">
        <v>484</v>
      </c>
      <c r="D599" s="113"/>
      <c r="E599" s="114"/>
      <c r="F599" s="68"/>
      <c r="G599" s="68"/>
      <c r="H599" s="68"/>
      <c r="I599" s="68"/>
      <c r="J599" s="68"/>
      <c r="K599" s="68"/>
      <c r="L599" s="68"/>
      <c r="M599" s="68"/>
      <c r="N599" s="68"/>
      <c r="O599" s="113"/>
      <c r="P599" s="108"/>
      <c r="Q599" s="108"/>
      <c r="R599" s="108"/>
      <c r="S599" s="109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  <c r="AG599" s="108"/>
      <c r="AH599" s="108"/>
      <c r="AI599" s="108"/>
      <c r="AJ599" s="108"/>
      <c r="AK599" s="108"/>
      <c r="AL599" s="108"/>
      <c r="AM599" s="108"/>
      <c r="AN599" s="108"/>
      <c r="AO599" s="108"/>
      <c r="AP599" s="108"/>
      <c r="AQ599" s="108"/>
      <c r="AR599" s="108"/>
      <c r="AS599" s="108"/>
      <c r="AT599" s="108"/>
      <c r="AU599" s="108"/>
      <c r="AV599" s="108"/>
      <c r="AW599" s="108"/>
      <c r="AX599" s="108"/>
      <c r="AY599" s="110"/>
      <c r="AZ599" s="110"/>
      <c r="BA599" s="110"/>
      <c r="BC599" s="258"/>
    </row>
    <row r="600" spans="1:55" s="257" customFormat="1" ht="28.5" customHeight="1" x14ac:dyDescent="0.3">
      <c r="A600" s="121"/>
      <c r="B600" s="115" t="s">
        <v>352</v>
      </c>
      <c r="C600" s="113" t="s">
        <v>259</v>
      </c>
      <c r="D600" s="113"/>
      <c r="E600" s="114" t="s">
        <v>114</v>
      </c>
      <c r="F600" s="116">
        <v>1</v>
      </c>
      <c r="G600" s="112"/>
      <c r="H600" s="118"/>
      <c r="I600" s="112"/>
      <c r="J600" s="118"/>
      <c r="K600" s="112"/>
      <c r="L600" s="113"/>
      <c r="M600" s="112"/>
      <c r="N600" s="123"/>
      <c r="O600" s="113"/>
      <c r="P600" s="108"/>
      <c r="Q600" s="108"/>
      <c r="R600" s="108"/>
      <c r="S600" s="109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  <c r="AI600" s="108"/>
      <c r="AJ600" s="108"/>
      <c r="AK600" s="108"/>
      <c r="AL600" s="108"/>
      <c r="AM600" s="10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10"/>
      <c r="AZ600" s="110"/>
      <c r="BA600" s="110"/>
      <c r="BC600" s="258"/>
    </row>
    <row r="601" spans="1:55" s="257" customFormat="1" ht="28.5" customHeight="1" x14ac:dyDescent="0.3">
      <c r="A601" s="121"/>
      <c r="B601" s="115" t="s">
        <v>353</v>
      </c>
      <c r="C601" s="113" t="s">
        <v>357</v>
      </c>
      <c r="D601" s="113"/>
      <c r="E601" s="114" t="s">
        <v>114</v>
      </c>
      <c r="F601" s="116">
        <v>1</v>
      </c>
      <c r="G601" s="112"/>
      <c r="H601" s="118"/>
      <c r="I601" s="112"/>
      <c r="J601" s="118"/>
      <c r="K601" s="112"/>
      <c r="L601" s="113"/>
      <c r="M601" s="112"/>
      <c r="N601" s="123"/>
      <c r="O601" s="113"/>
      <c r="P601" s="108"/>
      <c r="Q601" s="108"/>
      <c r="R601" s="108"/>
      <c r="S601" s="109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  <c r="AI601" s="108"/>
      <c r="AJ601" s="108"/>
      <c r="AK601" s="108"/>
      <c r="AL601" s="108"/>
      <c r="AM601" s="108"/>
      <c r="AN601" s="108"/>
      <c r="AO601" s="108"/>
      <c r="AP601" s="108"/>
      <c r="AQ601" s="108"/>
      <c r="AR601" s="108"/>
      <c r="AS601" s="108"/>
      <c r="AT601" s="108"/>
      <c r="AU601" s="108"/>
      <c r="AV601" s="108"/>
      <c r="AW601" s="108"/>
      <c r="AX601" s="108"/>
      <c r="AY601" s="110"/>
      <c r="AZ601" s="110"/>
      <c r="BA601" s="110"/>
      <c r="BC601" s="258"/>
    </row>
    <row r="602" spans="1:55" s="257" customFormat="1" ht="28.5" customHeight="1" x14ac:dyDescent="0.3">
      <c r="A602" s="121"/>
      <c r="B602" s="115" t="s">
        <v>354</v>
      </c>
      <c r="C602" s="113" t="s">
        <v>358</v>
      </c>
      <c r="D602" s="113"/>
      <c r="E602" s="114" t="s">
        <v>114</v>
      </c>
      <c r="F602" s="116">
        <v>1</v>
      </c>
      <c r="G602" s="112"/>
      <c r="H602" s="118"/>
      <c r="I602" s="112"/>
      <c r="J602" s="118"/>
      <c r="K602" s="112"/>
      <c r="L602" s="113"/>
      <c r="M602" s="112"/>
      <c r="N602" s="123"/>
      <c r="O602" s="113"/>
      <c r="P602" s="108"/>
      <c r="Q602" s="108"/>
      <c r="R602" s="108"/>
      <c r="S602" s="109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  <c r="AG602" s="108"/>
      <c r="AH602" s="108"/>
      <c r="AI602" s="108"/>
      <c r="AJ602" s="108"/>
      <c r="AK602" s="108"/>
      <c r="AL602" s="108"/>
      <c r="AM602" s="108"/>
      <c r="AN602" s="108"/>
      <c r="AO602" s="108"/>
      <c r="AP602" s="108"/>
      <c r="AQ602" s="108"/>
      <c r="AR602" s="108"/>
      <c r="AS602" s="108"/>
      <c r="AT602" s="108"/>
      <c r="AU602" s="108"/>
      <c r="AV602" s="108"/>
      <c r="AW602" s="108"/>
      <c r="AX602" s="108"/>
      <c r="AY602" s="110"/>
      <c r="AZ602" s="110"/>
      <c r="BA602" s="110"/>
      <c r="BC602" s="258"/>
    </row>
    <row r="603" spans="1:55" s="257" customFormat="1" ht="28.5" customHeight="1" x14ac:dyDescent="0.3">
      <c r="A603" s="121"/>
      <c r="B603" s="115" t="s">
        <v>355</v>
      </c>
      <c r="C603" s="113" t="s">
        <v>396</v>
      </c>
      <c r="D603" s="113"/>
      <c r="E603" s="114" t="s">
        <v>114</v>
      </c>
      <c r="F603" s="116">
        <v>1</v>
      </c>
      <c r="G603" s="112"/>
      <c r="H603" s="118"/>
      <c r="I603" s="112"/>
      <c r="J603" s="118"/>
      <c r="K603" s="112"/>
      <c r="L603" s="113"/>
      <c r="M603" s="112"/>
      <c r="N603" s="123"/>
      <c r="O603" s="113"/>
      <c r="P603" s="108"/>
      <c r="Q603" s="108"/>
      <c r="R603" s="108"/>
      <c r="S603" s="109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  <c r="AI603" s="108"/>
      <c r="AJ603" s="108"/>
      <c r="AK603" s="108"/>
      <c r="AL603" s="108"/>
      <c r="AM603" s="108"/>
      <c r="AN603" s="108"/>
      <c r="AO603" s="108"/>
      <c r="AP603" s="108"/>
      <c r="AQ603" s="108"/>
      <c r="AR603" s="108"/>
      <c r="AS603" s="108"/>
      <c r="AT603" s="108"/>
      <c r="AU603" s="108"/>
      <c r="AV603" s="108"/>
      <c r="AW603" s="108"/>
      <c r="AX603" s="108"/>
      <c r="AY603" s="110"/>
      <c r="AZ603" s="110"/>
      <c r="BA603" s="110"/>
      <c r="BC603" s="258"/>
    </row>
    <row r="604" spans="1:55" s="257" customFormat="1" ht="28.5" customHeight="1" x14ac:dyDescent="0.3">
      <c r="A604" s="121"/>
      <c r="B604" s="115" t="s">
        <v>356</v>
      </c>
      <c r="C604" s="113" t="s">
        <v>397</v>
      </c>
      <c r="D604" s="113"/>
      <c r="E604" s="114" t="s">
        <v>114</v>
      </c>
      <c r="F604" s="116">
        <v>1</v>
      </c>
      <c r="G604" s="112"/>
      <c r="H604" s="118"/>
      <c r="I604" s="112"/>
      <c r="J604" s="118"/>
      <c r="K604" s="112"/>
      <c r="L604" s="113"/>
      <c r="M604" s="112"/>
      <c r="N604" s="123"/>
      <c r="O604" s="113"/>
      <c r="P604" s="108"/>
      <c r="Q604" s="108"/>
      <c r="R604" s="108"/>
      <c r="S604" s="109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  <c r="AG604" s="108"/>
      <c r="AH604" s="108"/>
      <c r="AI604" s="108"/>
      <c r="AJ604" s="108"/>
      <c r="AK604" s="108"/>
      <c r="AL604" s="108"/>
      <c r="AM604" s="108"/>
      <c r="AN604" s="108"/>
      <c r="AO604" s="108"/>
      <c r="AP604" s="108"/>
      <c r="AQ604" s="108"/>
      <c r="AR604" s="108"/>
      <c r="AS604" s="108"/>
      <c r="AT604" s="108"/>
      <c r="AU604" s="108"/>
      <c r="AV604" s="108"/>
      <c r="AW604" s="108"/>
      <c r="AX604" s="108"/>
      <c r="AY604" s="110"/>
      <c r="AZ604" s="110"/>
      <c r="BA604" s="110"/>
      <c r="BC604" s="258"/>
    </row>
    <row r="605" spans="1:55" s="257" customFormat="1" ht="28.5" customHeight="1" x14ac:dyDescent="0.3">
      <c r="A605" s="121"/>
      <c r="B605" s="115"/>
      <c r="C605" s="113"/>
      <c r="D605" s="113"/>
      <c r="E605" s="114"/>
      <c r="F605" s="116"/>
      <c r="G605" s="112"/>
      <c r="H605" s="118"/>
      <c r="I605" s="112"/>
      <c r="J605" s="118"/>
      <c r="K605" s="112"/>
      <c r="L605" s="113"/>
      <c r="M605" s="112"/>
      <c r="N605" s="123"/>
      <c r="O605" s="113"/>
      <c r="P605" s="108"/>
      <c r="Q605" s="108"/>
      <c r="R605" s="108"/>
      <c r="S605" s="109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  <c r="AI605" s="108"/>
      <c r="AJ605" s="108"/>
      <c r="AK605" s="108"/>
      <c r="AL605" s="108"/>
      <c r="AM605" s="108"/>
      <c r="AN605" s="108"/>
      <c r="AO605" s="108"/>
      <c r="AP605" s="108"/>
      <c r="AQ605" s="108"/>
      <c r="AR605" s="108"/>
      <c r="AS605" s="108"/>
      <c r="AT605" s="108"/>
      <c r="AU605" s="108"/>
      <c r="AV605" s="108"/>
      <c r="AW605" s="108"/>
      <c r="AX605" s="108"/>
      <c r="AY605" s="110"/>
      <c r="AZ605" s="110"/>
      <c r="BA605" s="110"/>
      <c r="BC605" s="258"/>
    </row>
    <row r="606" spans="1:55" s="257" customFormat="1" ht="28.5" customHeight="1" x14ac:dyDescent="0.3">
      <c r="A606" s="121"/>
      <c r="B606" s="115"/>
      <c r="C606" s="113"/>
      <c r="D606" s="113"/>
      <c r="E606" s="114"/>
      <c r="F606" s="116"/>
      <c r="G606" s="112"/>
      <c r="H606" s="118"/>
      <c r="I606" s="112"/>
      <c r="J606" s="118"/>
      <c r="K606" s="112"/>
      <c r="L606" s="113"/>
      <c r="M606" s="112"/>
      <c r="N606" s="123"/>
      <c r="O606" s="113"/>
      <c r="P606" s="108"/>
      <c r="Q606" s="108"/>
      <c r="R606" s="108"/>
      <c r="S606" s="109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  <c r="AI606" s="108"/>
      <c r="AJ606" s="108"/>
      <c r="AK606" s="108"/>
      <c r="AL606" s="108"/>
      <c r="AM606" s="108"/>
      <c r="AN606" s="108"/>
      <c r="AO606" s="108"/>
      <c r="AP606" s="108"/>
      <c r="AQ606" s="108"/>
      <c r="AR606" s="108"/>
      <c r="AS606" s="108"/>
      <c r="AT606" s="108"/>
      <c r="AU606" s="108"/>
      <c r="AV606" s="108"/>
      <c r="AW606" s="108"/>
      <c r="AX606" s="108"/>
      <c r="AY606" s="110"/>
      <c r="AZ606" s="110"/>
      <c r="BA606" s="110"/>
      <c r="BC606" s="258"/>
    </row>
    <row r="607" spans="1:55" s="257" customFormat="1" ht="28.5" customHeight="1" x14ac:dyDescent="0.3">
      <c r="A607" s="121"/>
      <c r="B607" s="115"/>
      <c r="C607" s="113"/>
      <c r="D607" s="113"/>
      <c r="E607" s="114"/>
      <c r="F607" s="116"/>
      <c r="G607" s="112"/>
      <c r="H607" s="118"/>
      <c r="I607" s="112"/>
      <c r="J607" s="118"/>
      <c r="K607" s="112"/>
      <c r="L607" s="113"/>
      <c r="M607" s="112"/>
      <c r="N607" s="123"/>
      <c r="O607" s="113"/>
      <c r="P607" s="108"/>
      <c r="Q607" s="108"/>
      <c r="R607" s="108"/>
      <c r="S607" s="109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  <c r="AI607" s="108"/>
      <c r="AJ607" s="108"/>
      <c r="AK607" s="108"/>
      <c r="AL607" s="108"/>
      <c r="AM607" s="108"/>
      <c r="AN607" s="108"/>
      <c r="AO607" s="108"/>
      <c r="AP607" s="108"/>
      <c r="AQ607" s="108"/>
      <c r="AR607" s="108"/>
      <c r="AS607" s="108"/>
      <c r="AT607" s="108"/>
      <c r="AU607" s="108"/>
      <c r="AV607" s="108"/>
      <c r="AW607" s="108"/>
      <c r="AX607" s="108"/>
      <c r="AY607" s="110"/>
      <c r="AZ607" s="110"/>
      <c r="BA607" s="110"/>
      <c r="BC607" s="258"/>
    </row>
    <row r="608" spans="1:55" s="257" customFormat="1" ht="28.5" customHeight="1" x14ac:dyDescent="0.3">
      <c r="A608" s="121"/>
      <c r="B608" s="115"/>
      <c r="C608" s="113"/>
      <c r="D608" s="113"/>
      <c r="E608" s="114"/>
      <c r="F608" s="116"/>
      <c r="G608" s="112"/>
      <c r="H608" s="118"/>
      <c r="I608" s="112"/>
      <c r="J608" s="118"/>
      <c r="K608" s="112"/>
      <c r="L608" s="113"/>
      <c r="M608" s="112"/>
      <c r="N608" s="123"/>
      <c r="O608" s="113"/>
      <c r="P608" s="108"/>
      <c r="Q608" s="108"/>
      <c r="R608" s="108"/>
      <c r="S608" s="109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  <c r="AG608" s="108"/>
      <c r="AH608" s="108"/>
      <c r="AI608" s="108"/>
      <c r="AJ608" s="108"/>
      <c r="AK608" s="108"/>
      <c r="AL608" s="108"/>
      <c r="AM608" s="108"/>
      <c r="AN608" s="108"/>
      <c r="AO608" s="108"/>
      <c r="AP608" s="108"/>
      <c r="AQ608" s="108"/>
      <c r="AR608" s="108"/>
      <c r="AS608" s="108"/>
      <c r="AT608" s="108"/>
      <c r="AU608" s="108"/>
      <c r="AV608" s="108"/>
      <c r="AW608" s="108"/>
      <c r="AX608" s="108"/>
      <c r="AY608" s="110"/>
      <c r="AZ608" s="110"/>
      <c r="BA608" s="110"/>
      <c r="BC608" s="258"/>
    </row>
    <row r="609" spans="1:55" s="257" customFormat="1" ht="28.5" customHeight="1" x14ac:dyDescent="0.3">
      <c r="A609" s="121"/>
      <c r="B609" s="115"/>
      <c r="C609" s="113"/>
      <c r="D609" s="113"/>
      <c r="E609" s="114"/>
      <c r="F609" s="116"/>
      <c r="G609" s="112"/>
      <c r="H609" s="118"/>
      <c r="I609" s="112"/>
      <c r="J609" s="118"/>
      <c r="K609" s="112"/>
      <c r="L609" s="113"/>
      <c r="M609" s="112"/>
      <c r="N609" s="123"/>
      <c r="O609" s="113"/>
      <c r="P609" s="108"/>
      <c r="Q609" s="108"/>
      <c r="R609" s="108"/>
      <c r="S609" s="109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  <c r="AI609" s="108"/>
      <c r="AJ609" s="108"/>
      <c r="AK609" s="108"/>
      <c r="AL609" s="108"/>
      <c r="AM609" s="108"/>
      <c r="AN609" s="108"/>
      <c r="AO609" s="108"/>
      <c r="AP609" s="108"/>
      <c r="AQ609" s="108"/>
      <c r="AR609" s="108"/>
      <c r="AS609" s="108"/>
      <c r="AT609" s="108"/>
      <c r="AU609" s="108"/>
      <c r="AV609" s="108"/>
      <c r="AW609" s="108"/>
      <c r="AX609" s="108"/>
      <c r="AY609" s="110"/>
      <c r="AZ609" s="110"/>
      <c r="BA609" s="110"/>
      <c r="BC609" s="258"/>
    </row>
    <row r="610" spans="1:55" s="257" customFormat="1" ht="28.5" customHeight="1" x14ac:dyDescent="0.3">
      <c r="A610" s="121"/>
      <c r="B610" s="115"/>
      <c r="C610" s="113"/>
      <c r="D610" s="113"/>
      <c r="E610" s="114"/>
      <c r="F610" s="116"/>
      <c r="G610" s="112"/>
      <c r="H610" s="118"/>
      <c r="I610" s="112"/>
      <c r="J610" s="118"/>
      <c r="K610" s="112"/>
      <c r="L610" s="113"/>
      <c r="M610" s="112"/>
      <c r="N610" s="123"/>
      <c r="O610" s="113"/>
      <c r="P610" s="108"/>
      <c r="Q610" s="108"/>
      <c r="R610" s="108"/>
      <c r="S610" s="109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  <c r="AG610" s="108"/>
      <c r="AH610" s="108"/>
      <c r="AI610" s="108"/>
      <c r="AJ610" s="108"/>
      <c r="AK610" s="108"/>
      <c r="AL610" s="108"/>
      <c r="AM610" s="108"/>
      <c r="AN610" s="108"/>
      <c r="AO610" s="108"/>
      <c r="AP610" s="108"/>
      <c r="AQ610" s="108"/>
      <c r="AR610" s="108"/>
      <c r="AS610" s="108"/>
      <c r="AT610" s="108"/>
      <c r="AU610" s="108"/>
      <c r="AV610" s="108"/>
      <c r="AW610" s="108"/>
      <c r="AX610" s="108"/>
      <c r="AY610" s="110"/>
      <c r="AZ610" s="110"/>
      <c r="BA610" s="110"/>
      <c r="BC610" s="258"/>
    </row>
    <row r="611" spans="1:55" s="257" customFormat="1" ht="28.5" customHeight="1" x14ac:dyDescent="0.3">
      <c r="A611" s="121"/>
      <c r="B611" s="115"/>
      <c r="C611" s="113"/>
      <c r="D611" s="113"/>
      <c r="E611" s="114"/>
      <c r="F611" s="116"/>
      <c r="G611" s="112"/>
      <c r="H611" s="118"/>
      <c r="I611" s="112"/>
      <c r="J611" s="118"/>
      <c r="K611" s="112"/>
      <c r="L611" s="113"/>
      <c r="M611" s="112"/>
      <c r="N611" s="123"/>
      <c r="O611" s="113"/>
      <c r="P611" s="108"/>
      <c r="Q611" s="108"/>
      <c r="R611" s="108"/>
      <c r="S611" s="109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  <c r="AI611" s="108"/>
      <c r="AJ611" s="108"/>
      <c r="AK611" s="108"/>
      <c r="AL611" s="108"/>
      <c r="AM611" s="108"/>
      <c r="AN611" s="108"/>
      <c r="AO611" s="108"/>
      <c r="AP611" s="108"/>
      <c r="AQ611" s="108"/>
      <c r="AR611" s="108"/>
      <c r="AS611" s="108"/>
      <c r="AT611" s="108"/>
      <c r="AU611" s="108"/>
      <c r="AV611" s="108"/>
      <c r="AW611" s="108"/>
      <c r="AX611" s="108"/>
      <c r="AY611" s="110"/>
      <c r="AZ611" s="110"/>
      <c r="BA611" s="110"/>
      <c r="BC611" s="258"/>
    </row>
    <row r="612" spans="1:55" s="257" customFormat="1" ht="28.5" customHeight="1" x14ac:dyDescent="0.3">
      <c r="A612" s="121"/>
      <c r="B612" s="115"/>
      <c r="C612" s="113"/>
      <c r="D612" s="113"/>
      <c r="E612" s="114"/>
      <c r="F612" s="116"/>
      <c r="G612" s="112"/>
      <c r="H612" s="118"/>
      <c r="I612" s="112"/>
      <c r="J612" s="118"/>
      <c r="K612" s="112"/>
      <c r="L612" s="113"/>
      <c r="M612" s="112"/>
      <c r="N612" s="123"/>
      <c r="O612" s="113"/>
      <c r="P612" s="108"/>
      <c r="Q612" s="108"/>
      <c r="R612" s="108"/>
      <c r="S612" s="109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  <c r="AI612" s="108"/>
      <c r="AJ612" s="108"/>
      <c r="AK612" s="108"/>
      <c r="AL612" s="108"/>
      <c r="AM612" s="108"/>
      <c r="AN612" s="108"/>
      <c r="AO612" s="108"/>
      <c r="AP612" s="108"/>
      <c r="AQ612" s="108"/>
      <c r="AR612" s="108"/>
      <c r="AS612" s="108"/>
      <c r="AT612" s="108"/>
      <c r="AU612" s="108"/>
      <c r="AV612" s="108"/>
      <c r="AW612" s="108"/>
      <c r="AX612" s="108"/>
      <c r="AY612" s="110"/>
      <c r="AZ612" s="110"/>
      <c r="BA612" s="110"/>
      <c r="BC612" s="258"/>
    </row>
    <row r="613" spans="1:55" s="257" customFormat="1" ht="28.5" customHeight="1" x14ac:dyDescent="0.3">
      <c r="A613" s="121"/>
      <c r="B613" s="115"/>
      <c r="C613" s="113"/>
      <c r="D613" s="113"/>
      <c r="E613" s="114"/>
      <c r="F613" s="116"/>
      <c r="G613" s="112"/>
      <c r="H613" s="118"/>
      <c r="I613" s="112"/>
      <c r="J613" s="118"/>
      <c r="K613" s="112"/>
      <c r="L613" s="113"/>
      <c r="M613" s="112"/>
      <c r="N613" s="123"/>
      <c r="O613" s="113"/>
      <c r="P613" s="108"/>
      <c r="Q613" s="108"/>
      <c r="R613" s="108"/>
      <c r="S613" s="109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  <c r="AG613" s="108"/>
      <c r="AH613" s="108"/>
      <c r="AI613" s="108"/>
      <c r="AJ613" s="108"/>
      <c r="AK613" s="108"/>
      <c r="AL613" s="108"/>
      <c r="AM613" s="108"/>
      <c r="AN613" s="108"/>
      <c r="AO613" s="108"/>
      <c r="AP613" s="108"/>
      <c r="AQ613" s="108"/>
      <c r="AR613" s="108"/>
      <c r="AS613" s="108"/>
      <c r="AT613" s="108"/>
      <c r="AU613" s="108"/>
      <c r="AV613" s="108"/>
      <c r="AW613" s="108"/>
      <c r="AX613" s="108"/>
      <c r="AY613" s="110"/>
      <c r="AZ613" s="110"/>
      <c r="BA613" s="110"/>
      <c r="BC613" s="258"/>
    </row>
    <row r="614" spans="1:55" s="257" customFormat="1" ht="28.5" customHeight="1" x14ac:dyDescent="0.3">
      <c r="A614" s="121"/>
      <c r="B614" s="115"/>
      <c r="C614" s="113"/>
      <c r="D614" s="113"/>
      <c r="E614" s="114"/>
      <c r="F614" s="116"/>
      <c r="G614" s="112"/>
      <c r="H614" s="118"/>
      <c r="I614" s="112"/>
      <c r="J614" s="118"/>
      <c r="K614" s="112"/>
      <c r="L614" s="113"/>
      <c r="M614" s="112"/>
      <c r="N614" s="123"/>
      <c r="O614" s="113"/>
      <c r="P614" s="108"/>
      <c r="Q614" s="108"/>
      <c r="R614" s="108"/>
      <c r="S614" s="109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  <c r="AI614" s="108"/>
      <c r="AJ614" s="108"/>
      <c r="AK614" s="108"/>
      <c r="AL614" s="108"/>
      <c r="AM614" s="108"/>
      <c r="AN614" s="108"/>
      <c r="AO614" s="108"/>
      <c r="AP614" s="108"/>
      <c r="AQ614" s="108"/>
      <c r="AR614" s="108"/>
      <c r="AS614" s="108"/>
      <c r="AT614" s="108"/>
      <c r="AU614" s="108"/>
      <c r="AV614" s="108"/>
      <c r="AW614" s="108"/>
      <c r="AX614" s="108"/>
      <c r="AY614" s="110"/>
      <c r="AZ614" s="110"/>
      <c r="BA614" s="110"/>
      <c r="BC614" s="258"/>
    </row>
    <row r="615" spans="1:55" s="257" customFormat="1" ht="28.5" customHeight="1" x14ac:dyDescent="0.3">
      <c r="A615" s="121"/>
      <c r="B615" s="115"/>
      <c r="C615" s="113"/>
      <c r="D615" s="113"/>
      <c r="E615" s="114"/>
      <c r="F615" s="116"/>
      <c r="G615" s="112"/>
      <c r="H615" s="118"/>
      <c r="I615" s="112"/>
      <c r="J615" s="118"/>
      <c r="K615" s="112"/>
      <c r="L615" s="113"/>
      <c r="M615" s="112"/>
      <c r="N615" s="123"/>
      <c r="O615" s="113"/>
      <c r="P615" s="108"/>
      <c r="Q615" s="108"/>
      <c r="R615" s="108"/>
      <c r="S615" s="109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  <c r="AI615" s="108"/>
      <c r="AJ615" s="108"/>
      <c r="AK615" s="108"/>
      <c r="AL615" s="108"/>
      <c r="AM615" s="108"/>
      <c r="AN615" s="108"/>
      <c r="AO615" s="108"/>
      <c r="AP615" s="108"/>
      <c r="AQ615" s="108"/>
      <c r="AR615" s="108"/>
      <c r="AS615" s="108"/>
      <c r="AT615" s="108"/>
      <c r="AU615" s="108"/>
      <c r="AV615" s="108"/>
      <c r="AW615" s="108"/>
      <c r="AX615" s="108"/>
      <c r="AY615" s="110"/>
      <c r="AZ615" s="110"/>
      <c r="BA615" s="110"/>
      <c r="BC615" s="258"/>
    </row>
    <row r="616" spans="1:55" s="257" customFormat="1" ht="28.5" customHeight="1" x14ac:dyDescent="0.3">
      <c r="A616" s="121"/>
      <c r="B616" s="115"/>
      <c r="C616" s="113"/>
      <c r="D616" s="113"/>
      <c r="E616" s="114"/>
      <c r="F616" s="116"/>
      <c r="G616" s="112"/>
      <c r="H616" s="118"/>
      <c r="I616" s="112"/>
      <c r="J616" s="118"/>
      <c r="K616" s="112"/>
      <c r="L616" s="113"/>
      <c r="M616" s="112"/>
      <c r="N616" s="123"/>
      <c r="O616" s="113"/>
      <c r="P616" s="108"/>
      <c r="Q616" s="108"/>
      <c r="R616" s="108"/>
      <c r="S616" s="109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  <c r="AI616" s="108"/>
      <c r="AJ616" s="108"/>
      <c r="AK616" s="108"/>
      <c r="AL616" s="108"/>
      <c r="AM616" s="108"/>
      <c r="AN616" s="108"/>
      <c r="AO616" s="108"/>
      <c r="AP616" s="108"/>
      <c r="AQ616" s="108"/>
      <c r="AR616" s="108"/>
      <c r="AS616" s="108"/>
      <c r="AT616" s="108"/>
      <c r="AU616" s="108"/>
      <c r="AV616" s="108"/>
      <c r="AW616" s="108"/>
      <c r="AX616" s="108"/>
      <c r="AY616" s="110"/>
      <c r="AZ616" s="110"/>
      <c r="BA616" s="110"/>
      <c r="BC616" s="258"/>
    </row>
    <row r="617" spans="1:55" s="257" customFormat="1" ht="28.5" customHeight="1" x14ac:dyDescent="0.3">
      <c r="A617" s="121"/>
      <c r="B617" s="115"/>
      <c r="C617" s="113"/>
      <c r="D617" s="113"/>
      <c r="E617" s="114"/>
      <c r="F617" s="116"/>
      <c r="G617" s="112"/>
      <c r="H617" s="118"/>
      <c r="I617" s="112"/>
      <c r="J617" s="118"/>
      <c r="K617" s="112"/>
      <c r="L617" s="113"/>
      <c r="M617" s="112"/>
      <c r="N617" s="123"/>
      <c r="O617" s="113"/>
      <c r="P617" s="108"/>
      <c r="Q617" s="108"/>
      <c r="R617" s="108"/>
      <c r="S617" s="109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  <c r="AG617" s="108"/>
      <c r="AH617" s="108"/>
      <c r="AI617" s="108"/>
      <c r="AJ617" s="108"/>
      <c r="AK617" s="108"/>
      <c r="AL617" s="108"/>
      <c r="AM617" s="108"/>
      <c r="AN617" s="108"/>
      <c r="AO617" s="108"/>
      <c r="AP617" s="108"/>
      <c r="AQ617" s="108"/>
      <c r="AR617" s="108"/>
      <c r="AS617" s="108"/>
      <c r="AT617" s="108"/>
      <c r="AU617" s="108"/>
      <c r="AV617" s="108"/>
      <c r="AW617" s="108"/>
      <c r="AX617" s="108"/>
      <c r="AY617" s="110"/>
      <c r="AZ617" s="110"/>
      <c r="BA617" s="110"/>
      <c r="BC617" s="258"/>
    </row>
    <row r="618" spans="1:55" s="257" customFormat="1" ht="28.5" customHeight="1" x14ac:dyDescent="0.3">
      <c r="A618" s="121"/>
      <c r="B618" s="115"/>
      <c r="C618" s="113"/>
      <c r="D618" s="113"/>
      <c r="E618" s="114"/>
      <c r="F618" s="116"/>
      <c r="G618" s="112"/>
      <c r="H618" s="118"/>
      <c r="I618" s="112"/>
      <c r="J618" s="118"/>
      <c r="K618" s="112"/>
      <c r="L618" s="113"/>
      <c r="M618" s="112"/>
      <c r="N618" s="123"/>
      <c r="O618" s="113"/>
      <c r="P618" s="108"/>
      <c r="Q618" s="108"/>
      <c r="R618" s="108"/>
      <c r="S618" s="109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  <c r="AI618" s="108"/>
      <c r="AJ618" s="108"/>
      <c r="AK618" s="108"/>
      <c r="AL618" s="108"/>
      <c r="AM618" s="108"/>
      <c r="AN618" s="108"/>
      <c r="AO618" s="108"/>
      <c r="AP618" s="108"/>
      <c r="AQ618" s="108"/>
      <c r="AR618" s="108"/>
      <c r="AS618" s="108"/>
      <c r="AT618" s="108"/>
      <c r="AU618" s="108"/>
      <c r="AV618" s="108"/>
      <c r="AW618" s="108"/>
      <c r="AX618" s="108"/>
      <c r="AY618" s="110"/>
      <c r="AZ618" s="110"/>
      <c r="BA618" s="110"/>
      <c r="BC618" s="258"/>
    </row>
    <row r="619" spans="1:55" s="257" customFormat="1" ht="28.5" customHeight="1" x14ac:dyDescent="0.3">
      <c r="A619" s="121"/>
      <c r="B619" s="115"/>
      <c r="C619" s="113"/>
      <c r="D619" s="113"/>
      <c r="E619" s="114"/>
      <c r="F619" s="116"/>
      <c r="G619" s="112"/>
      <c r="H619" s="118"/>
      <c r="I619" s="112"/>
      <c r="J619" s="118"/>
      <c r="K619" s="112"/>
      <c r="L619" s="113"/>
      <c r="M619" s="112"/>
      <c r="N619" s="123"/>
      <c r="O619" s="113"/>
      <c r="P619" s="108"/>
      <c r="Q619" s="108"/>
      <c r="R619" s="108"/>
      <c r="S619" s="109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  <c r="AG619" s="108"/>
      <c r="AH619" s="108"/>
      <c r="AI619" s="108"/>
      <c r="AJ619" s="108"/>
      <c r="AK619" s="108"/>
      <c r="AL619" s="108"/>
      <c r="AM619" s="108"/>
      <c r="AN619" s="108"/>
      <c r="AO619" s="108"/>
      <c r="AP619" s="108"/>
      <c r="AQ619" s="108"/>
      <c r="AR619" s="108"/>
      <c r="AS619" s="108"/>
      <c r="AT619" s="108"/>
      <c r="AU619" s="108"/>
      <c r="AV619" s="108"/>
      <c r="AW619" s="108"/>
      <c r="AX619" s="108"/>
      <c r="AY619" s="110"/>
      <c r="AZ619" s="110"/>
      <c r="BA619" s="110"/>
      <c r="BC619" s="258"/>
    </row>
    <row r="620" spans="1:55" s="257" customFormat="1" ht="28.5" customHeight="1" x14ac:dyDescent="0.3">
      <c r="A620" s="121"/>
      <c r="B620" s="115"/>
      <c r="C620" s="113"/>
      <c r="D620" s="113"/>
      <c r="E620" s="114"/>
      <c r="F620" s="116"/>
      <c r="G620" s="112"/>
      <c r="H620" s="118"/>
      <c r="I620" s="112"/>
      <c r="J620" s="118"/>
      <c r="K620" s="112"/>
      <c r="L620" s="113"/>
      <c r="M620" s="112"/>
      <c r="N620" s="123"/>
      <c r="O620" s="113"/>
      <c r="P620" s="108"/>
      <c r="Q620" s="108"/>
      <c r="R620" s="108"/>
      <c r="S620" s="109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  <c r="AI620" s="108"/>
      <c r="AJ620" s="108"/>
      <c r="AK620" s="108"/>
      <c r="AL620" s="108"/>
      <c r="AM620" s="108"/>
      <c r="AN620" s="108"/>
      <c r="AO620" s="108"/>
      <c r="AP620" s="108"/>
      <c r="AQ620" s="108"/>
      <c r="AR620" s="108"/>
      <c r="AS620" s="108"/>
      <c r="AT620" s="108"/>
      <c r="AU620" s="108"/>
      <c r="AV620" s="108"/>
      <c r="AW620" s="108"/>
      <c r="AX620" s="108"/>
      <c r="AY620" s="110"/>
      <c r="AZ620" s="110"/>
      <c r="BA620" s="110"/>
      <c r="BC620" s="258"/>
    </row>
    <row r="621" spans="1:55" s="257" customFormat="1" ht="28.5" customHeight="1" x14ac:dyDescent="0.3">
      <c r="A621" s="121"/>
      <c r="B621" s="115"/>
      <c r="C621" s="113"/>
      <c r="D621" s="113"/>
      <c r="E621" s="114"/>
      <c r="F621" s="116"/>
      <c r="G621" s="112"/>
      <c r="H621" s="118"/>
      <c r="I621" s="112"/>
      <c r="J621" s="118"/>
      <c r="K621" s="112"/>
      <c r="L621" s="113"/>
      <c r="M621" s="112"/>
      <c r="N621" s="123"/>
      <c r="O621" s="113"/>
      <c r="P621" s="108"/>
      <c r="Q621" s="108"/>
      <c r="R621" s="108"/>
      <c r="S621" s="109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  <c r="AI621" s="108"/>
      <c r="AJ621" s="108"/>
      <c r="AK621" s="108"/>
      <c r="AL621" s="108"/>
      <c r="AM621" s="108"/>
      <c r="AN621" s="108"/>
      <c r="AO621" s="108"/>
      <c r="AP621" s="108"/>
      <c r="AQ621" s="108"/>
      <c r="AR621" s="108"/>
      <c r="AS621" s="108"/>
      <c r="AT621" s="108"/>
      <c r="AU621" s="108"/>
      <c r="AV621" s="108"/>
      <c r="AW621" s="108"/>
      <c r="AX621" s="108"/>
      <c r="AY621" s="110"/>
      <c r="AZ621" s="110"/>
      <c r="BA621" s="110"/>
      <c r="BC621" s="258"/>
    </row>
    <row r="622" spans="1:55" s="257" customFormat="1" ht="28.5" customHeight="1" x14ac:dyDescent="0.3">
      <c r="A622" s="121"/>
      <c r="B622" s="115"/>
      <c r="C622" s="113"/>
      <c r="D622" s="113"/>
      <c r="E622" s="114"/>
      <c r="F622" s="116"/>
      <c r="G622" s="112"/>
      <c r="H622" s="118"/>
      <c r="I622" s="112"/>
      <c r="J622" s="118"/>
      <c r="K622" s="112"/>
      <c r="L622" s="113"/>
      <c r="M622" s="112"/>
      <c r="N622" s="123"/>
      <c r="O622" s="113"/>
      <c r="P622" s="108"/>
      <c r="Q622" s="108"/>
      <c r="R622" s="108"/>
      <c r="S622" s="109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  <c r="AG622" s="108"/>
      <c r="AH622" s="108"/>
      <c r="AI622" s="108"/>
      <c r="AJ622" s="108"/>
      <c r="AK622" s="108"/>
      <c r="AL622" s="108"/>
      <c r="AM622" s="108"/>
      <c r="AN622" s="108"/>
      <c r="AO622" s="108"/>
      <c r="AP622" s="108"/>
      <c r="AQ622" s="108"/>
      <c r="AR622" s="108"/>
      <c r="AS622" s="108"/>
      <c r="AT622" s="108"/>
      <c r="AU622" s="108"/>
      <c r="AV622" s="108"/>
      <c r="AW622" s="108"/>
      <c r="AX622" s="108"/>
      <c r="AY622" s="110"/>
      <c r="AZ622" s="110"/>
      <c r="BA622" s="110"/>
      <c r="BC622" s="258"/>
    </row>
    <row r="623" spans="1:55" s="257" customFormat="1" ht="28.5" customHeight="1" x14ac:dyDescent="0.3">
      <c r="A623" s="121"/>
      <c r="B623" s="115"/>
      <c r="C623" s="113"/>
      <c r="D623" s="113"/>
      <c r="E623" s="114"/>
      <c r="F623" s="116"/>
      <c r="G623" s="112"/>
      <c r="H623" s="118"/>
      <c r="I623" s="112"/>
      <c r="J623" s="118"/>
      <c r="K623" s="112"/>
      <c r="L623" s="113"/>
      <c r="M623" s="112"/>
      <c r="N623" s="123"/>
      <c r="O623" s="113"/>
      <c r="P623" s="108"/>
      <c r="Q623" s="108"/>
      <c r="R623" s="108"/>
      <c r="S623" s="109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  <c r="AG623" s="108"/>
      <c r="AH623" s="108"/>
      <c r="AI623" s="108"/>
      <c r="AJ623" s="108"/>
      <c r="AK623" s="108"/>
      <c r="AL623" s="108"/>
      <c r="AM623" s="108"/>
      <c r="AN623" s="108"/>
      <c r="AO623" s="108"/>
      <c r="AP623" s="108"/>
      <c r="AQ623" s="108"/>
      <c r="AR623" s="108"/>
      <c r="AS623" s="108"/>
      <c r="AT623" s="108"/>
      <c r="AU623" s="108"/>
      <c r="AV623" s="108"/>
      <c r="AW623" s="108"/>
      <c r="AX623" s="108"/>
      <c r="AY623" s="110"/>
      <c r="AZ623" s="110"/>
      <c r="BA623" s="110"/>
      <c r="BC623" s="258"/>
    </row>
    <row r="624" spans="1:55" s="257" customFormat="1" ht="28.5" customHeight="1" x14ac:dyDescent="0.3">
      <c r="A624" s="121"/>
      <c r="B624" s="115"/>
      <c r="C624" s="39" t="s">
        <v>140</v>
      </c>
      <c r="D624" s="40"/>
      <c r="E624" s="41"/>
      <c r="F624" s="42"/>
      <c r="G624" s="42"/>
      <c r="H624" s="123"/>
      <c r="I624" s="42"/>
      <c r="J624" s="123"/>
      <c r="K624" s="42"/>
      <c r="L624" s="123"/>
      <c r="M624" s="42"/>
      <c r="N624" s="123"/>
      <c r="O624" s="113"/>
      <c r="P624" s="108"/>
      <c r="Q624" s="108"/>
      <c r="R624" s="108"/>
      <c r="S624" s="109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  <c r="AI624" s="108"/>
      <c r="AJ624" s="108"/>
      <c r="AK624" s="108"/>
      <c r="AL624" s="108"/>
      <c r="AM624" s="108"/>
      <c r="AN624" s="108"/>
      <c r="AO624" s="108"/>
      <c r="AP624" s="108"/>
      <c r="AQ624" s="108"/>
      <c r="AR624" s="108"/>
      <c r="AS624" s="108"/>
      <c r="AT624" s="108"/>
      <c r="AU624" s="108"/>
      <c r="AV624" s="108"/>
      <c r="AW624" s="108"/>
      <c r="AX624" s="108"/>
      <c r="AY624" s="110"/>
      <c r="AZ624" s="110"/>
      <c r="BA624" s="110"/>
      <c r="BC624" s="258"/>
    </row>
    <row r="625" spans="1:55" s="257" customFormat="1" ht="28.5" customHeight="1" x14ac:dyDescent="0.3">
      <c r="A625" s="121"/>
      <c r="B625" s="115"/>
      <c r="C625" s="113"/>
      <c r="D625" s="113"/>
      <c r="E625" s="114"/>
      <c r="F625" s="116"/>
      <c r="G625" s="112"/>
      <c r="H625" s="118"/>
      <c r="I625" s="112"/>
      <c r="J625" s="118"/>
      <c r="K625" s="112"/>
      <c r="L625" s="113"/>
      <c r="M625" s="112"/>
      <c r="N625" s="123"/>
      <c r="O625" s="113"/>
      <c r="P625" s="108"/>
      <c r="Q625" s="108"/>
      <c r="R625" s="108"/>
      <c r="S625" s="109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  <c r="AG625" s="108"/>
      <c r="AH625" s="108"/>
      <c r="AI625" s="108"/>
      <c r="AJ625" s="108"/>
      <c r="AK625" s="108"/>
      <c r="AL625" s="108"/>
      <c r="AM625" s="108"/>
      <c r="AN625" s="108"/>
      <c r="AO625" s="108"/>
      <c r="AP625" s="108"/>
      <c r="AQ625" s="108"/>
      <c r="AR625" s="108"/>
      <c r="AS625" s="108"/>
      <c r="AT625" s="108"/>
      <c r="AU625" s="108"/>
      <c r="AV625" s="108"/>
      <c r="AW625" s="108"/>
      <c r="AX625" s="108"/>
      <c r="AY625" s="110"/>
      <c r="AZ625" s="110"/>
      <c r="BA625" s="110"/>
      <c r="BC625" s="258"/>
    </row>
    <row r="626" spans="1:55" s="257" customFormat="1" ht="28.5" customHeight="1" x14ac:dyDescent="0.3">
      <c r="A626" s="121"/>
      <c r="B626" s="115" t="s">
        <v>504</v>
      </c>
      <c r="C626" s="113" t="s">
        <v>486</v>
      </c>
      <c r="D626" s="76"/>
      <c r="E626" s="77"/>
      <c r="F626" s="78"/>
      <c r="G626" s="78"/>
      <c r="H626" s="78"/>
      <c r="I626" s="78"/>
      <c r="J626" s="78"/>
      <c r="K626" s="78"/>
      <c r="L626" s="78"/>
      <c r="M626" s="78"/>
      <c r="N626" s="78"/>
      <c r="O626" s="76"/>
      <c r="P626" s="26"/>
      <c r="Q626" s="26"/>
      <c r="R626" s="26"/>
      <c r="S626" s="27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110"/>
      <c r="AZ626" s="110"/>
      <c r="BA626" s="110"/>
      <c r="BC626" s="258"/>
    </row>
    <row r="627" spans="1:55" ht="28.5" customHeight="1" x14ac:dyDescent="0.3">
      <c r="A627" s="126"/>
      <c r="B627" s="99"/>
      <c r="C627" s="125" t="s">
        <v>138</v>
      </c>
      <c r="D627" s="125" t="s">
        <v>176</v>
      </c>
      <c r="E627" s="101" t="s">
        <v>122</v>
      </c>
      <c r="F627" s="65">
        <v>90.54</v>
      </c>
      <c r="G627" s="36"/>
      <c r="H627" s="51"/>
      <c r="I627" s="36"/>
      <c r="J627" s="51"/>
      <c r="K627" s="36"/>
      <c r="L627" s="51"/>
      <c r="M627" s="36"/>
      <c r="N627" s="51"/>
      <c r="O627" s="224"/>
      <c r="P627" s="25"/>
      <c r="Q627" s="25"/>
      <c r="R627" s="25"/>
      <c r="S627" s="25"/>
      <c r="T627" s="25"/>
      <c r="U627" s="25"/>
      <c r="V627" s="25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25"/>
      <c r="AU627" s="25"/>
      <c r="AV627" s="17"/>
      <c r="AW627" s="25"/>
      <c r="AX627" s="17"/>
    </row>
    <row r="628" spans="1:55" ht="28.5" customHeight="1" x14ac:dyDescent="0.3">
      <c r="A628" s="126"/>
      <c r="B628" s="99"/>
      <c r="C628" s="125" t="s">
        <v>138</v>
      </c>
      <c r="D628" s="125" t="s">
        <v>142</v>
      </c>
      <c r="E628" s="101" t="s">
        <v>122</v>
      </c>
      <c r="F628" s="65">
        <v>6.41</v>
      </c>
      <c r="G628" s="36"/>
      <c r="H628" s="51"/>
      <c r="I628" s="36"/>
      <c r="J628" s="51"/>
      <c r="K628" s="36"/>
      <c r="L628" s="51"/>
      <c r="M628" s="36"/>
      <c r="N628" s="51"/>
      <c r="O628" s="224"/>
      <c r="P628" s="25"/>
      <c r="Q628" s="25"/>
      <c r="R628" s="25"/>
      <c r="S628" s="25"/>
      <c r="T628" s="25"/>
      <c r="U628" s="25"/>
      <c r="V628" s="25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25"/>
      <c r="AU628" s="25"/>
      <c r="AV628" s="17"/>
      <c r="AW628" s="25"/>
      <c r="AX628" s="17"/>
    </row>
    <row r="629" spans="1:55" ht="28.5" customHeight="1" x14ac:dyDescent="0.3">
      <c r="A629" s="126"/>
      <c r="B629" s="83"/>
      <c r="C629" s="125" t="s">
        <v>161</v>
      </c>
      <c r="D629" s="125"/>
      <c r="E629" s="101" t="s">
        <v>122</v>
      </c>
      <c r="F629" s="65">
        <v>2.15</v>
      </c>
      <c r="G629" s="36"/>
      <c r="H629" s="51"/>
      <c r="I629" s="36"/>
      <c r="J629" s="51"/>
      <c r="K629" s="36"/>
      <c r="L629" s="51"/>
      <c r="M629" s="36"/>
      <c r="N629" s="51"/>
      <c r="O629" s="224"/>
      <c r="P629" s="25"/>
      <c r="Q629" s="25"/>
      <c r="R629" s="25"/>
      <c r="S629" s="25"/>
      <c r="T629" s="25"/>
      <c r="U629" s="25"/>
      <c r="V629" s="25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25"/>
      <c r="AU629" s="25"/>
      <c r="AV629" s="17"/>
      <c r="AW629" s="25"/>
      <c r="AX629" s="17"/>
      <c r="BC629" s="248"/>
    </row>
    <row r="630" spans="1:55" s="257" customFormat="1" ht="28.5" customHeight="1" x14ac:dyDescent="0.3">
      <c r="A630" s="121"/>
      <c r="B630" s="99"/>
      <c r="C630" s="39" t="s">
        <v>128</v>
      </c>
      <c r="D630" s="40"/>
      <c r="E630" s="41"/>
      <c r="F630" s="42"/>
      <c r="G630" s="42"/>
      <c r="H630" s="123"/>
      <c r="I630" s="42"/>
      <c r="J630" s="123"/>
      <c r="K630" s="42"/>
      <c r="L630" s="123"/>
      <c r="M630" s="42"/>
      <c r="N630" s="123"/>
      <c r="O630" s="4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  <c r="AC630" s="110"/>
      <c r="AD630" s="110"/>
      <c r="AE630" s="110"/>
      <c r="AF630" s="110"/>
      <c r="AG630" s="110"/>
      <c r="AH630" s="110"/>
      <c r="AI630" s="110"/>
      <c r="AJ630" s="110"/>
      <c r="AK630" s="110"/>
      <c r="AL630" s="110"/>
      <c r="AM630" s="110"/>
      <c r="AN630" s="110"/>
      <c r="AO630" s="110"/>
      <c r="AP630" s="110"/>
      <c r="AQ630" s="110"/>
      <c r="AR630" s="110"/>
      <c r="AS630" s="110"/>
      <c r="AT630" s="110"/>
      <c r="AU630" s="110"/>
      <c r="AV630" s="110"/>
      <c r="AW630" s="110"/>
      <c r="AX630" s="110"/>
      <c r="AY630" s="110"/>
      <c r="AZ630" s="110"/>
      <c r="BA630" s="110"/>
      <c r="BC630" s="258"/>
    </row>
    <row r="631" spans="1:55" s="257" customFormat="1" ht="28.5" customHeight="1" x14ac:dyDescent="0.3">
      <c r="A631" s="121"/>
      <c r="B631" s="99"/>
      <c r="C631" s="39"/>
      <c r="D631" s="40"/>
      <c r="E631" s="41"/>
      <c r="F631" s="42"/>
      <c r="G631" s="42"/>
      <c r="H631" s="123"/>
      <c r="I631" s="42"/>
      <c r="J631" s="123"/>
      <c r="K631" s="42"/>
      <c r="L631" s="123"/>
      <c r="M631" s="42"/>
      <c r="N631" s="123"/>
      <c r="O631" s="4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  <c r="AC631" s="110"/>
      <c r="AD631" s="110"/>
      <c r="AE631" s="110"/>
      <c r="AF631" s="110"/>
      <c r="AG631" s="110"/>
      <c r="AH631" s="110"/>
      <c r="AI631" s="110"/>
      <c r="AJ631" s="110"/>
      <c r="AK631" s="110"/>
      <c r="AL631" s="110"/>
      <c r="AM631" s="110"/>
      <c r="AN631" s="110"/>
      <c r="AO631" s="110"/>
      <c r="AP631" s="110"/>
      <c r="AQ631" s="110"/>
      <c r="AR631" s="110"/>
      <c r="AS631" s="110"/>
      <c r="AT631" s="110"/>
      <c r="AU631" s="110"/>
      <c r="AV631" s="110"/>
      <c r="AW631" s="110"/>
      <c r="AX631" s="110"/>
      <c r="AY631" s="110"/>
      <c r="AZ631" s="110"/>
      <c r="BA631" s="110"/>
      <c r="BC631" s="258"/>
    </row>
    <row r="632" spans="1:55" s="257" customFormat="1" ht="28.5" customHeight="1" x14ac:dyDescent="0.3">
      <c r="A632" s="121"/>
      <c r="B632" s="115" t="s">
        <v>353</v>
      </c>
      <c r="C632" s="75" t="s">
        <v>505</v>
      </c>
      <c r="D632" s="76"/>
      <c r="E632" s="77"/>
      <c r="F632" s="78"/>
      <c r="G632" s="78"/>
      <c r="H632" s="78"/>
      <c r="I632" s="78"/>
      <c r="J632" s="78"/>
      <c r="K632" s="78"/>
      <c r="L632" s="78"/>
      <c r="M632" s="78"/>
      <c r="N632" s="78"/>
      <c r="O632" s="76"/>
      <c r="P632" s="26"/>
      <c r="Q632" s="26"/>
      <c r="R632" s="26"/>
      <c r="S632" s="27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110"/>
      <c r="AZ632" s="110"/>
      <c r="BA632" s="110"/>
      <c r="BC632" s="258"/>
    </row>
    <row r="633" spans="1:55" ht="28.5" customHeight="1" x14ac:dyDescent="0.3">
      <c r="A633" s="126"/>
      <c r="B633" s="99"/>
      <c r="C633" s="125" t="s">
        <v>138</v>
      </c>
      <c r="D633" s="125" t="s">
        <v>176</v>
      </c>
      <c r="E633" s="101" t="s">
        <v>122</v>
      </c>
      <c r="F633" s="65">
        <v>23.34</v>
      </c>
      <c r="G633" s="36"/>
      <c r="H633" s="51"/>
      <c r="I633" s="36"/>
      <c r="J633" s="51"/>
      <c r="K633" s="36"/>
      <c r="L633" s="51"/>
      <c r="M633" s="36"/>
      <c r="N633" s="51"/>
      <c r="O633" s="224"/>
      <c r="P633" s="25"/>
      <c r="Q633" s="25"/>
      <c r="R633" s="25"/>
      <c r="S633" s="25"/>
      <c r="T633" s="25"/>
      <c r="U633" s="25"/>
      <c r="V633" s="25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25"/>
      <c r="AU633" s="25"/>
      <c r="AV633" s="17"/>
      <c r="AW633" s="25"/>
      <c r="AX633" s="17"/>
    </row>
    <row r="634" spans="1:55" ht="28.5" customHeight="1" x14ac:dyDescent="0.3">
      <c r="A634" s="126"/>
      <c r="B634" s="83"/>
      <c r="C634" s="125" t="s">
        <v>161</v>
      </c>
      <c r="D634" s="125"/>
      <c r="E634" s="101" t="s">
        <v>122</v>
      </c>
      <c r="F634" s="65">
        <v>0.8</v>
      </c>
      <c r="G634" s="36"/>
      <c r="H634" s="51"/>
      <c r="I634" s="36"/>
      <c r="J634" s="51"/>
      <c r="K634" s="36"/>
      <c r="L634" s="51"/>
      <c r="M634" s="36"/>
      <c r="N634" s="51"/>
      <c r="O634" s="227"/>
      <c r="P634" s="25"/>
      <c r="Q634" s="25"/>
      <c r="R634" s="25"/>
      <c r="S634" s="25"/>
      <c r="T634" s="25"/>
      <c r="U634" s="25"/>
      <c r="V634" s="25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25"/>
      <c r="AU634" s="25"/>
      <c r="AV634" s="17"/>
      <c r="AW634" s="25"/>
      <c r="AX634" s="17"/>
      <c r="BC634" s="248"/>
    </row>
    <row r="635" spans="1:55" ht="28.5" customHeight="1" x14ac:dyDescent="0.3">
      <c r="A635" s="126"/>
      <c r="B635" s="83"/>
      <c r="C635" s="125" t="s">
        <v>175</v>
      </c>
      <c r="D635" s="125" t="s">
        <v>264</v>
      </c>
      <c r="E635" s="101" t="s">
        <v>122</v>
      </c>
      <c r="F635" s="65">
        <v>0.97</v>
      </c>
      <c r="G635" s="36"/>
      <c r="H635" s="51"/>
      <c r="I635" s="36"/>
      <c r="J635" s="51"/>
      <c r="K635" s="36"/>
      <c r="L635" s="51"/>
      <c r="M635" s="36"/>
      <c r="N635" s="51"/>
      <c r="O635" s="227"/>
      <c r="P635" s="25"/>
      <c r="Q635" s="25"/>
      <c r="R635" s="25"/>
      <c r="S635" s="25"/>
      <c r="T635" s="25"/>
      <c r="U635" s="25"/>
      <c r="V635" s="25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25"/>
      <c r="AU635" s="25"/>
      <c r="AV635" s="17"/>
      <c r="AW635" s="25"/>
      <c r="AX635" s="17"/>
      <c r="BC635" s="248"/>
    </row>
    <row r="636" spans="1:55" s="257" customFormat="1" ht="28.5" customHeight="1" x14ac:dyDescent="0.3">
      <c r="A636" s="121"/>
      <c r="B636" s="99"/>
      <c r="C636" s="39" t="s">
        <v>128</v>
      </c>
      <c r="D636" s="40"/>
      <c r="E636" s="41"/>
      <c r="F636" s="42"/>
      <c r="G636" s="42"/>
      <c r="H636" s="123"/>
      <c r="I636" s="42"/>
      <c r="J636" s="123"/>
      <c r="K636" s="42"/>
      <c r="L636" s="123"/>
      <c r="M636" s="42"/>
      <c r="N636" s="123"/>
      <c r="O636" s="4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  <c r="AC636" s="110"/>
      <c r="AD636" s="110"/>
      <c r="AE636" s="110"/>
      <c r="AF636" s="110"/>
      <c r="AG636" s="110"/>
      <c r="AH636" s="110"/>
      <c r="AI636" s="110"/>
      <c r="AJ636" s="110"/>
      <c r="AK636" s="110"/>
      <c r="AL636" s="110"/>
      <c r="AM636" s="110"/>
      <c r="AN636" s="110"/>
      <c r="AO636" s="110"/>
      <c r="AP636" s="110"/>
      <c r="AQ636" s="110"/>
      <c r="AR636" s="110"/>
      <c r="AS636" s="110"/>
      <c r="AT636" s="110"/>
      <c r="AU636" s="110"/>
      <c r="AV636" s="110"/>
      <c r="AW636" s="110"/>
      <c r="AX636" s="110"/>
      <c r="AY636" s="110"/>
      <c r="AZ636" s="110"/>
      <c r="BA636" s="110"/>
      <c r="BC636" s="258"/>
    </row>
    <row r="637" spans="1:55" s="257" customFormat="1" ht="28.5" customHeight="1" x14ac:dyDescent="0.3">
      <c r="A637" s="121"/>
      <c r="B637" s="99"/>
      <c r="C637" s="39"/>
      <c r="D637" s="40"/>
      <c r="E637" s="41"/>
      <c r="F637" s="42"/>
      <c r="G637" s="42"/>
      <c r="H637" s="123"/>
      <c r="I637" s="42"/>
      <c r="J637" s="123"/>
      <c r="K637" s="42"/>
      <c r="L637" s="123"/>
      <c r="M637" s="42"/>
      <c r="N637" s="123"/>
      <c r="O637" s="4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  <c r="AC637" s="110"/>
      <c r="AD637" s="110"/>
      <c r="AE637" s="110"/>
      <c r="AF637" s="110"/>
      <c r="AG637" s="110"/>
      <c r="AH637" s="110"/>
      <c r="AI637" s="110"/>
      <c r="AJ637" s="110"/>
      <c r="AK637" s="110"/>
      <c r="AL637" s="110"/>
      <c r="AM637" s="110"/>
      <c r="AN637" s="110"/>
      <c r="AO637" s="110"/>
      <c r="AP637" s="110"/>
      <c r="AQ637" s="110"/>
      <c r="AR637" s="110"/>
      <c r="AS637" s="110"/>
      <c r="AT637" s="110"/>
      <c r="AU637" s="110"/>
      <c r="AV637" s="110"/>
      <c r="AW637" s="110"/>
      <c r="AX637" s="110"/>
      <c r="AY637" s="110"/>
      <c r="AZ637" s="110"/>
      <c r="BA637" s="110"/>
      <c r="BC637" s="258"/>
    </row>
    <row r="638" spans="1:55" s="257" customFormat="1" ht="28.5" customHeight="1" x14ac:dyDescent="0.3">
      <c r="A638" s="121"/>
      <c r="B638" s="115" t="s">
        <v>354</v>
      </c>
      <c r="C638" s="75" t="s">
        <v>506</v>
      </c>
      <c r="D638" s="76"/>
      <c r="E638" s="77"/>
      <c r="F638" s="78"/>
      <c r="G638" s="78"/>
      <c r="H638" s="78"/>
      <c r="I638" s="78"/>
      <c r="J638" s="78"/>
      <c r="K638" s="78"/>
      <c r="L638" s="78"/>
      <c r="M638" s="78"/>
      <c r="N638" s="78"/>
      <c r="O638" s="76"/>
      <c r="P638" s="26"/>
      <c r="Q638" s="26"/>
      <c r="R638" s="26"/>
      <c r="S638" s="27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110"/>
      <c r="AZ638" s="110"/>
      <c r="BA638" s="110"/>
      <c r="BC638" s="258"/>
    </row>
    <row r="639" spans="1:55" ht="28.5" customHeight="1" x14ac:dyDescent="0.3">
      <c r="A639" s="126"/>
      <c r="B639" s="99"/>
      <c r="C639" s="125" t="s">
        <v>138</v>
      </c>
      <c r="D639" s="125" t="s">
        <v>176</v>
      </c>
      <c r="E639" s="101" t="s">
        <v>122</v>
      </c>
      <c r="F639" s="65">
        <v>13.62</v>
      </c>
      <c r="G639" s="36"/>
      <c r="H639" s="51"/>
      <c r="I639" s="36"/>
      <c r="J639" s="51"/>
      <c r="K639" s="36"/>
      <c r="L639" s="51"/>
      <c r="M639" s="36"/>
      <c r="N639" s="51"/>
      <c r="O639" s="224"/>
      <c r="P639" s="25"/>
      <c r="Q639" s="25"/>
      <c r="R639" s="25"/>
      <c r="S639" s="25"/>
      <c r="T639" s="25"/>
      <c r="U639" s="25"/>
      <c r="V639" s="25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25"/>
      <c r="AU639" s="25"/>
      <c r="AV639" s="17"/>
      <c r="AW639" s="25"/>
      <c r="AX639" s="17"/>
    </row>
    <row r="640" spans="1:55" ht="28.5" customHeight="1" x14ac:dyDescent="0.3">
      <c r="A640" s="126"/>
      <c r="B640" s="99"/>
      <c r="C640" s="107" t="s">
        <v>384</v>
      </c>
      <c r="D640" s="124" t="s">
        <v>386</v>
      </c>
      <c r="E640" s="92" t="s">
        <v>385</v>
      </c>
      <c r="F640" s="65">
        <v>3</v>
      </c>
      <c r="G640" s="36"/>
      <c r="H640" s="51"/>
      <c r="I640" s="36"/>
      <c r="J640" s="51"/>
      <c r="K640" s="36"/>
      <c r="L640" s="51"/>
      <c r="M640" s="36"/>
      <c r="N640" s="51"/>
      <c r="O640" s="227"/>
      <c r="P640" s="25"/>
      <c r="Q640" s="25"/>
      <c r="R640" s="25"/>
      <c r="S640" s="25"/>
      <c r="T640" s="25"/>
      <c r="U640" s="25"/>
      <c r="V640" s="25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25"/>
      <c r="AU640" s="25"/>
      <c r="AV640" s="17"/>
      <c r="AW640" s="25"/>
      <c r="AX640" s="17"/>
    </row>
    <row r="641" spans="1:55" ht="28.5" customHeight="1" x14ac:dyDescent="0.3">
      <c r="A641" s="126"/>
      <c r="B641" s="99"/>
      <c r="C641" s="125" t="s">
        <v>398</v>
      </c>
      <c r="D641" s="125" t="s">
        <v>399</v>
      </c>
      <c r="E641" s="101" t="s">
        <v>122</v>
      </c>
      <c r="F641" s="65">
        <v>12.59</v>
      </c>
      <c r="G641" s="51"/>
      <c r="H641" s="51"/>
      <c r="I641" s="51"/>
      <c r="J641" s="51"/>
      <c r="K641" s="51"/>
      <c r="L641" s="51"/>
      <c r="M641" s="51"/>
      <c r="N641" s="51"/>
      <c r="O641" s="132"/>
      <c r="P641" s="25"/>
      <c r="Q641" s="25"/>
      <c r="R641" s="25"/>
      <c r="S641" s="25"/>
      <c r="T641" s="25"/>
      <c r="U641" s="25"/>
      <c r="V641" s="25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25"/>
      <c r="AU641" s="25"/>
      <c r="AV641" s="17"/>
      <c r="AW641" s="25"/>
      <c r="AX641" s="17"/>
    </row>
    <row r="642" spans="1:55" ht="28.5" customHeight="1" x14ac:dyDescent="0.3">
      <c r="A642" s="126"/>
      <c r="B642" s="83"/>
      <c r="C642" s="125" t="s">
        <v>161</v>
      </c>
      <c r="D642" s="125"/>
      <c r="E642" s="101" t="s">
        <v>122</v>
      </c>
      <c r="F642" s="65">
        <v>0.69</v>
      </c>
      <c r="G642" s="36"/>
      <c r="H642" s="51"/>
      <c r="I642" s="36"/>
      <c r="J642" s="51"/>
      <c r="K642" s="36"/>
      <c r="L642" s="51"/>
      <c r="M642" s="36"/>
      <c r="N642" s="51"/>
      <c r="O642" s="227"/>
      <c r="P642" s="25"/>
      <c r="Q642" s="25"/>
      <c r="R642" s="25"/>
      <c r="S642" s="25"/>
      <c r="T642" s="25"/>
      <c r="U642" s="25"/>
      <c r="V642" s="25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25"/>
      <c r="AU642" s="25"/>
      <c r="AV642" s="17"/>
      <c r="AW642" s="25"/>
      <c r="AX642" s="17"/>
      <c r="BC642" s="248"/>
    </row>
    <row r="643" spans="1:55" ht="28.5" customHeight="1" x14ac:dyDescent="0.3">
      <c r="A643" s="126"/>
      <c r="B643" s="83"/>
      <c r="C643" s="125" t="s">
        <v>175</v>
      </c>
      <c r="D643" s="125" t="s">
        <v>264</v>
      </c>
      <c r="E643" s="101" t="s">
        <v>122</v>
      </c>
      <c r="F643" s="65">
        <v>1.27</v>
      </c>
      <c r="G643" s="36"/>
      <c r="H643" s="51"/>
      <c r="I643" s="36"/>
      <c r="J643" s="51"/>
      <c r="K643" s="36"/>
      <c r="L643" s="51"/>
      <c r="M643" s="36"/>
      <c r="N643" s="51"/>
      <c r="O643" s="227"/>
      <c r="P643" s="25"/>
      <c r="Q643" s="25"/>
      <c r="R643" s="25"/>
      <c r="S643" s="25"/>
      <c r="T643" s="25"/>
      <c r="U643" s="25"/>
      <c r="V643" s="25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25"/>
      <c r="AU643" s="25"/>
      <c r="AV643" s="17"/>
      <c r="AW643" s="25"/>
      <c r="AX643" s="17"/>
      <c r="BC643" s="248"/>
    </row>
    <row r="644" spans="1:55" ht="28.5" customHeight="1" x14ac:dyDescent="0.3">
      <c r="A644" s="133"/>
      <c r="B644" s="99"/>
      <c r="C644" s="125"/>
      <c r="D644" s="125"/>
      <c r="E644" s="101"/>
      <c r="F644" s="65"/>
      <c r="G644" s="51"/>
      <c r="H644" s="51"/>
      <c r="I644" s="51"/>
      <c r="J644" s="51"/>
      <c r="K644" s="51"/>
      <c r="L644" s="51"/>
      <c r="M644" s="51"/>
      <c r="N644" s="51"/>
      <c r="O644" s="224"/>
      <c r="P644" s="134"/>
      <c r="Q644" s="134"/>
      <c r="R644" s="134"/>
      <c r="S644" s="134"/>
      <c r="T644" s="134"/>
      <c r="U644" s="134"/>
      <c r="V644" s="134"/>
      <c r="W644" s="135"/>
      <c r="X644" s="135"/>
      <c r="Y644" s="135"/>
      <c r="Z644" s="135"/>
      <c r="AA644" s="135"/>
      <c r="AB644" s="135"/>
      <c r="AC644" s="135"/>
      <c r="AD644" s="135"/>
      <c r="AE644" s="135"/>
      <c r="AF644" s="135"/>
      <c r="AG644" s="135"/>
      <c r="AH644" s="135"/>
      <c r="AI644" s="135"/>
      <c r="AJ644" s="135"/>
      <c r="AK644" s="135"/>
      <c r="AL644" s="135"/>
      <c r="AM644" s="135"/>
      <c r="AN644" s="135"/>
      <c r="AO644" s="135"/>
      <c r="AP644" s="135"/>
      <c r="AQ644" s="135"/>
      <c r="AR644" s="135"/>
      <c r="AS644" s="135"/>
      <c r="AT644" s="134"/>
      <c r="AU644" s="134"/>
      <c r="AV644" s="135"/>
      <c r="AW644" s="134"/>
      <c r="AX644" s="135"/>
      <c r="AY644" s="136"/>
      <c r="AZ644" s="136"/>
      <c r="BA644" s="136"/>
    </row>
    <row r="645" spans="1:55" s="257" customFormat="1" ht="28.5" customHeight="1" x14ac:dyDescent="0.3">
      <c r="A645" s="121"/>
      <c r="B645" s="99"/>
      <c r="C645" s="39" t="s">
        <v>128</v>
      </c>
      <c r="D645" s="40"/>
      <c r="E645" s="41"/>
      <c r="F645" s="42"/>
      <c r="G645" s="42"/>
      <c r="H645" s="123"/>
      <c r="I645" s="42"/>
      <c r="J645" s="123"/>
      <c r="K645" s="42"/>
      <c r="L645" s="123"/>
      <c r="M645" s="42"/>
      <c r="N645" s="123"/>
      <c r="O645" s="4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  <c r="AC645" s="110"/>
      <c r="AD645" s="110"/>
      <c r="AE645" s="110"/>
      <c r="AF645" s="110"/>
      <c r="AG645" s="110"/>
      <c r="AH645" s="110"/>
      <c r="AI645" s="110"/>
      <c r="AJ645" s="110"/>
      <c r="AK645" s="110"/>
      <c r="AL645" s="110"/>
      <c r="AM645" s="110"/>
      <c r="AN645" s="110"/>
      <c r="AO645" s="110"/>
      <c r="AP645" s="110"/>
      <c r="AQ645" s="110"/>
      <c r="AR645" s="110"/>
      <c r="AS645" s="110"/>
      <c r="AT645" s="110"/>
      <c r="AU645" s="110"/>
      <c r="AV645" s="110"/>
      <c r="AW645" s="110"/>
      <c r="AX645" s="110"/>
      <c r="AY645" s="110"/>
      <c r="AZ645" s="110"/>
      <c r="BA645" s="110"/>
      <c r="BC645" s="258"/>
    </row>
    <row r="646" spans="1:55" s="257" customFormat="1" ht="28.5" customHeight="1" x14ac:dyDescent="0.3">
      <c r="A646" s="121"/>
      <c r="B646" s="99"/>
      <c r="C646" s="39"/>
      <c r="D646" s="40"/>
      <c r="E646" s="41"/>
      <c r="F646" s="42"/>
      <c r="G646" s="42"/>
      <c r="H646" s="123"/>
      <c r="I646" s="42"/>
      <c r="J646" s="123"/>
      <c r="K646" s="42"/>
      <c r="L646" s="123"/>
      <c r="M646" s="42"/>
      <c r="N646" s="123"/>
      <c r="O646" s="4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  <c r="AC646" s="110"/>
      <c r="AD646" s="110"/>
      <c r="AE646" s="110"/>
      <c r="AF646" s="110"/>
      <c r="AG646" s="110"/>
      <c r="AH646" s="110"/>
      <c r="AI646" s="110"/>
      <c r="AJ646" s="110"/>
      <c r="AK646" s="110"/>
      <c r="AL646" s="110"/>
      <c r="AM646" s="110"/>
      <c r="AN646" s="110"/>
      <c r="AO646" s="110"/>
      <c r="AP646" s="110"/>
      <c r="AQ646" s="110"/>
      <c r="AR646" s="110"/>
      <c r="AS646" s="110"/>
      <c r="AT646" s="110"/>
      <c r="AU646" s="110"/>
      <c r="AV646" s="110"/>
      <c r="AW646" s="110"/>
      <c r="AX646" s="110"/>
      <c r="AY646" s="110"/>
      <c r="AZ646" s="110"/>
      <c r="BA646" s="110"/>
      <c r="BC646" s="258"/>
    </row>
    <row r="647" spans="1:55" s="257" customFormat="1" ht="28.5" customHeight="1" x14ac:dyDescent="0.3">
      <c r="A647" s="121"/>
      <c r="B647" s="115" t="s">
        <v>355</v>
      </c>
      <c r="C647" s="75" t="s">
        <v>507</v>
      </c>
      <c r="D647" s="76"/>
      <c r="E647" s="77"/>
      <c r="F647" s="78"/>
      <c r="G647" s="78"/>
      <c r="H647" s="78"/>
      <c r="I647" s="78"/>
      <c r="J647" s="78"/>
      <c r="K647" s="78"/>
      <c r="L647" s="78"/>
      <c r="M647" s="78"/>
      <c r="N647" s="78"/>
      <c r="O647" s="76"/>
      <c r="P647" s="26"/>
      <c r="Q647" s="26"/>
      <c r="R647" s="26"/>
      <c r="S647" s="27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110"/>
      <c r="AZ647" s="110"/>
      <c r="BA647" s="110"/>
      <c r="BC647" s="258"/>
    </row>
    <row r="648" spans="1:55" ht="28.5" customHeight="1" x14ac:dyDescent="0.3">
      <c r="A648" s="126"/>
      <c r="B648" s="99"/>
      <c r="C648" s="125" t="s">
        <v>138</v>
      </c>
      <c r="D648" s="125" t="s">
        <v>176</v>
      </c>
      <c r="E648" s="101" t="s">
        <v>122</v>
      </c>
      <c r="F648" s="65">
        <v>17.739999999999998</v>
      </c>
      <c r="G648" s="36"/>
      <c r="H648" s="51"/>
      <c r="I648" s="36"/>
      <c r="J648" s="51"/>
      <c r="K648" s="36"/>
      <c r="L648" s="51"/>
      <c r="M648" s="36"/>
      <c r="N648" s="51"/>
      <c r="O648" s="227"/>
      <c r="P648" s="25"/>
      <c r="Q648" s="25"/>
      <c r="R648" s="25"/>
      <c r="S648" s="25"/>
      <c r="T648" s="25"/>
      <c r="U648" s="25"/>
      <c r="V648" s="25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25"/>
      <c r="AU648" s="25"/>
      <c r="AV648" s="17"/>
      <c r="AW648" s="25"/>
      <c r="AX648" s="17"/>
    </row>
    <row r="649" spans="1:55" ht="28.5" customHeight="1" x14ac:dyDescent="0.3">
      <c r="A649" s="126"/>
      <c r="B649" s="83"/>
      <c r="C649" s="125" t="s">
        <v>161</v>
      </c>
      <c r="D649" s="125"/>
      <c r="E649" s="101" t="s">
        <v>122</v>
      </c>
      <c r="F649" s="65">
        <v>0.43</v>
      </c>
      <c r="G649" s="36"/>
      <c r="H649" s="51"/>
      <c r="I649" s="36"/>
      <c r="J649" s="51"/>
      <c r="K649" s="36"/>
      <c r="L649" s="51"/>
      <c r="M649" s="36"/>
      <c r="N649" s="51"/>
      <c r="O649" s="227"/>
      <c r="P649" s="25"/>
      <c r="Q649" s="25"/>
      <c r="R649" s="25"/>
      <c r="S649" s="25"/>
      <c r="T649" s="25"/>
      <c r="U649" s="25"/>
      <c r="V649" s="25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25"/>
      <c r="AU649" s="25"/>
      <c r="AV649" s="17"/>
      <c r="AW649" s="25"/>
      <c r="AX649" s="17"/>
      <c r="BC649" s="248"/>
    </row>
    <row r="650" spans="1:55" ht="28.5" customHeight="1" x14ac:dyDescent="0.3">
      <c r="A650" s="133"/>
      <c r="B650" s="99"/>
      <c r="C650" s="125"/>
      <c r="D650" s="125"/>
      <c r="E650" s="101"/>
      <c r="F650" s="65"/>
      <c r="G650" s="51"/>
      <c r="H650" s="51"/>
      <c r="I650" s="51"/>
      <c r="J650" s="51"/>
      <c r="K650" s="51"/>
      <c r="L650" s="51"/>
      <c r="M650" s="51"/>
      <c r="N650" s="51"/>
      <c r="O650" s="227"/>
      <c r="P650" s="134"/>
      <c r="Q650" s="134"/>
      <c r="R650" s="134"/>
      <c r="S650" s="134"/>
      <c r="T650" s="134"/>
      <c r="U650" s="134"/>
      <c r="V650" s="134"/>
      <c r="W650" s="135"/>
      <c r="X650" s="135"/>
      <c r="Y650" s="135"/>
      <c r="Z650" s="135"/>
      <c r="AA650" s="135"/>
      <c r="AB650" s="135"/>
      <c r="AC650" s="135"/>
      <c r="AD650" s="135"/>
      <c r="AE650" s="135"/>
      <c r="AF650" s="135"/>
      <c r="AG650" s="135"/>
      <c r="AH650" s="135"/>
      <c r="AI650" s="135"/>
      <c r="AJ650" s="135"/>
      <c r="AK650" s="135"/>
      <c r="AL650" s="135"/>
      <c r="AM650" s="135"/>
      <c r="AN650" s="135"/>
      <c r="AO650" s="135"/>
      <c r="AP650" s="135"/>
      <c r="AQ650" s="135"/>
      <c r="AR650" s="135"/>
      <c r="AS650" s="135"/>
      <c r="AT650" s="134"/>
      <c r="AU650" s="134"/>
      <c r="AV650" s="135"/>
      <c r="AW650" s="134"/>
      <c r="AX650" s="135"/>
      <c r="AY650" s="136"/>
      <c r="AZ650" s="136"/>
      <c r="BA650" s="136"/>
    </row>
    <row r="651" spans="1:55" s="257" customFormat="1" ht="28.5" customHeight="1" x14ac:dyDescent="0.3">
      <c r="A651" s="121"/>
      <c r="B651" s="99"/>
      <c r="C651" s="39" t="s">
        <v>128</v>
      </c>
      <c r="D651" s="40"/>
      <c r="E651" s="41"/>
      <c r="F651" s="42"/>
      <c r="G651" s="42"/>
      <c r="H651" s="123"/>
      <c r="I651" s="42"/>
      <c r="J651" s="123"/>
      <c r="K651" s="42"/>
      <c r="L651" s="123"/>
      <c r="M651" s="42"/>
      <c r="N651" s="123"/>
      <c r="O651" s="4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  <c r="AC651" s="110"/>
      <c r="AD651" s="110"/>
      <c r="AE651" s="110"/>
      <c r="AF651" s="110"/>
      <c r="AG651" s="110"/>
      <c r="AH651" s="110"/>
      <c r="AI651" s="110"/>
      <c r="AJ651" s="110"/>
      <c r="AK651" s="110"/>
      <c r="AL651" s="110"/>
      <c r="AM651" s="110"/>
      <c r="AN651" s="110"/>
      <c r="AO651" s="110"/>
      <c r="AP651" s="110"/>
      <c r="AQ651" s="110"/>
      <c r="AR651" s="110"/>
      <c r="AS651" s="110"/>
      <c r="AT651" s="110"/>
      <c r="AU651" s="110"/>
      <c r="AV651" s="110"/>
      <c r="AW651" s="110"/>
      <c r="AX651" s="110"/>
      <c r="AY651" s="110"/>
      <c r="AZ651" s="110"/>
      <c r="BA651" s="110"/>
      <c r="BC651" s="258"/>
    </row>
    <row r="652" spans="1:55" s="257" customFormat="1" ht="28.5" customHeight="1" x14ac:dyDescent="0.3">
      <c r="A652" s="121"/>
      <c r="B652" s="99"/>
      <c r="C652" s="39"/>
      <c r="D652" s="40"/>
      <c r="E652" s="41"/>
      <c r="F652" s="42"/>
      <c r="G652" s="42"/>
      <c r="H652" s="123"/>
      <c r="I652" s="42"/>
      <c r="J652" s="123"/>
      <c r="K652" s="42"/>
      <c r="L652" s="123"/>
      <c r="M652" s="42"/>
      <c r="N652" s="123"/>
      <c r="O652" s="4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  <c r="AC652" s="110"/>
      <c r="AD652" s="110"/>
      <c r="AE652" s="110"/>
      <c r="AF652" s="110"/>
      <c r="AG652" s="110"/>
      <c r="AH652" s="110"/>
      <c r="AI652" s="110"/>
      <c r="AJ652" s="110"/>
      <c r="AK652" s="110"/>
      <c r="AL652" s="110"/>
      <c r="AM652" s="110"/>
      <c r="AN652" s="110"/>
      <c r="AO652" s="110"/>
      <c r="AP652" s="110"/>
      <c r="AQ652" s="110"/>
      <c r="AR652" s="110"/>
      <c r="AS652" s="110"/>
      <c r="AT652" s="110"/>
      <c r="AU652" s="110"/>
      <c r="AV652" s="110"/>
      <c r="AW652" s="110"/>
      <c r="AX652" s="110"/>
      <c r="AY652" s="110"/>
      <c r="AZ652" s="110"/>
      <c r="BA652" s="110"/>
      <c r="BC652" s="258"/>
    </row>
    <row r="653" spans="1:55" s="257" customFormat="1" ht="28.5" customHeight="1" x14ac:dyDescent="0.3">
      <c r="A653" s="121"/>
      <c r="B653" s="115" t="s">
        <v>356</v>
      </c>
      <c r="C653" s="75" t="s">
        <v>508</v>
      </c>
      <c r="D653" s="76"/>
      <c r="E653" s="77"/>
      <c r="F653" s="78"/>
      <c r="G653" s="78"/>
      <c r="H653" s="78"/>
      <c r="I653" s="78"/>
      <c r="J653" s="78"/>
      <c r="K653" s="78"/>
      <c r="L653" s="78"/>
      <c r="M653" s="78"/>
      <c r="N653" s="78"/>
      <c r="O653" s="76"/>
      <c r="P653" s="26"/>
      <c r="Q653" s="26"/>
      <c r="R653" s="26"/>
      <c r="S653" s="27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110"/>
      <c r="AZ653" s="110"/>
      <c r="BA653" s="110"/>
      <c r="BC653" s="258"/>
    </row>
    <row r="654" spans="1:55" ht="28.5" customHeight="1" x14ac:dyDescent="0.3">
      <c r="A654" s="126"/>
      <c r="B654" s="99"/>
      <c r="C654" s="125" t="s">
        <v>156</v>
      </c>
      <c r="D654" s="125" t="s">
        <v>177</v>
      </c>
      <c r="E654" s="101" t="s">
        <v>122</v>
      </c>
      <c r="F654" s="65">
        <v>145.29000000000002</v>
      </c>
      <c r="G654" s="36"/>
      <c r="H654" s="51"/>
      <c r="I654" s="36"/>
      <c r="J654" s="51"/>
      <c r="K654" s="36"/>
      <c r="L654" s="51"/>
      <c r="M654" s="36"/>
      <c r="N654" s="51"/>
      <c r="O654" s="224"/>
      <c r="P654" s="25"/>
      <c r="Q654" s="25"/>
      <c r="R654" s="25"/>
      <c r="S654" s="25"/>
      <c r="T654" s="25"/>
      <c r="U654" s="25"/>
      <c r="V654" s="25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25"/>
      <c r="AU654" s="25"/>
      <c r="AV654" s="17"/>
      <c r="AW654" s="25"/>
      <c r="AX654" s="17"/>
    </row>
    <row r="655" spans="1:55" ht="28.5" customHeight="1" x14ac:dyDescent="0.3">
      <c r="A655" s="126"/>
      <c r="B655" s="99"/>
      <c r="C655" s="125" t="s">
        <v>415</v>
      </c>
      <c r="D655" s="125" t="s">
        <v>204</v>
      </c>
      <c r="E655" s="101" t="s">
        <v>122</v>
      </c>
      <c r="F655" s="65">
        <v>2.0299999999999998</v>
      </c>
      <c r="G655" s="36"/>
      <c r="H655" s="51"/>
      <c r="I655" s="36"/>
      <c r="J655" s="51"/>
      <c r="K655" s="36"/>
      <c r="L655" s="51"/>
      <c r="M655" s="36"/>
      <c r="N655" s="51"/>
      <c r="O655" s="228"/>
      <c r="P655" s="25"/>
      <c r="Q655" s="25"/>
      <c r="R655" s="25"/>
      <c r="S655" s="25"/>
      <c r="T655" s="25"/>
      <c r="U655" s="25"/>
      <c r="V655" s="25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25"/>
      <c r="AU655" s="25"/>
      <c r="AV655" s="17"/>
      <c r="AW655" s="25"/>
      <c r="AX655" s="17"/>
    </row>
    <row r="656" spans="1:55" ht="28.5" customHeight="1" x14ac:dyDescent="0.3">
      <c r="A656" s="126"/>
      <c r="B656" s="99"/>
      <c r="C656" s="125" t="s">
        <v>400</v>
      </c>
      <c r="D656" s="125" t="s">
        <v>204</v>
      </c>
      <c r="E656" s="101" t="s">
        <v>122</v>
      </c>
      <c r="F656" s="65">
        <v>145.29000000000002</v>
      </c>
      <c r="G656" s="36"/>
      <c r="H656" s="51"/>
      <c r="I656" s="36"/>
      <c r="J656" s="51"/>
      <c r="K656" s="36"/>
      <c r="L656" s="51"/>
      <c r="M656" s="36"/>
      <c r="N656" s="51"/>
      <c r="O656" s="227"/>
      <c r="P656" s="25"/>
      <c r="Q656" s="25"/>
      <c r="R656" s="25"/>
      <c r="S656" s="25"/>
      <c r="T656" s="25"/>
      <c r="U656" s="25"/>
      <c r="V656" s="25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25"/>
      <c r="AU656" s="25"/>
      <c r="AV656" s="17"/>
      <c r="AW656" s="25"/>
      <c r="AX656" s="17"/>
    </row>
    <row r="657" spans="1:55" ht="28.5" customHeight="1" x14ac:dyDescent="0.3">
      <c r="A657" s="126"/>
      <c r="B657" s="99"/>
      <c r="C657" s="125" t="s">
        <v>138</v>
      </c>
      <c r="D657" s="125" t="s">
        <v>142</v>
      </c>
      <c r="E657" s="101" t="s">
        <v>122</v>
      </c>
      <c r="F657" s="65">
        <v>9.94</v>
      </c>
      <c r="G657" s="36"/>
      <c r="H657" s="51"/>
      <c r="I657" s="36"/>
      <c r="J657" s="51"/>
      <c r="K657" s="36"/>
      <c r="L657" s="51"/>
      <c r="M657" s="36"/>
      <c r="N657" s="51"/>
      <c r="O657" s="228"/>
      <c r="P657" s="25"/>
      <c r="Q657" s="25"/>
      <c r="R657" s="25"/>
      <c r="S657" s="25"/>
      <c r="T657" s="25"/>
      <c r="U657" s="25"/>
      <c r="V657" s="25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25"/>
      <c r="AU657" s="25"/>
      <c r="AV657" s="17"/>
      <c r="AW657" s="25"/>
      <c r="AX657" s="17"/>
    </row>
    <row r="658" spans="1:55" ht="28.5" customHeight="1" x14ac:dyDescent="0.3">
      <c r="A658" s="59"/>
      <c r="B658" s="99"/>
      <c r="C658" s="125" t="s">
        <v>321</v>
      </c>
      <c r="D658" s="125"/>
      <c r="E658" s="101" t="s">
        <v>122</v>
      </c>
      <c r="F658" s="65">
        <v>62.42</v>
      </c>
      <c r="G658" s="51"/>
      <c r="H658" s="51"/>
      <c r="I658" s="51"/>
      <c r="J658" s="51"/>
      <c r="K658" s="51"/>
      <c r="L658" s="51"/>
      <c r="M658" s="36"/>
      <c r="N658" s="51"/>
      <c r="O658" s="228"/>
      <c r="P658" s="61"/>
      <c r="Q658" s="61"/>
      <c r="R658" s="61"/>
      <c r="S658" s="61"/>
      <c r="T658" s="61"/>
      <c r="U658" s="61"/>
      <c r="V658" s="61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1"/>
      <c r="AU658" s="61"/>
      <c r="AV658" s="62"/>
      <c r="AW658" s="61"/>
      <c r="AX658" s="62"/>
      <c r="AY658" s="60"/>
      <c r="AZ658" s="60"/>
      <c r="BA658" s="60"/>
    </row>
    <row r="659" spans="1:55" ht="28.5" customHeight="1" x14ac:dyDescent="0.3">
      <c r="A659" s="59"/>
      <c r="B659" s="99"/>
      <c r="C659" s="107" t="s">
        <v>162</v>
      </c>
      <c r="D659" s="125" t="s">
        <v>137</v>
      </c>
      <c r="E659" s="101" t="s">
        <v>122</v>
      </c>
      <c r="F659" s="65">
        <v>3.73</v>
      </c>
      <c r="G659" s="51"/>
      <c r="H659" s="51"/>
      <c r="I659" s="51"/>
      <c r="J659" s="51"/>
      <c r="K659" s="51"/>
      <c r="L659" s="51"/>
      <c r="M659" s="36"/>
      <c r="N659" s="51"/>
      <c r="O659" s="228"/>
      <c r="P659" s="61"/>
      <c r="Q659" s="61"/>
      <c r="R659" s="61"/>
      <c r="S659" s="61"/>
      <c r="T659" s="61"/>
      <c r="U659" s="61"/>
      <c r="V659" s="61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1"/>
      <c r="AU659" s="61"/>
      <c r="AV659" s="62"/>
      <c r="AW659" s="61"/>
      <c r="AX659" s="62"/>
      <c r="AY659" s="60"/>
      <c r="AZ659" s="60"/>
      <c r="BA659" s="60"/>
    </row>
    <row r="660" spans="1:55" ht="28.5" customHeight="1" x14ac:dyDescent="0.3">
      <c r="A660" s="126"/>
      <c r="B660" s="83"/>
      <c r="C660" s="125" t="s">
        <v>316</v>
      </c>
      <c r="D660" s="125" t="s">
        <v>448</v>
      </c>
      <c r="E660" s="101" t="s">
        <v>123</v>
      </c>
      <c r="F660" s="65">
        <v>4.0199999999999996</v>
      </c>
      <c r="G660" s="36"/>
      <c r="H660" s="51"/>
      <c r="I660" s="36"/>
      <c r="J660" s="51"/>
      <c r="K660" s="36"/>
      <c r="L660" s="51"/>
      <c r="M660" s="36"/>
      <c r="N660" s="51"/>
      <c r="O660" s="228"/>
      <c r="P660" s="25"/>
      <c r="Q660" s="25"/>
      <c r="R660" s="25"/>
      <c r="S660" s="25"/>
      <c r="T660" s="25"/>
      <c r="U660" s="25"/>
      <c r="V660" s="25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25"/>
      <c r="AU660" s="25"/>
      <c r="AV660" s="17"/>
      <c r="AW660" s="25"/>
      <c r="AX660" s="17"/>
      <c r="BC660" s="248"/>
    </row>
    <row r="661" spans="1:55" ht="28.5" customHeight="1" x14ac:dyDescent="0.3">
      <c r="A661" s="59"/>
      <c r="B661" s="99"/>
      <c r="C661" s="197" t="s">
        <v>318</v>
      </c>
      <c r="D661" s="125"/>
      <c r="E661" s="101"/>
      <c r="F661" s="65"/>
      <c r="G661" s="51"/>
      <c r="H661" s="51"/>
      <c r="I661" s="51"/>
      <c r="J661" s="51"/>
      <c r="K661" s="51"/>
      <c r="L661" s="51"/>
      <c r="M661" s="36"/>
      <c r="N661" s="51"/>
      <c r="O661" s="224"/>
      <c r="P661" s="61"/>
      <c r="Q661" s="61"/>
      <c r="R661" s="61"/>
      <c r="S661" s="61"/>
      <c r="T661" s="61"/>
      <c r="U661" s="61"/>
      <c r="V661" s="61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1"/>
      <c r="AU661" s="61"/>
      <c r="AV661" s="62"/>
      <c r="AW661" s="61"/>
      <c r="AX661" s="62"/>
      <c r="AY661" s="60"/>
      <c r="AZ661" s="60"/>
      <c r="BA661" s="60"/>
    </row>
    <row r="662" spans="1:55" ht="28.5" customHeight="1" x14ac:dyDescent="0.3">
      <c r="A662" s="126"/>
      <c r="B662" s="83"/>
      <c r="C662" s="125" t="s">
        <v>200</v>
      </c>
      <c r="D662" s="119" t="s">
        <v>167</v>
      </c>
      <c r="E662" s="101" t="s">
        <v>122</v>
      </c>
      <c r="F662" s="65">
        <v>12.37</v>
      </c>
      <c r="G662" s="88"/>
      <c r="H662" s="112"/>
      <c r="I662" s="88"/>
      <c r="J662" s="112"/>
      <c r="K662" s="88"/>
      <c r="L662" s="112"/>
      <c r="M662" s="88"/>
      <c r="N662" s="112"/>
      <c r="O662" s="224"/>
      <c r="P662" s="176"/>
      <c r="Q662" s="176"/>
      <c r="R662" s="176"/>
      <c r="S662" s="176"/>
      <c r="T662" s="176"/>
      <c r="U662" s="176"/>
      <c r="V662" s="176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  <c r="AH662" s="177"/>
      <c r="AI662" s="177"/>
      <c r="AJ662" s="177"/>
      <c r="AK662" s="177"/>
      <c r="AL662" s="177"/>
      <c r="AM662" s="177"/>
      <c r="AN662" s="177"/>
      <c r="AO662" s="177"/>
      <c r="AP662" s="177"/>
      <c r="AQ662" s="177"/>
      <c r="AR662" s="177"/>
      <c r="AS662" s="177"/>
      <c r="AT662" s="176"/>
      <c r="AU662" s="176"/>
      <c r="AV662" s="177"/>
      <c r="AW662" s="176"/>
      <c r="AX662" s="177"/>
      <c r="AY662" s="89"/>
      <c r="AZ662" s="89"/>
      <c r="BA662" s="89"/>
      <c r="BB662" s="157"/>
    </row>
    <row r="663" spans="1:55" s="191" customFormat="1" ht="28.5" customHeight="1" x14ac:dyDescent="0.3">
      <c r="A663" s="235"/>
      <c r="B663" s="83"/>
      <c r="C663" s="189" t="s">
        <v>319</v>
      </c>
      <c r="D663" s="236" t="s">
        <v>457</v>
      </c>
      <c r="E663" s="192" t="s">
        <v>158</v>
      </c>
      <c r="F663" s="193">
        <v>16</v>
      </c>
      <c r="G663" s="237"/>
      <c r="H663" s="194"/>
      <c r="I663" s="237"/>
      <c r="J663" s="194"/>
      <c r="K663" s="237"/>
      <c r="L663" s="194"/>
      <c r="M663" s="237"/>
      <c r="N663" s="194"/>
      <c r="O663" s="238"/>
      <c r="P663" s="239"/>
      <c r="Q663" s="239"/>
      <c r="R663" s="239"/>
      <c r="S663" s="239"/>
      <c r="T663" s="239"/>
      <c r="U663" s="239"/>
      <c r="V663" s="239"/>
      <c r="W663" s="240"/>
      <c r="X663" s="240"/>
      <c r="Y663" s="240"/>
      <c r="Z663" s="240"/>
      <c r="AA663" s="240"/>
      <c r="AB663" s="240"/>
      <c r="AC663" s="240"/>
      <c r="AD663" s="240"/>
      <c r="AE663" s="240"/>
      <c r="AF663" s="240"/>
      <c r="AG663" s="240"/>
      <c r="AH663" s="240"/>
      <c r="AI663" s="240"/>
      <c r="AJ663" s="240"/>
      <c r="AK663" s="240"/>
      <c r="AL663" s="240"/>
      <c r="AM663" s="240"/>
      <c r="AN663" s="240"/>
      <c r="AO663" s="240"/>
      <c r="AP663" s="240"/>
      <c r="AQ663" s="240"/>
      <c r="AR663" s="240"/>
      <c r="AS663" s="240"/>
      <c r="AT663" s="239"/>
      <c r="AU663" s="239"/>
      <c r="AV663" s="240"/>
      <c r="AW663" s="239"/>
      <c r="AX663" s="240"/>
      <c r="AY663" s="235"/>
      <c r="AZ663" s="235"/>
      <c r="BA663" s="235"/>
    </row>
    <row r="664" spans="1:55" ht="28.5" customHeight="1" x14ac:dyDescent="0.3">
      <c r="A664" s="59"/>
      <c r="B664" s="99"/>
      <c r="C664" s="125" t="s">
        <v>139</v>
      </c>
      <c r="D664" s="125" t="s">
        <v>225</v>
      </c>
      <c r="E664" s="101" t="s">
        <v>122</v>
      </c>
      <c r="F664" s="65">
        <v>12.37</v>
      </c>
      <c r="G664" s="51"/>
      <c r="H664" s="51"/>
      <c r="I664" s="51"/>
      <c r="J664" s="51"/>
      <c r="K664" s="51"/>
      <c r="L664" s="51"/>
      <c r="M664" s="36"/>
      <c r="N664" s="51"/>
      <c r="O664" s="224"/>
      <c r="P664" s="61"/>
      <c r="Q664" s="61"/>
      <c r="R664" s="61"/>
      <c r="S664" s="61"/>
      <c r="T664" s="61"/>
      <c r="U664" s="61"/>
      <c r="V664" s="61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1"/>
      <c r="AU664" s="61"/>
      <c r="AV664" s="62"/>
      <c r="AW664" s="61"/>
      <c r="AX664" s="62"/>
      <c r="AY664" s="60"/>
      <c r="AZ664" s="60"/>
      <c r="BA664" s="60"/>
    </row>
    <row r="665" spans="1:55" ht="28.5" customHeight="1" x14ac:dyDescent="0.3">
      <c r="A665" s="126"/>
      <c r="B665" s="83"/>
      <c r="C665" s="125" t="s">
        <v>133</v>
      </c>
      <c r="D665" s="125"/>
      <c r="E665" s="101" t="s">
        <v>122</v>
      </c>
      <c r="F665" s="65">
        <v>12.37</v>
      </c>
      <c r="G665" s="88"/>
      <c r="H665" s="112"/>
      <c r="I665" s="88"/>
      <c r="J665" s="112"/>
      <c r="K665" s="88"/>
      <c r="L665" s="112"/>
      <c r="M665" s="88"/>
      <c r="N665" s="112"/>
      <c r="O665" s="132"/>
      <c r="P665" s="176"/>
      <c r="Q665" s="176"/>
      <c r="R665" s="176"/>
      <c r="S665" s="176"/>
      <c r="T665" s="176"/>
      <c r="U665" s="176"/>
      <c r="V665" s="176"/>
      <c r="W665" s="177"/>
      <c r="X665" s="177"/>
      <c r="Y665" s="177"/>
      <c r="Z665" s="177"/>
      <c r="AA665" s="177"/>
      <c r="AB665" s="177"/>
      <c r="AC665" s="177"/>
      <c r="AD665" s="177"/>
      <c r="AE665" s="177"/>
      <c r="AF665" s="177"/>
      <c r="AG665" s="177"/>
      <c r="AH665" s="177"/>
      <c r="AI665" s="177"/>
      <c r="AJ665" s="177"/>
      <c r="AK665" s="177"/>
      <c r="AL665" s="177"/>
      <c r="AM665" s="177"/>
      <c r="AN665" s="177"/>
      <c r="AO665" s="177"/>
      <c r="AP665" s="177"/>
      <c r="AQ665" s="177"/>
      <c r="AR665" s="177"/>
      <c r="AS665" s="177"/>
      <c r="AT665" s="176"/>
      <c r="AU665" s="176"/>
      <c r="AV665" s="177"/>
      <c r="AW665" s="176"/>
      <c r="AX665" s="177"/>
      <c r="AY665" s="89"/>
      <c r="AZ665" s="89"/>
      <c r="BA665" s="89"/>
      <c r="BB665" s="157"/>
    </row>
    <row r="666" spans="1:55" ht="28.5" customHeight="1" x14ac:dyDescent="0.3">
      <c r="A666" s="59"/>
      <c r="B666" s="99"/>
      <c r="C666" s="197" t="s">
        <v>409</v>
      </c>
      <c r="D666" s="125"/>
      <c r="E666" s="101"/>
      <c r="F666" s="65"/>
      <c r="G666" s="51"/>
      <c r="H666" s="51"/>
      <c r="I666" s="51"/>
      <c r="J666" s="51"/>
      <c r="K666" s="51"/>
      <c r="L666" s="51"/>
      <c r="M666" s="36"/>
      <c r="N666" s="51"/>
      <c r="O666" s="227"/>
      <c r="P666" s="61"/>
      <c r="Q666" s="61"/>
      <c r="R666" s="61"/>
      <c r="S666" s="61"/>
      <c r="T666" s="61"/>
      <c r="U666" s="61"/>
      <c r="V666" s="61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1"/>
      <c r="AU666" s="61"/>
      <c r="AV666" s="62"/>
      <c r="AW666" s="61"/>
      <c r="AX666" s="62"/>
      <c r="AY666" s="60"/>
      <c r="AZ666" s="60"/>
      <c r="BA666" s="60"/>
    </row>
    <row r="667" spans="1:55" ht="28.5" customHeight="1" x14ac:dyDescent="0.3">
      <c r="A667" s="126"/>
      <c r="B667" s="83"/>
      <c r="C667" s="125" t="s">
        <v>200</v>
      </c>
      <c r="D667" s="119" t="s">
        <v>167</v>
      </c>
      <c r="E667" s="101" t="s">
        <v>122</v>
      </c>
      <c r="F667" s="65">
        <v>4.75</v>
      </c>
      <c r="G667" s="88"/>
      <c r="H667" s="112"/>
      <c r="I667" s="88"/>
      <c r="J667" s="112"/>
      <c r="K667" s="88"/>
      <c r="L667" s="112"/>
      <c r="M667" s="88"/>
      <c r="N667" s="112"/>
      <c r="O667" s="227"/>
      <c r="P667" s="176"/>
      <c r="Q667" s="176"/>
      <c r="R667" s="176"/>
      <c r="S667" s="176"/>
      <c r="T667" s="176"/>
      <c r="U667" s="176"/>
      <c r="V667" s="176"/>
      <c r="W667" s="177"/>
      <c r="X667" s="177"/>
      <c r="Y667" s="177"/>
      <c r="Z667" s="177"/>
      <c r="AA667" s="177"/>
      <c r="AB667" s="177"/>
      <c r="AC667" s="177"/>
      <c r="AD667" s="177"/>
      <c r="AE667" s="177"/>
      <c r="AF667" s="177"/>
      <c r="AG667" s="177"/>
      <c r="AH667" s="177"/>
      <c r="AI667" s="177"/>
      <c r="AJ667" s="177"/>
      <c r="AK667" s="177"/>
      <c r="AL667" s="177"/>
      <c r="AM667" s="177"/>
      <c r="AN667" s="177"/>
      <c r="AO667" s="177"/>
      <c r="AP667" s="177"/>
      <c r="AQ667" s="177"/>
      <c r="AR667" s="177"/>
      <c r="AS667" s="177"/>
      <c r="AT667" s="176"/>
      <c r="AU667" s="176"/>
      <c r="AV667" s="177"/>
      <c r="AW667" s="176"/>
      <c r="AX667" s="177"/>
      <c r="AY667" s="89"/>
      <c r="AZ667" s="89"/>
      <c r="BA667" s="89"/>
      <c r="BB667" s="157"/>
    </row>
    <row r="668" spans="1:55" s="133" customFormat="1" ht="28.5" customHeight="1" x14ac:dyDescent="0.3">
      <c r="A668" s="173"/>
      <c r="B668" s="83"/>
      <c r="C668" s="189" t="s">
        <v>210</v>
      </c>
      <c r="D668" s="249" t="s">
        <v>455</v>
      </c>
      <c r="E668" s="192" t="s">
        <v>123</v>
      </c>
      <c r="F668" s="193">
        <v>6</v>
      </c>
      <c r="G668" s="194"/>
      <c r="H668" s="194"/>
      <c r="I668" s="194"/>
      <c r="J668" s="194"/>
      <c r="K668" s="194"/>
      <c r="L668" s="194"/>
      <c r="M668" s="194"/>
      <c r="N668" s="194"/>
      <c r="O668" s="190"/>
      <c r="P668" s="233"/>
      <c r="Q668" s="233"/>
      <c r="R668" s="233"/>
      <c r="S668" s="233"/>
      <c r="T668" s="233"/>
      <c r="U668" s="233"/>
      <c r="V668" s="233"/>
      <c r="W668" s="234"/>
      <c r="X668" s="234"/>
      <c r="Y668" s="234"/>
      <c r="Z668" s="234"/>
      <c r="AA668" s="234"/>
      <c r="AB668" s="234"/>
      <c r="AC668" s="234"/>
      <c r="AD668" s="234"/>
      <c r="AE668" s="234"/>
      <c r="AF668" s="234"/>
      <c r="AG668" s="234"/>
      <c r="AH668" s="234"/>
      <c r="AI668" s="234"/>
      <c r="AJ668" s="234"/>
      <c r="AK668" s="234"/>
      <c r="AL668" s="234"/>
      <c r="AM668" s="234"/>
      <c r="AN668" s="234"/>
      <c r="AO668" s="234"/>
      <c r="AP668" s="234"/>
      <c r="AQ668" s="234"/>
      <c r="AR668" s="234"/>
      <c r="AS668" s="234"/>
      <c r="AT668" s="233"/>
      <c r="AU668" s="233"/>
      <c r="AV668" s="234"/>
      <c r="AW668" s="233"/>
      <c r="AX668" s="234"/>
      <c r="AY668" s="173"/>
      <c r="AZ668" s="173"/>
      <c r="BA668" s="173"/>
    </row>
    <row r="669" spans="1:55" s="133" customFormat="1" ht="28.5" customHeight="1" x14ac:dyDescent="0.3">
      <c r="A669" s="173"/>
      <c r="B669" s="83"/>
      <c r="C669" s="189" t="s">
        <v>139</v>
      </c>
      <c r="D669" s="189" t="s">
        <v>225</v>
      </c>
      <c r="E669" s="192" t="s">
        <v>122</v>
      </c>
      <c r="F669" s="193">
        <v>11.04</v>
      </c>
      <c r="G669" s="194"/>
      <c r="H669" s="194"/>
      <c r="I669" s="194"/>
      <c r="J669" s="194"/>
      <c r="K669" s="194"/>
      <c r="L669" s="194"/>
      <c r="M669" s="194"/>
      <c r="N669" s="194"/>
      <c r="O669" s="190"/>
      <c r="P669" s="233"/>
      <c r="Q669" s="233"/>
      <c r="R669" s="233"/>
      <c r="S669" s="233"/>
      <c r="T669" s="233"/>
      <c r="U669" s="233"/>
      <c r="V669" s="233"/>
      <c r="W669" s="234"/>
      <c r="X669" s="234"/>
      <c r="Y669" s="234"/>
      <c r="Z669" s="234"/>
      <c r="AA669" s="234"/>
      <c r="AB669" s="234"/>
      <c r="AC669" s="234"/>
      <c r="AD669" s="234"/>
      <c r="AE669" s="234"/>
      <c r="AF669" s="234"/>
      <c r="AG669" s="234"/>
      <c r="AH669" s="234"/>
      <c r="AI669" s="234"/>
      <c r="AJ669" s="234"/>
      <c r="AK669" s="234"/>
      <c r="AL669" s="234"/>
      <c r="AM669" s="234"/>
      <c r="AN669" s="234"/>
      <c r="AO669" s="234"/>
      <c r="AP669" s="234"/>
      <c r="AQ669" s="234"/>
      <c r="AR669" s="234"/>
      <c r="AS669" s="234"/>
      <c r="AT669" s="233"/>
      <c r="AU669" s="233"/>
      <c r="AV669" s="234"/>
      <c r="AW669" s="233"/>
      <c r="AX669" s="234"/>
      <c r="AY669" s="173"/>
      <c r="AZ669" s="173"/>
      <c r="BA669" s="173"/>
    </row>
    <row r="670" spans="1:55" ht="28.5" customHeight="1" x14ac:dyDescent="0.3">
      <c r="A670" s="59"/>
      <c r="B670" s="99"/>
      <c r="C670" s="125" t="s">
        <v>410</v>
      </c>
      <c r="D670" s="125" t="s">
        <v>264</v>
      </c>
      <c r="E670" s="101" t="s">
        <v>122</v>
      </c>
      <c r="F670" s="65">
        <v>11.04</v>
      </c>
      <c r="G670" s="51"/>
      <c r="H670" s="51"/>
      <c r="I670" s="51"/>
      <c r="J670" s="51"/>
      <c r="K670" s="51"/>
      <c r="L670" s="51"/>
      <c r="M670" s="36"/>
      <c r="N670" s="51"/>
      <c r="O670" s="227"/>
      <c r="P670" s="61"/>
      <c r="Q670" s="61"/>
      <c r="R670" s="61"/>
      <c r="S670" s="61"/>
      <c r="T670" s="61"/>
      <c r="U670" s="61"/>
      <c r="V670" s="61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1"/>
      <c r="AU670" s="61"/>
      <c r="AV670" s="62"/>
      <c r="AW670" s="61"/>
      <c r="AX670" s="62"/>
      <c r="AY670" s="60"/>
      <c r="AZ670" s="60"/>
      <c r="BA670" s="60"/>
    </row>
    <row r="671" spans="1:55" ht="28.5" customHeight="1" x14ac:dyDescent="0.3">
      <c r="A671" s="59"/>
      <c r="B671" s="99"/>
      <c r="C671" s="197" t="s">
        <v>412</v>
      </c>
      <c r="D671" s="125"/>
      <c r="E671" s="101"/>
      <c r="F671" s="65"/>
      <c r="G671" s="51"/>
      <c r="H671" s="51"/>
      <c r="I671" s="51"/>
      <c r="J671" s="51"/>
      <c r="K671" s="51"/>
      <c r="L671" s="51"/>
      <c r="M671" s="36"/>
      <c r="N671" s="51"/>
      <c r="O671" s="227"/>
      <c r="P671" s="61"/>
      <c r="Q671" s="61"/>
      <c r="R671" s="61"/>
      <c r="S671" s="61"/>
      <c r="T671" s="61"/>
      <c r="U671" s="61"/>
      <c r="V671" s="61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1"/>
      <c r="AU671" s="61"/>
      <c r="AV671" s="62"/>
      <c r="AW671" s="61"/>
      <c r="AX671" s="62"/>
      <c r="AY671" s="60"/>
      <c r="AZ671" s="60"/>
      <c r="BA671" s="60"/>
    </row>
    <row r="672" spans="1:55" ht="28.5" customHeight="1" x14ac:dyDescent="0.3">
      <c r="A672" s="126"/>
      <c r="B672" s="83"/>
      <c r="C672" s="125" t="s">
        <v>190</v>
      </c>
      <c r="D672" s="119" t="s">
        <v>169</v>
      </c>
      <c r="E672" s="101" t="s">
        <v>122</v>
      </c>
      <c r="F672" s="65">
        <v>22.61</v>
      </c>
      <c r="G672" s="88"/>
      <c r="H672" s="112"/>
      <c r="I672" s="88"/>
      <c r="J672" s="112"/>
      <c r="K672" s="88"/>
      <c r="L672" s="112"/>
      <c r="M672" s="88"/>
      <c r="N672" s="112"/>
      <c r="O672" s="227"/>
      <c r="P672" s="176"/>
      <c r="Q672" s="176"/>
      <c r="R672" s="176"/>
      <c r="S672" s="176"/>
      <c r="T672" s="176"/>
      <c r="U672" s="176"/>
      <c r="V672" s="176"/>
      <c r="W672" s="177"/>
      <c r="X672" s="177"/>
      <c r="Y672" s="177"/>
      <c r="Z672" s="177"/>
      <c r="AA672" s="177"/>
      <c r="AB672" s="177"/>
      <c r="AC672" s="177"/>
      <c r="AD672" s="177"/>
      <c r="AE672" s="177"/>
      <c r="AF672" s="177"/>
      <c r="AG672" s="177"/>
      <c r="AH672" s="177"/>
      <c r="AI672" s="177"/>
      <c r="AJ672" s="177"/>
      <c r="AK672" s="177"/>
      <c r="AL672" s="177"/>
      <c r="AM672" s="177"/>
      <c r="AN672" s="177"/>
      <c r="AO672" s="177"/>
      <c r="AP672" s="177"/>
      <c r="AQ672" s="177"/>
      <c r="AR672" s="177"/>
      <c r="AS672" s="177"/>
      <c r="AT672" s="176"/>
      <c r="AU672" s="176"/>
      <c r="AV672" s="177"/>
      <c r="AW672" s="176"/>
      <c r="AX672" s="177"/>
      <c r="AY672" s="89"/>
      <c r="AZ672" s="89"/>
      <c r="BA672" s="89"/>
      <c r="BB672" s="157"/>
    </row>
    <row r="673" spans="1:55" ht="28.5" customHeight="1" x14ac:dyDescent="0.3">
      <c r="A673" s="126"/>
      <c r="B673" s="83"/>
      <c r="C673" s="125" t="s">
        <v>411</v>
      </c>
      <c r="D673" s="119" t="s">
        <v>209</v>
      </c>
      <c r="E673" s="101" t="s">
        <v>158</v>
      </c>
      <c r="F673" s="65">
        <v>2</v>
      </c>
      <c r="G673" s="88"/>
      <c r="H673" s="112"/>
      <c r="I673" s="88"/>
      <c r="J673" s="112"/>
      <c r="K673" s="88"/>
      <c r="L673" s="112"/>
      <c r="M673" s="88"/>
      <c r="N673" s="112"/>
      <c r="O673" s="228"/>
      <c r="P673" s="176"/>
      <c r="Q673" s="176"/>
      <c r="R673" s="176"/>
      <c r="S673" s="176"/>
      <c r="T673" s="176"/>
      <c r="U673" s="176"/>
      <c r="V673" s="176"/>
      <c r="W673" s="177"/>
      <c r="X673" s="177"/>
      <c r="Y673" s="177"/>
      <c r="Z673" s="177"/>
      <c r="AA673" s="177"/>
      <c r="AB673" s="177"/>
      <c r="AC673" s="177"/>
      <c r="AD673" s="177"/>
      <c r="AE673" s="177"/>
      <c r="AF673" s="177"/>
      <c r="AG673" s="177"/>
      <c r="AH673" s="177"/>
      <c r="AI673" s="177"/>
      <c r="AJ673" s="177"/>
      <c r="AK673" s="177"/>
      <c r="AL673" s="177"/>
      <c r="AM673" s="177"/>
      <c r="AN673" s="177"/>
      <c r="AO673" s="177"/>
      <c r="AP673" s="177"/>
      <c r="AQ673" s="177"/>
      <c r="AR673" s="177"/>
      <c r="AS673" s="177"/>
      <c r="AT673" s="176"/>
      <c r="AU673" s="176"/>
      <c r="AV673" s="177"/>
      <c r="AW673" s="176"/>
      <c r="AX673" s="177"/>
      <c r="AY673" s="89"/>
      <c r="AZ673" s="89"/>
      <c r="BA673" s="89"/>
      <c r="BB673" s="157"/>
    </row>
    <row r="674" spans="1:55" ht="28.5" customHeight="1" x14ac:dyDescent="0.3">
      <c r="A674" s="126"/>
      <c r="B674" s="83"/>
      <c r="C674" s="125" t="s">
        <v>416</v>
      </c>
      <c r="D674" s="124" t="s">
        <v>417</v>
      </c>
      <c r="E674" s="101" t="s">
        <v>122</v>
      </c>
      <c r="F674" s="65">
        <v>22.61</v>
      </c>
      <c r="G674" s="88"/>
      <c r="H674" s="112"/>
      <c r="I674" s="88"/>
      <c r="J674" s="112"/>
      <c r="K674" s="88"/>
      <c r="L674" s="112"/>
      <c r="M674" s="88"/>
      <c r="N674" s="112"/>
      <c r="O674" s="227"/>
      <c r="P674" s="176"/>
      <c r="Q674" s="176"/>
      <c r="R674" s="176"/>
      <c r="S674" s="176"/>
      <c r="T674" s="176"/>
      <c r="U674" s="176"/>
      <c r="V674" s="176"/>
      <c r="W674" s="177"/>
      <c r="X674" s="177"/>
      <c r="Y674" s="177"/>
      <c r="Z674" s="177"/>
      <c r="AA674" s="177"/>
      <c r="AB674" s="177"/>
      <c r="AC674" s="177"/>
      <c r="AD674" s="177"/>
      <c r="AE674" s="177"/>
      <c r="AF674" s="177"/>
      <c r="AG674" s="177"/>
      <c r="AH674" s="177"/>
      <c r="AI674" s="177"/>
      <c r="AJ674" s="177"/>
      <c r="AK674" s="177"/>
      <c r="AL674" s="177"/>
      <c r="AM674" s="177"/>
      <c r="AN674" s="177"/>
      <c r="AO674" s="177"/>
      <c r="AP674" s="177"/>
      <c r="AQ674" s="177"/>
      <c r="AR674" s="177"/>
      <c r="AS674" s="177"/>
      <c r="AT674" s="176"/>
      <c r="AU674" s="176"/>
      <c r="AV674" s="177"/>
      <c r="AW674" s="176"/>
      <c r="AX674" s="177"/>
      <c r="AY674" s="89"/>
      <c r="AZ674" s="89"/>
      <c r="BA674" s="89"/>
      <c r="BB674" s="157"/>
    </row>
    <row r="675" spans="1:55" ht="28.5" customHeight="1" x14ac:dyDescent="0.3">
      <c r="A675" s="126"/>
      <c r="B675" s="83"/>
      <c r="C675" s="125" t="s">
        <v>208</v>
      </c>
      <c r="D675" s="124" t="s">
        <v>226</v>
      </c>
      <c r="E675" s="101" t="s">
        <v>122</v>
      </c>
      <c r="F675" s="65">
        <v>45.23</v>
      </c>
      <c r="G675" s="88"/>
      <c r="H675" s="112"/>
      <c r="I675" s="88"/>
      <c r="J675" s="112"/>
      <c r="K675" s="88"/>
      <c r="L675" s="112"/>
      <c r="M675" s="88"/>
      <c r="N675" s="112"/>
      <c r="O675" s="228"/>
      <c r="P675" s="176"/>
      <c r="Q675" s="176"/>
      <c r="R675" s="176"/>
      <c r="S675" s="176"/>
      <c r="T675" s="176"/>
      <c r="U675" s="176"/>
      <c r="V675" s="176"/>
      <c r="W675" s="177"/>
      <c r="X675" s="177"/>
      <c r="Y675" s="177"/>
      <c r="Z675" s="177"/>
      <c r="AA675" s="177"/>
      <c r="AB675" s="177"/>
      <c r="AC675" s="177"/>
      <c r="AD675" s="177"/>
      <c r="AE675" s="177"/>
      <c r="AF675" s="177"/>
      <c r="AG675" s="177"/>
      <c r="AH675" s="177"/>
      <c r="AI675" s="177"/>
      <c r="AJ675" s="177"/>
      <c r="AK675" s="177"/>
      <c r="AL675" s="177"/>
      <c r="AM675" s="177"/>
      <c r="AN675" s="177"/>
      <c r="AO675" s="177"/>
      <c r="AP675" s="177"/>
      <c r="AQ675" s="177"/>
      <c r="AR675" s="177"/>
      <c r="AS675" s="177"/>
      <c r="AT675" s="176"/>
      <c r="AU675" s="176"/>
      <c r="AV675" s="177"/>
      <c r="AW675" s="176"/>
      <c r="AX675" s="177"/>
      <c r="AY675" s="89"/>
      <c r="AZ675" s="89"/>
      <c r="BA675" s="89"/>
      <c r="BB675" s="157"/>
    </row>
    <row r="676" spans="1:55" ht="28.5" customHeight="1" x14ac:dyDescent="0.3">
      <c r="A676" s="59"/>
      <c r="B676" s="99"/>
      <c r="C676" s="125" t="s">
        <v>413</v>
      </c>
      <c r="D676" s="125" t="s">
        <v>414</v>
      </c>
      <c r="E676" s="101" t="s">
        <v>122</v>
      </c>
      <c r="F676" s="65">
        <v>45.23</v>
      </c>
      <c r="G676" s="51"/>
      <c r="H676" s="51"/>
      <c r="I676" s="51"/>
      <c r="J676" s="51"/>
      <c r="K676" s="51"/>
      <c r="L676" s="51"/>
      <c r="M676" s="36"/>
      <c r="N676" s="51"/>
      <c r="O676" s="227"/>
      <c r="P676" s="61"/>
      <c r="Q676" s="61"/>
      <c r="R676" s="61"/>
      <c r="S676" s="61"/>
      <c r="T676" s="61"/>
      <c r="U676" s="61"/>
      <c r="V676" s="61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1"/>
      <c r="AU676" s="61"/>
      <c r="AV676" s="62"/>
      <c r="AW676" s="61"/>
      <c r="AX676" s="62"/>
      <c r="AY676" s="60"/>
      <c r="AZ676" s="60"/>
      <c r="BA676" s="60"/>
    </row>
    <row r="677" spans="1:55" ht="28.5" customHeight="1" x14ac:dyDescent="0.3">
      <c r="A677" s="126"/>
      <c r="B677" s="83"/>
      <c r="C677" s="125" t="s">
        <v>133</v>
      </c>
      <c r="D677" s="125"/>
      <c r="E677" s="101" t="s">
        <v>122</v>
      </c>
      <c r="F677" s="65">
        <v>45.23</v>
      </c>
      <c r="G677" s="88"/>
      <c r="H677" s="112"/>
      <c r="I677" s="88"/>
      <c r="J677" s="112"/>
      <c r="K677" s="88"/>
      <c r="L677" s="112"/>
      <c r="M677" s="88"/>
      <c r="N677" s="112"/>
      <c r="O677" s="132"/>
      <c r="P677" s="176"/>
      <c r="Q677" s="176"/>
      <c r="R677" s="176"/>
      <c r="S677" s="176"/>
      <c r="T677" s="176"/>
      <c r="U677" s="176"/>
      <c r="V677" s="176"/>
      <c r="W677" s="177"/>
      <c r="X677" s="177"/>
      <c r="Y677" s="177"/>
      <c r="Z677" s="177"/>
      <c r="AA677" s="177"/>
      <c r="AB677" s="177"/>
      <c r="AC677" s="177"/>
      <c r="AD677" s="177"/>
      <c r="AE677" s="177"/>
      <c r="AF677" s="177"/>
      <c r="AG677" s="177"/>
      <c r="AH677" s="177"/>
      <c r="AI677" s="177"/>
      <c r="AJ677" s="177"/>
      <c r="AK677" s="177"/>
      <c r="AL677" s="177"/>
      <c r="AM677" s="177"/>
      <c r="AN677" s="177"/>
      <c r="AO677" s="177"/>
      <c r="AP677" s="177"/>
      <c r="AQ677" s="177"/>
      <c r="AR677" s="177"/>
      <c r="AS677" s="177"/>
      <c r="AT677" s="176"/>
      <c r="AU677" s="176"/>
      <c r="AV677" s="177"/>
      <c r="AW677" s="176"/>
      <c r="AX677" s="177"/>
      <c r="AY677" s="89"/>
      <c r="AZ677" s="89"/>
      <c r="BA677" s="89"/>
      <c r="BB677" s="157"/>
    </row>
    <row r="678" spans="1:55" s="257" customFormat="1" ht="28.5" customHeight="1" x14ac:dyDescent="0.3">
      <c r="A678" s="121"/>
      <c r="B678" s="99"/>
      <c r="C678" s="39" t="s">
        <v>128</v>
      </c>
      <c r="D678" s="40"/>
      <c r="E678" s="41"/>
      <c r="F678" s="42"/>
      <c r="G678" s="42"/>
      <c r="H678" s="123"/>
      <c r="I678" s="42"/>
      <c r="J678" s="123"/>
      <c r="K678" s="42"/>
      <c r="L678" s="123"/>
      <c r="M678" s="42"/>
      <c r="N678" s="123"/>
      <c r="O678" s="4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  <c r="AC678" s="110"/>
      <c r="AD678" s="110"/>
      <c r="AE678" s="110"/>
      <c r="AF678" s="110"/>
      <c r="AG678" s="110"/>
      <c r="AH678" s="110"/>
      <c r="AI678" s="110"/>
      <c r="AJ678" s="110"/>
      <c r="AK678" s="110"/>
      <c r="AL678" s="110"/>
      <c r="AM678" s="110"/>
      <c r="AN678" s="110"/>
      <c r="AO678" s="110"/>
      <c r="AP678" s="110"/>
      <c r="AQ678" s="110"/>
      <c r="AR678" s="110"/>
      <c r="AS678" s="110"/>
      <c r="AT678" s="110"/>
      <c r="AU678" s="110"/>
      <c r="AV678" s="110"/>
      <c r="AW678" s="110"/>
      <c r="AX678" s="110"/>
      <c r="AY678" s="110"/>
      <c r="AZ678" s="110"/>
      <c r="BA678" s="110"/>
      <c r="BC678" s="258"/>
    </row>
    <row r="679" spans="1:55" s="257" customFormat="1" ht="28.5" customHeight="1" x14ac:dyDescent="0.3">
      <c r="A679" s="121"/>
      <c r="B679" s="99"/>
      <c r="C679" s="39"/>
      <c r="D679" s="40"/>
      <c r="E679" s="41"/>
      <c r="F679" s="42"/>
      <c r="G679" s="42"/>
      <c r="H679" s="123"/>
      <c r="I679" s="42"/>
      <c r="J679" s="123"/>
      <c r="K679" s="42"/>
      <c r="L679" s="123"/>
      <c r="M679" s="42"/>
      <c r="N679" s="123"/>
      <c r="O679" s="4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  <c r="AC679" s="110"/>
      <c r="AD679" s="110"/>
      <c r="AE679" s="110"/>
      <c r="AF679" s="110"/>
      <c r="AG679" s="110"/>
      <c r="AH679" s="110"/>
      <c r="AI679" s="110"/>
      <c r="AJ679" s="110"/>
      <c r="AK679" s="110"/>
      <c r="AL679" s="110"/>
      <c r="AM679" s="110"/>
      <c r="AN679" s="110"/>
      <c r="AO679" s="110"/>
      <c r="AP679" s="110"/>
      <c r="AQ679" s="110"/>
      <c r="AR679" s="110"/>
      <c r="AS679" s="110"/>
      <c r="AT679" s="110"/>
      <c r="AU679" s="110"/>
      <c r="AV679" s="110"/>
      <c r="AW679" s="110"/>
      <c r="AX679" s="110"/>
      <c r="AY679" s="110"/>
      <c r="AZ679" s="110"/>
      <c r="BA679" s="110"/>
      <c r="BC679" s="258"/>
    </row>
    <row r="680" spans="1:55" s="257" customFormat="1" ht="28.5" customHeight="1" x14ac:dyDescent="0.3">
      <c r="A680" s="121"/>
      <c r="B680" s="143" t="s">
        <v>256</v>
      </c>
      <c r="C680" s="75" t="s">
        <v>509</v>
      </c>
      <c r="D680" s="76"/>
      <c r="E680" s="77"/>
      <c r="F680" s="78"/>
      <c r="G680" s="78"/>
      <c r="H680" s="78"/>
      <c r="I680" s="78"/>
      <c r="J680" s="78"/>
      <c r="K680" s="78"/>
      <c r="L680" s="78"/>
      <c r="M680" s="78"/>
      <c r="N680" s="78"/>
      <c r="O680" s="76"/>
      <c r="P680" s="26"/>
      <c r="Q680" s="26"/>
      <c r="R680" s="26"/>
      <c r="S680" s="27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110"/>
      <c r="AZ680" s="110"/>
      <c r="BA680" s="110"/>
      <c r="BC680" s="258"/>
    </row>
    <row r="681" spans="1:55" s="257" customFormat="1" ht="28.5" customHeight="1" x14ac:dyDescent="0.3">
      <c r="A681" s="121"/>
      <c r="B681" s="143"/>
      <c r="C681" s="198" t="s">
        <v>421</v>
      </c>
      <c r="D681" s="124" t="s">
        <v>426</v>
      </c>
      <c r="E681" s="77"/>
      <c r="F681" s="78"/>
      <c r="G681" s="78"/>
      <c r="H681" s="78"/>
      <c r="I681" s="78"/>
      <c r="J681" s="78"/>
      <c r="K681" s="78"/>
      <c r="L681" s="78"/>
      <c r="M681" s="78"/>
      <c r="N681" s="78"/>
      <c r="O681" s="76"/>
      <c r="P681" s="26"/>
      <c r="Q681" s="26"/>
      <c r="R681" s="26"/>
      <c r="S681" s="27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110"/>
      <c r="AZ681" s="110"/>
      <c r="BA681" s="110"/>
      <c r="BC681" s="258"/>
    </row>
    <row r="682" spans="1:55" s="157" customFormat="1" ht="28.5" customHeight="1" x14ac:dyDescent="0.3">
      <c r="A682" s="133"/>
      <c r="B682" s="99"/>
      <c r="C682" s="125" t="s">
        <v>418</v>
      </c>
      <c r="D682" s="124" t="s">
        <v>383</v>
      </c>
      <c r="E682" s="92" t="s">
        <v>419</v>
      </c>
      <c r="F682" s="175">
        <v>1</v>
      </c>
      <c r="G682" s="112"/>
      <c r="H682" s="112"/>
      <c r="I682" s="112"/>
      <c r="J682" s="112"/>
      <c r="K682" s="112"/>
      <c r="L682" s="112"/>
      <c r="M682" s="112"/>
      <c r="N682" s="112"/>
      <c r="O682" s="205"/>
      <c r="P682" s="155"/>
      <c r="Q682" s="155"/>
      <c r="R682" s="155"/>
      <c r="S682" s="155"/>
      <c r="T682" s="155"/>
      <c r="U682" s="155"/>
      <c r="V682" s="155"/>
      <c r="W682" s="156"/>
      <c r="X682" s="156"/>
      <c r="Y682" s="156"/>
      <c r="Z682" s="156"/>
      <c r="AA682" s="156"/>
      <c r="AB682" s="156"/>
      <c r="AC682" s="156"/>
      <c r="AD682" s="156"/>
      <c r="AE682" s="156"/>
      <c r="AF682" s="156"/>
      <c r="AG682" s="156"/>
      <c r="AH682" s="156"/>
      <c r="AI682" s="156"/>
      <c r="AJ682" s="156"/>
      <c r="AK682" s="156"/>
      <c r="AL682" s="156"/>
      <c r="AM682" s="156"/>
      <c r="AN682" s="156"/>
      <c r="AO682" s="156"/>
      <c r="AP682" s="156"/>
      <c r="AQ682" s="156"/>
      <c r="AR682" s="156"/>
      <c r="AS682" s="156"/>
      <c r="AT682" s="155"/>
      <c r="AU682" s="155"/>
      <c r="AV682" s="156"/>
      <c r="AW682" s="155"/>
      <c r="AX682" s="156"/>
      <c r="BC682" s="133"/>
    </row>
    <row r="683" spans="1:55" ht="28.5" customHeight="1" x14ac:dyDescent="0.3">
      <c r="A683" s="59"/>
      <c r="B683" s="99"/>
      <c r="C683" s="198" t="s">
        <v>422</v>
      </c>
      <c r="D683" s="119" t="s">
        <v>424</v>
      </c>
      <c r="E683" s="101"/>
      <c r="F683" s="65"/>
      <c r="G683" s="51"/>
      <c r="H683" s="51"/>
      <c r="I683" s="51"/>
      <c r="J683" s="51"/>
      <c r="K683" s="51"/>
      <c r="L683" s="51"/>
      <c r="M683" s="36"/>
      <c r="N683" s="51"/>
      <c r="O683" s="210"/>
      <c r="P683" s="61"/>
      <c r="Q683" s="61"/>
      <c r="R683" s="61"/>
      <c r="S683" s="61"/>
      <c r="T683" s="61"/>
      <c r="U683" s="61"/>
      <c r="V683" s="61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1"/>
      <c r="AU683" s="61"/>
      <c r="AV683" s="62"/>
      <c r="AW683" s="61"/>
      <c r="AX683" s="62"/>
      <c r="AY683" s="60"/>
      <c r="AZ683" s="60"/>
      <c r="BA683" s="60"/>
    </row>
    <row r="684" spans="1:55" s="157" customFormat="1" ht="28.5" customHeight="1" x14ac:dyDescent="0.3">
      <c r="A684" s="133"/>
      <c r="B684" s="99"/>
      <c r="C684" s="125" t="s">
        <v>234</v>
      </c>
      <c r="D684" s="125" t="s">
        <v>420</v>
      </c>
      <c r="E684" s="92" t="s">
        <v>147</v>
      </c>
      <c r="F684" s="175">
        <v>3</v>
      </c>
      <c r="G684" s="112"/>
      <c r="H684" s="112"/>
      <c r="I684" s="112"/>
      <c r="J684" s="112"/>
      <c r="K684" s="112"/>
      <c r="L684" s="112"/>
      <c r="M684" s="112"/>
      <c r="N684" s="112"/>
      <c r="O684" s="210"/>
      <c r="P684" s="155"/>
      <c r="Q684" s="155"/>
      <c r="R684" s="155"/>
      <c r="S684" s="155"/>
      <c r="T684" s="155"/>
      <c r="U684" s="155"/>
      <c r="V684" s="155"/>
      <c r="W684" s="156"/>
      <c r="X684" s="156"/>
      <c r="Y684" s="156"/>
      <c r="Z684" s="156"/>
      <c r="AA684" s="156"/>
      <c r="AB684" s="156"/>
      <c r="AC684" s="156"/>
      <c r="AD684" s="156"/>
      <c r="AE684" s="156"/>
      <c r="AF684" s="156"/>
      <c r="AG684" s="156"/>
      <c r="AH684" s="156"/>
      <c r="AI684" s="156"/>
      <c r="AJ684" s="156"/>
      <c r="AK684" s="156"/>
      <c r="AL684" s="156"/>
      <c r="AM684" s="156"/>
      <c r="AN684" s="156"/>
      <c r="AO684" s="156"/>
      <c r="AP684" s="156"/>
      <c r="AQ684" s="156"/>
      <c r="AR684" s="156"/>
      <c r="AS684" s="156"/>
      <c r="AT684" s="155"/>
      <c r="AU684" s="155"/>
      <c r="AV684" s="156"/>
      <c r="AW684" s="155"/>
      <c r="AX684" s="156"/>
      <c r="BC684" s="133"/>
    </row>
    <row r="685" spans="1:55" s="157" customFormat="1" ht="28.5" customHeight="1" x14ac:dyDescent="0.3">
      <c r="A685" s="133"/>
      <c r="B685" s="99"/>
      <c r="C685" s="124" t="s">
        <v>375</v>
      </c>
      <c r="D685" s="107" t="s">
        <v>376</v>
      </c>
      <c r="E685" s="90" t="s">
        <v>249</v>
      </c>
      <c r="F685" s="175">
        <v>3</v>
      </c>
      <c r="G685" s="112"/>
      <c r="H685" s="112"/>
      <c r="I685" s="112"/>
      <c r="J685" s="112"/>
      <c r="K685" s="112"/>
      <c r="L685" s="112"/>
      <c r="M685" s="112"/>
      <c r="N685" s="112"/>
      <c r="O685" s="132"/>
      <c r="P685" s="155"/>
      <c r="Q685" s="155"/>
      <c r="R685" s="155"/>
      <c r="S685" s="155"/>
      <c r="T685" s="155"/>
      <c r="U685" s="155"/>
      <c r="V685" s="155"/>
      <c r="W685" s="156"/>
      <c r="X685" s="156"/>
      <c r="Y685" s="156"/>
      <c r="Z685" s="156"/>
      <c r="AA685" s="156"/>
      <c r="AB685" s="156"/>
      <c r="AC685" s="156"/>
      <c r="AD685" s="156"/>
      <c r="AE685" s="156"/>
      <c r="AF685" s="156"/>
      <c r="AG685" s="156"/>
      <c r="AH685" s="156"/>
      <c r="AI685" s="156"/>
      <c r="AJ685" s="156"/>
      <c r="AK685" s="156"/>
      <c r="AL685" s="156"/>
      <c r="AM685" s="156"/>
      <c r="AN685" s="156"/>
      <c r="AO685" s="156"/>
      <c r="AP685" s="156"/>
      <c r="AQ685" s="156"/>
      <c r="AR685" s="156"/>
      <c r="AS685" s="156"/>
      <c r="AT685" s="155"/>
      <c r="AU685" s="155"/>
      <c r="AV685" s="156"/>
      <c r="AW685" s="155"/>
      <c r="AX685" s="156"/>
      <c r="BC685" s="133"/>
    </row>
    <row r="686" spans="1:55" s="157" customFormat="1" ht="28.5" customHeight="1" x14ac:dyDescent="0.3">
      <c r="A686" s="133"/>
      <c r="B686" s="99"/>
      <c r="C686" s="124" t="s">
        <v>116</v>
      </c>
      <c r="D686" s="124" t="s">
        <v>163</v>
      </c>
      <c r="E686" s="101" t="s">
        <v>158</v>
      </c>
      <c r="F686" s="175">
        <v>3</v>
      </c>
      <c r="G686" s="112"/>
      <c r="H686" s="112"/>
      <c r="I686" s="112"/>
      <c r="J686" s="112"/>
      <c r="K686" s="112"/>
      <c r="L686" s="112"/>
      <c r="M686" s="112"/>
      <c r="N686" s="112"/>
      <c r="O686" s="210"/>
      <c r="P686" s="155"/>
      <c r="Q686" s="155"/>
      <c r="R686" s="155"/>
      <c r="S686" s="155"/>
      <c r="T686" s="155"/>
      <c r="U686" s="155"/>
      <c r="V686" s="155"/>
      <c r="W686" s="156"/>
      <c r="X686" s="156"/>
      <c r="Y686" s="156"/>
      <c r="Z686" s="156"/>
      <c r="AA686" s="156"/>
      <c r="AB686" s="156"/>
      <c r="AC686" s="156"/>
      <c r="AD686" s="156"/>
      <c r="AE686" s="156"/>
      <c r="AF686" s="156"/>
      <c r="AG686" s="156"/>
      <c r="AH686" s="156"/>
      <c r="AI686" s="156"/>
      <c r="AJ686" s="156"/>
      <c r="AK686" s="156"/>
      <c r="AL686" s="156"/>
      <c r="AM686" s="156"/>
      <c r="AN686" s="156"/>
      <c r="AO686" s="156"/>
      <c r="AP686" s="156"/>
      <c r="AQ686" s="156"/>
      <c r="AR686" s="156"/>
      <c r="AS686" s="156"/>
      <c r="AT686" s="155"/>
      <c r="AU686" s="155"/>
      <c r="AV686" s="156"/>
      <c r="AW686" s="155"/>
      <c r="AX686" s="156"/>
      <c r="BC686" s="133"/>
    </row>
    <row r="687" spans="1:55" ht="28.5" customHeight="1" x14ac:dyDescent="0.3">
      <c r="A687" s="59"/>
      <c r="B687" s="99"/>
      <c r="C687" s="107" t="s">
        <v>377</v>
      </c>
      <c r="D687" s="124" t="s">
        <v>378</v>
      </c>
      <c r="E687" s="4" t="s">
        <v>252</v>
      </c>
      <c r="F687" s="175">
        <v>3</v>
      </c>
      <c r="G687" s="112"/>
      <c r="H687" s="112"/>
      <c r="I687" s="51"/>
      <c r="J687" s="51"/>
      <c r="K687" s="51"/>
      <c r="L687" s="51"/>
      <c r="M687" s="112"/>
      <c r="N687" s="112"/>
      <c r="O687" s="132"/>
      <c r="P687" s="61"/>
      <c r="Q687" s="61"/>
      <c r="R687" s="61"/>
      <c r="S687" s="61"/>
      <c r="T687" s="61"/>
      <c r="U687" s="61"/>
      <c r="V687" s="61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1"/>
      <c r="AU687" s="61"/>
      <c r="AV687" s="62"/>
      <c r="AW687" s="61"/>
      <c r="AX687" s="62"/>
      <c r="AY687" s="60"/>
      <c r="AZ687" s="60"/>
      <c r="BA687" s="60"/>
    </row>
    <row r="688" spans="1:55" ht="28.5" customHeight="1" x14ac:dyDescent="0.3">
      <c r="A688" s="59"/>
      <c r="B688" s="99"/>
      <c r="C688" s="107" t="s">
        <v>380</v>
      </c>
      <c r="D688" s="124" t="s">
        <v>379</v>
      </c>
      <c r="E688" s="92" t="s">
        <v>252</v>
      </c>
      <c r="F688" s="175">
        <v>3</v>
      </c>
      <c r="G688" s="112"/>
      <c r="H688" s="112"/>
      <c r="I688" s="51"/>
      <c r="J688" s="51"/>
      <c r="K688" s="51"/>
      <c r="L688" s="51"/>
      <c r="M688" s="112"/>
      <c r="N688" s="112"/>
      <c r="O688" s="132"/>
      <c r="P688" s="61"/>
      <c r="Q688" s="61"/>
      <c r="R688" s="61"/>
      <c r="S688" s="61"/>
      <c r="T688" s="61"/>
      <c r="U688" s="61"/>
      <c r="V688" s="61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1"/>
      <c r="AU688" s="61"/>
      <c r="AV688" s="62"/>
      <c r="AW688" s="61"/>
      <c r="AX688" s="62"/>
      <c r="AY688" s="60"/>
      <c r="AZ688" s="60"/>
      <c r="BA688" s="60"/>
    </row>
    <row r="689" spans="1:55" ht="28.5" customHeight="1" x14ac:dyDescent="0.3">
      <c r="A689" s="59"/>
      <c r="B689" s="83"/>
      <c r="C689" s="107" t="s">
        <v>381</v>
      </c>
      <c r="D689" s="124" t="s">
        <v>382</v>
      </c>
      <c r="E689" s="92" t="s">
        <v>249</v>
      </c>
      <c r="F689" s="175">
        <v>3</v>
      </c>
      <c r="G689" s="112"/>
      <c r="H689" s="112"/>
      <c r="I689" s="36"/>
      <c r="J689" s="51"/>
      <c r="K689" s="36"/>
      <c r="L689" s="51"/>
      <c r="M689" s="112"/>
      <c r="N689" s="112"/>
      <c r="O689" s="132"/>
      <c r="P689" s="61"/>
      <c r="Q689" s="61"/>
      <c r="R689" s="61"/>
      <c r="S689" s="61"/>
      <c r="T689" s="61"/>
      <c r="U689" s="61"/>
      <c r="V689" s="61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1"/>
      <c r="AU689" s="61"/>
      <c r="AV689" s="62"/>
      <c r="AW689" s="61"/>
      <c r="AX689" s="62"/>
      <c r="AY689" s="60"/>
      <c r="AZ689" s="60"/>
      <c r="BA689" s="60"/>
    </row>
    <row r="690" spans="1:55" s="257" customFormat="1" ht="28.5" customHeight="1" x14ac:dyDescent="0.3">
      <c r="A690" s="121"/>
      <c r="B690" s="143"/>
      <c r="C690" s="198" t="s">
        <v>423</v>
      </c>
      <c r="D690" s="124" t="s">
        <v>425</v>
      </c>
      <c r="E690" s="77"/>
      <c r="F690" s="78"/>
      <c r="G690" s="78"/>
      <c r="H690" s="78"/>
      <c r="I690" s="78"/>
      <c r="J690" s="78"/>
      <c r="K690" s="78"/>
      <c r="L690" s="78"/>
      <c r="M690" s="78"/>
      <c r="N690" s="78"/>
      <c r="O690" s="76"/>
      <c r="P690" s="26"/>
      <c r="Q690" s="26"/>
      <c r="R690" s="26"/>
      <c r="S690" s="27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110"/>
      <c r="AZ690" s="110"/>
      <c r="BA690" s="110"/>
      <c r="BC690" s="258"/>
    </row>
    <row r="691" spans="1:55" ht="28.5" customHeight="1" x14ac:dyDescent="0.3">
      <c r="A691" s="133"/>
      <c r="B691" s="99"/>
      <c r="C691" s="125" t="s">
        <v>427</v>
      </c>
      <c r="D691" s="119" t="s">
        <v>217</v>
      </c>
      <c r="E691" s="90" t="s">
        <v>249</v>
      </c>
      <c r="F691" s="65">
        <v>2</v>
      </c>
      <c r="G691" s="36"/>
      <c r="H691" s="51"/>
      <c r="I691" s="36"/>
      <c r="J691" s="51"/>
      <c r="K691" s="36"/>
      <c r="L691" s="51"/>
      <c r="M691" s="51"/>
      <c r="N691" s="51"/>
      <c r="O691" s="154"/>
      <c r="P691" s="134"/>
      <c r="Q691" s="134"/>
      <c r="R691" s="134"/>
      <c r="S691" s="134"/>
      <c r="T691" s="134"/>
      <c r="U691" s="134"/>
      <c r="V691" s="134"/>
      <c r="W691" s="135"/>
      <c r="X691" s="135"/>
      <c r="Y691" s="135"/>
      <c r="Z691" s="135"/>
      <c r="AA691" s="135"/>
      <c r="AB691" s="135"/>
      <c r="AC691" s="135"/>
      <c r="AD691" s="135"/>
      <c r="AE691" s="135"/>
      <c r="AF691" s="135"/>
      <c r="AG691" s="135"/>
      <c r="AH691" s="135"/>
      <c r="AI691" s="135"/>
      <c r="AJ691" s="135"/>
      <c r="AK691" s="135"/>
      <c r="AL691" s="135"/>
      <c r="AM691" s="135"/>
      <c r="AN691" s="135"/>
      <c r="AO691" s="135"/>
      <c r="AP691" s="135"/>
      <c r="AQ691" s="135"/>
      <c r="AR691" s="135"/>
      <c r="AS691" s="135"/>
      <c r="AT691" s="134"/>
      <c r="AU691" s="134"/>
      <c r="AV691" s="135"/>
      <c r="AW691" s="134"/>
      <c r="AX691" s="135"/>
      <c r="AY691" s="136"/>
      <c r="AZ691" s="136"/>
      <c r="BA691" s="136"/>
    </row>
    <row r="692" spans="1:55" ht="28.5" customHeight="1" x14ac:dyDescent="0.3">
      <c r="A692" s="133"/>
      <c r="B692" s="99"/>
      <c r="C692" s="124" t="s">
        <v>369</v>
      </c>
      <c r="D692" s="124" t="s">
        <v>370</v>
      </c>
      <c r="E692" s="90" t="s">
        <v>249</v>
      </c>
      <c r="F692" s="65">
        <v>2</v>
      </c>
      <c r="G692" s="36"/>
      <c r="H692" s="51"/>
      <c r="I692" s="36"/>
      <c r="J692" s="51"/>
      <c r="K692" s="36"/>
      <c r="L692" s="51"/>
      <c r="M692" s="51"/>
      <c r="N692" s="51"/>
      <c r="O692" s="132"/>
      <c r="P692" s="134"/>
      <c r="Q692" s="134"/>
      <c r="R692" s="134"/>
      <c r="S692" s="134"/>
      <c r="T692" s="134"/>
      <c r="U692" s="134"/>
      <c r="V692" s="134"/>
      <c r="W692" s="135"/>
      <c r="X692" s="135"/>
      <c r="Y692" s="135"/>
      <c r="Z692" s="135"/>
      <c r="AA692" s="135"/>
      <c r="AB692" s="135"/>
      <c r="AC692" s="135"/>
      <c r="AD692" s="135"/>
      <c r="AE692" s="135"/>
      <c r="AF692" s="135"/>
      <c r="AG692" s="135"/>
      <c r="AH692" s="135"/>
      <c r="AI692" s="135"/>
      <c r="AJ692" s="135"/>
      <c r="AK692" s="135"/>
      <c r="AL692" s="135"/>
      <c r="AM692" s="135"/>
      <c r="AN692" s="135"/>
      <c r="AO692" s="135"/>
      <c r="AP692" s="135"/>
      <c r="AQ692" s="135"/>
      <c r="AR692" s="135"/>
      <c r="AS692" s="135"/>
      <c r="AT692" s="134"/>
      <c r="AU692" s="134"/>
      <c r="AV692" s="135"/>
      <c r="AW692" s="134"/>
      <c r="AX692" s="135"/>
      <c r="AY692" s="136"/>
      <c r="AZ692" s="136"/>
      <c r="BA692" s="136"/>
    </row>
    <row r="693" spans="1:55" ht="28.5" customHeight="1" x14ac:dyDescent="0.3">
      <c r="A693" s="133"/>
      <c r="B693" s="99"/>
      <c r="C693" s="124" t="s">
        <v>250</v>
      </c>
      <c r="D693" s="124" t="s">
        <v>251</v>
      </c>
      <c r="E693" s="90" t="s">
        <v>252</v>
      </c>
      <c r="F693" s="65">
        <v>6</v>
      </c>
      <c r="G693" s="36"/>
      <c r="H693" s="51"/>
      <c r="I693" s="36"/>
      <c r="J693" s="51"/>
      <c r="K693" s="36"/>
      <c r="L693" s="51"/>
      <c r="M693" s="51"/>
      <c r="N693" s="51"/>
      <c r="O693" s="132"/>
      <c r="P693" s="134"/>
      <c r="Q693" s="134"/>
      <c r="R693" s="134"/>
      <c r="S693" s="134"/>
      <c r="T693" s="134"/>
      <c r="U693" s="134"/>
      <c r="V693" s="134"/>
      <c r="W693" s="135"/>
      <c r="X693" s="135"/>
      <c r="Y693" s="135"/>
      <c r="Z693" s="135"/>
      <c r="AA693" s="135"/>
      <c r="AB693" s="135"/>
      <c r="AC693" s="135"/>
      <c r="AD693" s="135"/>
      <c r="AE693" s="135"/>
      <c r="AF693" s="135"/>
      <c r="AG693" s="135"/>
      <c r="AH693" s="135"/>
      <c r="AI693" s="135"/>
      <c r="AJ693" s="135"/>
      <c r="AK693" s="135"/>
      <c r="AL693" s="135"/>
      <c r="AM693" s="135"/>
      <c r="AN693" s="135"/>
      <c r="AO693" s="135"/>
      <c r="AP693" s="135"/>
      <c r="AQ693" s="135"/>
      <c r="AR693" s="135"/>
      <c r="AS693" s="135"/>
      <c r="AT693" s="134"/>
      <c r="AU693" s="134"/>
      <c r="AV693" s="135"/>
      <c r="AW693" s="134"/>
      <c r="AX693" s="135"/>
      <c r="AY693" s="136"/>
      <c r="AZ693" s="136"/>
      <c r="BA693" s="136"/>
    </row>
    <row r="694" spans="1:55" ht="28.5" customHeight="1" x14ac:dyDescent="0.3">
      <c r="A694" s="133"/>
      <c r="B694" s="99"/>
      <c r="C694" s="120" t="s">
        <v>371</v>
      </c>
      <c r="D694" s="120" t="s">
        <v>372</v>
      </c>
      <c r="E694" s="92" t="s">
        <v>252</v>
      </c>
      <c r="F694" s="65">
        <v>2</v>
      </c>
      <c r="G694" s="36"/>
      <c r="H694" s="51"/>
      <c r="I694" s="36"/>
      <c r="J694" s="51"/>
      <c r="K694" s="36"/>
      <c r="L694" s="51"/>
      <c r="M694" s="51"/>
      <c r="N694" s="51"/>
      <c r="O694" s="132"/>
      <c r="P694" s="134"/>
      <c r="Q694" s="134"/>
      <c r="R694" s="134"/>
      <c r="S694" s="134"/>
      <c r="T694" s="134"/>
      <c r="U694" s="134"/>
      <c r="V694" s="134"/>
      <c r="W694" s="135"/>
      <c r="X694" s="135"/>
      <c r="Y694" s="135"/>
      <c r="Z694" s="135"/>
      <c r="AA694" s="135"/>
      <c r="AB694" s="135"/>
      <c r="AC694" s="135"/>
      <c r="AD694" s="135"/>
      <c r="AE694" s="135"/>
      <c r="AF694" s="135"/>
      <c r="AG694" s="135"/>
      <c r="AH694" s="135"/>
      <c r="AI694" s="135"/>
      <c r="AJ694" s="135"/>
      <c r="AK694" s="135"/>
      <c r="AL694" s="135"/>
      <c r="AM694" s="135"/>
      <c r="AN694" s="135"/>
      <c r="AO694" s="135"/>
      <c r="AP694" s="135"/>
      <c r="AQ694" s="135"/>
      <c r="AR694" s="135"/>
      <c r="AS694" s="135"/>
      <c r="AT694" s="134"/>
      <c r="AU694" s="134"/>
      <c r="AV694" s="135"/>
      <c r="AW694" s="134"/>
      <c r="AX694" s="135"/>
      <c r="AY694" s="136"/>
      <c r="AZ694" s="136"/>
      <c r="BA694" s="136"/>
    </row>
    <row r="695" spans="1:55" ht="28.5" customHeight="1" x14ac:dyDescent="0.3">
      <c r="A695" s="133"/>
      <c r="B695" s="99"/>
      <c r="C695" s="120" t="s">
        <v>373</v>
      </c>
      <c r="D695" s="120" t="s">
        <v>374</v>
      </c>
      <c r="E695" s="92" t="s">
        <v>252</v>
      </c>
      <c r="F695" s="65">
        <v>2</v>
      </c>
      <c r="G695" s="36"/>
      <c r="H695" s="51"/>
      <c r="I695" s="36"/>
      <c r="J695" s="51"/>
      <c r="K695" s="36"/>
      <c r="L695" s="51"/>
      <c r="M695" s="51"/>
      <c r="N695" s="51"/>
      <c r="O695" s="132"/>
      <c r="P695" s="134"/>
      <c r="Q695" s="134"/>
      <c r="R695" s="134"/>
      <c r="S695" s="134"/>
      <c r="T695" s="134"/>
      <c r="U695" s="134"/>
      <c r="V695" s="134"/>
      <c r="W695" s="135"/>
      <c r="X695" s="135"/>
      <c r="Y695" s="135"/>
      <c r="Z695" s="135"/>
      <c r="AA695" s="135"/>
      <c r="AB695" s="135"/>
      <c r="AC695" s="135"/>
      <c r="AD695" s="135"/>
      <c r="AE695" s="135"/>
      <c r="AF695" s="135"/>
      <c r="AG695" s="135"/>
      <c r="AH695" s="135"/>
      <c r="AI695" s="135"/>
      <c r="AJ695" s="135"/>
      <c r="AK695" s="135"/>
      <c r="AL695" s="135"/>
      <c r="AM695" s="135"/>
      <c r="AN695" s="135"/>
      <c r="AO695" s="135"/>
      <c r="AP695" s="135"/>
      <c r="AQ695" s="135"/>
      <c r="AR695" s="135"/>
      <c r="AS695" s="135"/>
      <c r="AT695" s="134"/>
      <c r="AU695" s="134"/>
      <c r="AV695" s="135"/>
      <c r="AW695" s="134"/>
      <c r="AX695" s="135"/>
      <c r="AY695" s="136"/>
      <c r="AZ695" s="136"/>
      <c r="BA695" s="136"/>
    </row>
    <row r="696" spans="1:55" s="157" customFormat="1" ht="28.5" customHeight="1" x14ac:dyDescent="0.3">
      <c r="A696" s="133"/>
      <c r="B696" s="99"/>
      <c r="C696" s="125" t="s">
        <v>157</v>
      </c>
      <c r="D696" s="124" t="s">
        <v>163</v>
      </c>
      <c r="E696" s="101" t="s">
        <v>158</v>
      </c>
      <c r="F696" s="175">
        <v>2</v>
      </c>
      <c r="G696" s="112"/>
      <c r="H696" s="112"/>
      <c r="I696" s="112"/>
      <c r="J696" s="112"/>
      <c r="K696" s="112"/>
      <c r="L696" s="112"/>
      <c r="M696" s="112"/>
      <c r="N696" s="112"/>
      <c r="O696" s="212"/>
      <c r="P696" s="155"/>
      <c r="Q696" s="155"/>
      <c r="R696" s="155"/>
      <c r="S696" s="155"/>
      <c r="T696" s="155"/>
      <c r="U696" s="155"/>
      <c r="V696" s="155"/>
      <c r="W696" s="156"/>
      <c r="X696" s="156"/>
      <c r="Y696" s="156"/>
      <c r="Z696" s="156"/>
      <c r="AA696" s="156"/>
      <c r="AB696" s="156"/>
      <c r="AC696" s="156"/>
      <c r="AD696" s="156"/>
      <c r="AE696" s="156"/>
      <c r="AF696" s="156"/>
      <c r="AG696" s="156"/>
      <c r="AH696" s="156"/>
      <c r="AI696" s="156"/>
      <c r="AJ696" s="156"/>
      <c r="AK696" s="156"/>
      <c r="AL696" s="156"/>
      <c r="AM696" s="156"/>
      <c r="AN696" s="156"/>
      <c r="AO696" s="156"/>
      <c r="AP696" s="156"/>
      <c r="AQ696" s="156"/>
      <c r="AR696" s="156"/>
      <c r="AS696" s="156"/>
      <c r="AT696" s="155"/>
      <c r="AU696" s="155"/>
      <c r="AV696" s="156"/>
      <c r="AW696" s="155"/>
      <c r="AX696" s="156"/>
      <c r="BC696" s="133"/>
    </row>
    <row r="697" spans="1:55" s="157" customFormat="1" ht="28.5" customHeight="1" x14ac:dyDescent="0.3">
      <c r="A697" s="133"/>
      <c r="B697" s="99"/>
      <c r="C697" s="124" t="s">
        <v>428</v>
      </c>
      <c r="D697" s="124" t="s">
        <v>301</v>
      </c>
      <c r="E697" s="101" t="s">
        <v>158</v>
      </c>
      <c r="F697" s="175">
        <v>2</v>
      </c>
      <c r="G697" s="112"/>
      <c r="H697" s="112"/>
      <c r="I697" s="112"/>
      <c r="J697" s="112"/>
      <c r="K697" s="112"/>
      <c r="L697" s="112"/>
      <c r="M697" s="112"/>
      <c r="N697" s="112"/>
      <c r="O697" s="212"/>
      <c r="P697" s="155"/>
      <c r="Q697" s="155"/>
      <c r="R697" s="155"/>
      <c r="S697" s="155"/>
      <c r="T697" s="155"/>
      <c r="U697" s="155"/>
      <c r="V697" s="155"/>
      <c r="W697" s="156"/>
      <c r="X697" s="156"/>
      <c r="Y697" s="156"/>
      <c r="Z697" s="156"/>
      <c r="AA697" s="156"/>
      <c r="AB697" s="156"/>
      <c r="AC697" s="156"/>
      <c r="AD697" s="156"/>
      <c r="AE697" s="156"/>
      <c r="AF697" s="156"/>
      <c r="AG697" s="156"/>
      <c r="AH697" s="156"/>
      <c r="AI697" s="156"/>
      <c r="AJ697" s="156"/>
      <c r="AK697" s="156"/>
      <c r="AL697" s="156"/>
      <c r="AM697" s="156"/>
      <c r="AN697" s="156"/>
      <c r="AO697" s="156"/>
      <c r="AP697" s="156"/>
      <c r="AQ697" s="156"/>
      <c r="AR697" s="156"/>
      <c r="AS697" s="156"/>
      <c r="AT697" s="155"/>
      <c r="AU697" s="155"/>
      <c r="AV697" s="156"/>
      <c r="AW697" s="155"/>
      <c r="AX697" s="156"/>
      <c r="BC697" s="133"/>
    </row>
    <row r="698" spans="1:55" s="157" customFormat="1" ht="28.5" customHeight="1" x14ac:dyDescent="0.3">
      <c r="A698" s="133"/>
      <c r="B698" s="99"/>
      <c r="C698" s="125" t="s">
        <v>148</v>
      </c>
      <c r="D698" s="125" t="s">
        <v>264</v>
      </c>
      <c r="E698" s="101" t="s">
        <v>122</v>
      </c>
      <c r="F698" s="175">
        <v>2.52</v>
      </c>
      <c r="G698" s="112"/>
      <c r="H698" s="112"/>
      <c r="I698" s="112"/>
      <c r="J698" s="112"/>
      <c r="K698" s="112"/>
      <c r="L698" s="112"/>
      <c r="M698" s="112"/>
      <c r="N698" s="112"/>
      <c r="O698" s="228"/>
      <c r="P698" s="155"/>
      <c r="Q698" s="155"/>
      <c r="R698" s="155"/>
      <c r="S698" s="155"/>
      <c r="T698" s="155"/>
      <c r="U698" s="155"/>
      <c r="V698" s="155"/>
      <c r="W698" s="156"/>
      <c r="X698" s="156"/>
      <c r="Y698" s="156"/>
      <c r="Z698" s="156"/>
      <c r="AA698" s="156"/>
      <c r="AB698" s="156"/>
      <c r="AC698" s="156"/>
      <c r="AD698" s="156"/>
      <c r="AE698" s="156"/>
      <c r="AF698" s="156"/>
      <c r="AG698" s="156"/>
      <c r="AH698" s="156"/>
      <c r="AI698" s="156"/>
      <c r="AJ698" s="156"/>
      <c r="AK698" s="156"/>
      <c r="AL698" s="156"/>
      <c r="AM698" s="156"/>
      <c r="AN698" s="156"/>
      <c r="AO698" s="156"/>
      <c r="AP698" s="156"/>
      <c r="AQ698" s="156"/>
      <c r="AR698" s="156"/>
      <c r="AS698" s="156"/>
      <c r="AT698" s="155"/>
      <c r="AU698" s="155"/>
      <c r="AV698" s="156"/>
      <c r="AW698" s="155"/>
      <c r="AX698" s="156"/>
      <c r="BC698" s="133"/>
    </row>
    <row r="699" spans="1:55" s="257" customFormat="1" ht="28.5" customHeight="1" x14ac:dyDescent="0.3">
      <c r="A699" s="121"/>
      <c r="B699" s="143"/>
      <c r="C699" s="198" t="s">
        <v>431</v>
      </c>
      <c r="D699" s="124" t="s">
        <v>426</v>
      </c>
      <c r="E699" s="77"/>
      <c r="F699" s="78"/>
      <c r="G699" s="78"/>
      <c r="H699" s="78"/>
      <c r="I699" s="78"/>
      <c r="J699" s="78"/>
      <c r="K699" s="78"/>
      <c r="L699" s="78"/>
      <c r="M699" s="78"/>
      <c r="N699" s="78"/>
      <c r="O699" s="76"/>
      <c r="P699" s="26"/>
      <c r="Q699" s="26"/>
      <c r="R699" s="26"/>
      <c r="S699" s="27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110"/>
      <c r="AZ699" s="110"/>
      <c r="BA699" s="110"/>
      <c r="BC699" s="258"/>
    </row>
    <row r="700" spans="1:55" s="157" customFormat="1" ht="28.5" customHeight="1" x14ac:dyDescent="0.3">
      <c r="A700" s="133"/>
      <c r="B700" s="99"/>
      <c r="C700" s="125" t="s">
        <v>418</v>
      </c>
      <c r="D700" s="124" t="s">
        <v>383</v>
      </c>
      <c r="E700" s="92" t="s">
        <v>419</v>
      </c>
      <c r="F700" s="175">
        <v>1</v>
      </c>
      <c r="G700" s="112"/>
      <c r="H700" s="112"/>
      <c r="I700" s="112"/>
      <c r="J700" s="112"/>
      <c r="K700" s="112"/>
      <c r="L700" s="112"/>
      <c r="M700" s="112"/>
      <c r="N700" s="112"/>
      <c r="O700" s="228"/>
      <c r="P700" s="155"/>
      <c r="Q700" s="155"/>
      <c r="R700" s="155"/>
      <c r="S700" s="155"/>
      <c r="T700" s="155"/>
      <c r="U700" s="155"/>
      <c r="V700" s="155"/>
      <c r="W700" s="156"/>
      <c r="X700" s="156"/>
      <c r="Y700" s="156"/>
      <c r="Z700" s="156"/>
      <c r="AA700" s="156"/>
      <c r="AB700" s="156"/>
      <c r="AC700" s="156"/>
      <c r="AD700" s="156"/>
      <c r="AE700" s="156"/>
      <c r="AF700" s="156"/>
      <c r="AG700" s="156"/>
      <c r="AH700" s="156"/>
      <c r="AI700" s="156"/>
      <c r="AJ700" s="156"/>
      <c r="AK700" s="156"/>
      <c r="AL700" s="156"/>
      <c r="AM700" s="156"/>
      <c r="AN700" s="156"/>
      <c r="AO700" s="156"/>
      <c r="AP700" s="156"/>
      <c r="AQ700" s="156"/>
      <c r="AR700" s="156"/>
      <c r="AS700" s="156"/>
      <c r="AT700" s="155"/>
      <c r="AU700" s="155"/>
      <c r="AV700" s="156"/>
      <c r="AW700" s="155"/>
      <c r="AX700" s="156"/>
      <c r="BC700" s="133"/>
    </row>
    <row r="701" spans="1:55" ht="28.5" customHeight="1" x14ac:dyDescent="0.3">
      <c r="A701" s="59"/>
      <c r="B701" s="99"/>
      <c r="C701" s="198" t="s">
        <v>429</v>
      </c>
      <c r="D701" s="119" t="s">
        <v>430</v>
      </c>
      <c r="E701" s="101"/>
      <c r="F701" s="65"/>
      <c r="G701" s="51"/>
      <c r="H701" s="51"/>
      <c r="I701" s="51"/>
      <c r="J701" s="51"/>
      <c r="K701" s="51"/>
      <c r="L701" s="51"/>
      <c r="M701" s="36"/>
      <c r="N701" s="51"/>
      <c r="O701" s="228"/>
      <c r="P701" s="61"/>
      <c r="Q701" s="61"/>
      <c r="R701" s="61"/>
      <c r="S701" s="61"/>
      <c r="T701" s="61"/>
      <c r="U701" s="61"/>
      <c r="V701" s="61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1"/>
      <c r="AU701" s="61"/>
      <c r="AV701" s="62"/>
      <c r="AW701" s="61"/>
      <c r="AX701" s="62"/>
      <c r="AY701" s="60"/>
      <c r="AZ701" s="60"/>
      <c r="BA701" s="60"/>
    </row>
    <row r="702" spans="1:55" s="157" customFormat="1" ht="28.5" customHeight="1" x14ac:dyDescent="0.3">
      <c r="A702" s="133"/>
      <c r="B702" s="99"/>
      <c r="C702" s="125" t="s">
        <v>234</v>
      </c>
      <c r="D702" s="125" t="s">
        <v>420</v>
      </c>
      <c r="E702" s="92" t="s">
        <v>147</v>
      </c>
      <c r="F702" s="175">
        <v>2</v>
      </c>
      <c r="G702" s="112"/>
      <c r="H702" s="112"/>
      <c r="I702" s="112"/>
      <c r="J702" s="112"/>
      <c r="K702" s="112"/>
      <c r="L702" s="112"/>
      <c r="M702" s="112"/>
      <c r="N702" s="112"/>
      <c r="O702" s="228"/>
      <c r="P702" s="155"/>
      <c r="Q702" s="155"/>
      <c r="R702" s="155"/>
      <c r="S702" s="155"/>
      <c r="T702" s="155"/>
      <c r="U702" s="155"/>
      <c r="V702" s="155"/>
      <c r="W702" s="156"/>
      <c r="X702" s="156"/>
      <c r="Y702" s="156"/>
      <c r="Z702" s="156"/>
      <c r="AA702" s="156"/>
      <c r="AB702" s="156"/>
      <c r="AC702" s="156"/>
      <c r="AD702" s="156"/>
      <c r="AE702" s="156"/>
      <c r="AF702" s="156"/>
      <c r="AG702" s="156"/>
      <c r="AH702" s="156"/>
      <c r="AI702" s="156"/>
      <c r="AJ702" s="156"/>
      <c r="AK702" s="156"/>
      <c r="AL702" s="156"/>
      <c r="AM702" s="156"/>
      <c r="AN702" s="156"/>
      <c r="AO702" s="156"/>
      <c r="AP702" s="156"/>
      <c r="AQ702" s="156"/>
      <c r="AR702" s="156"/>
      <c r="AS702" s="156"/>
      <c r="AT702" s="155"/>
      <c r="AU702" s="155"/>
      <c r="AV702" s="156"/>
      <c r="AW702" s="155"/>
      <c r="AX702" s="156"/>
      <c r="BC702" s="133"/>
    </row>
    <row r="703" spans="1:55" s="157" customFormat="1" ht="28.5" customHeight="1" x14ac:dyDescent="0.3">
      <c r="A703" s="133"/>
      <c r="B703" s="99"/>
      <c r="C703" s="124" t="s">
        <v>375</v>
      </c>
      <c r="D703" s="107" t="s">
        <v>376</v>
      </c>
      <c r="E703" s="90" t="s">
        <v>249</v>
      </c>
      <c r="F703" s="175">
        <v>2</v>
      </c>
      <c r="G703" s="112"/>
      <c r="H703" s="112"/>
      <c r="I703" s="112"/>
      <c r="J703" s="112"/>
      <c r="K703" s="112"/>
      <c r="L703" s="112"/>
      <c r="M703" s="112"/>
      <c r="N703" s="112"/>
      <c r="O703" s="132"/>
      <c r="P703" s="155"/>
      <c r="Q703" s="155"/>
      <c r="R703" s="155"/>
      <c r="S703" s="155"/>
      <c r="T703" s="155"/>
      <c r="U703" s="155"/>
      <c r="V703" s="155"/>
      <c r="W703" s="156"/>
      <c r="X703" s="156"/>
      <c r="Y703" s="156"/>
      <c r="Z703" s="156"/>
      <c r="AA703" s="156"/>
      <c r="AB703" s="156"/>
      <c r="AC703" s="156"/>
      <c r="AD703" s="156"/>
      <c r="AE703" s="156"/>
      <c r="AF703" s="156"/>
      <c r="AG703" s="156"/>
      <c r="AH703" s="156"/>
      <c r="AI703" s="156"/>
      <c r="AJ703" s="156"/>
      <c r="AK703" s="156"/>
      <c r="AL703" s="156"/>
      <c r="AM703" s="156"/>
      <c r="AN703" s="156"/>
      <c r="AO703" s="156"/>
      <c r="AP703" s="156"/>
      <c r="AQ703" s="156"/>
      <c r="AR703" s="156"/>
      <c r="AS703" s="156"/>
      <c r="AT703" s="155"/>
      <c r="AU703" s="155"/>
      <c r="AV703" s="156"/>
      <c r="AW703" s="155"/>
      <c r="AX703" s="156"/>
      <c r="BC703" s="133"/>
    </row>
    <row r="704" spans="1:55" s="157" customFormat="1" ht="28.5" customHeight="1" x14ac:dyDescent="0.3">
      <c r="A704" s="133"/>
      <c r="B704" s="99"/>
      <c r="C704" s="124" t="s">
        <v>116</v>
      </c>
      <c r="D704" s="124" t="s">
        <v>163</v>
      </c>
      <c r="E704" s="101" t="s">
        <v>158</v>
      </c>
      <c r="F704" s="175">
        <v>2</v>
      </c>
      <c r="G704" s="112"/>
      <c r="H704" s="112"/>
      <c r="I704" s="112"/>
      <c r="J704" s="112"/>
      <c r="K704" s="112"/>
      <c r="L704" s="112"/>
      <c r="M704" s="112"/>
      <c r="N704" s="112"/>
      <c r="O704" s="228"/>
      <c r="P704" s="155"/>
      <c r="Q704" s="155"/>
      <c r="R704" s="155"/>
      <c r="S704" s="155"/>
      <c r="T704" s="155"/>
      <c r="U704" s="155"/>
      <c r="V704" s="155"/>
      <c r="W704" s="156"/>
      <c r="X704" s="156"/>
      <c r="Y704" s="156"/>
      <c r="Z704" s="156"/>
      <c r="AA704" s="156"/>
      <c r="AB704" s="156"/>
      <c r="AC704" s="156"/>
      <c r="AD704" s="156"/>
      <c r="AE704" s="156"/>
      <c r="AF704" s="156"/>
      <c r="AG704" s="156"/>
      <c r="AH704" s="156"/>
      <c r="AI704" s="156"/>
      <c r="AJ704" s="156"/>
      <c r="AK704" s="156"/>
      <c r="AL704" s="156"/>
      <c r="AM704" s="156"/>
      <c r="AN704" s="156"/>
      <c r="AO704" s="156"/>
      <c r="AP704" s="156"/>
      <c r="AQ704" s="156"/>
      <c r="AR704" s="156"/>
      <c r="AS704" s="156"/>
      <c r="AT704" s="155"/>
      <c r="AU704" s="155"/>
      <c r="AV704" s="156"/>
      <c r="AW704" s="155"/>
      <c r="AX704" s="156"/>
      <c r="BC704" s="133"/>
    </row>
    <row r="705" spans="1:55" ht="28.5" customHeight="1" x14ac:dyDescent="0.3">
      <c r="A705" s="59"/>
      <c r="B705" s="99"/>
      <c r="C705" s="107" t="s">
        <v>377</v>
      </c>
      <c r="D705" s="124" t="s">
        <v>378</v>
      </c>
      <c r="E705" s="4" t="s">
        <v>252</v>
      </c>
      <c r="F705" s="175">
        <v>2</v>
      </c>
      <c r="G705" s="112"/>
      <c r="H705" s="112"/>
      <c r="I705" s="51"/>
      <c r="J705" s="51"/>
      <c r="K705" s="51"/>
      <c r="L705" s="51"/>
      <c r="M705" s="112"/>
      <c r="N705" s="112"/>
      <c r="O705" s="132"/>
      <c r="P705" s="61"/>
      <c r="Q705" s="61"/>
      <c r="R705" s="61"/>
      <c r="S705" s="61"/>
      <c r="T705" s="61"/>
      <c r="U705" s="61"/>
      <c r="V705" s="61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1"/>
      <c r="AU705" s="61"/>
      <c r="AV705" s="62"/>
      <c r="AW705" s="61"/>
      <c r="AX705" s="62"/>
      <c r="AY705" s="60"/>
      <c r="AZ705" s="60"/>
      <c r="BA705" s="60"/>
    </row>
    <row r="706" spans="1:55" ht="28.5" customHeight="1" x14ac:dyDescent="0.3">
      <c r="A706" s="59"/>
      <c r="B706" s="99"/>
      <c r="C706" s="107" t="s">
        <v>380</v>
      </c>
      <c r="D706" s="124" t="s">
        <v>379</v>
      </c>
      <c r="E706" s="92" t="s">
        <v>252</v>
      </c>
      <c r="F706" s="175">
        <v>2</v>
      </c>
      <c r="G706" s="112"/>
      <c r="H706" s="112"/>
      <c r="I706" s="51"/>
      <c r="J706" s="51"/>
      <c r="K706" s="51"/>
      <c r="L706" s="51"/>
      <c r="M706" s="112"/>
      <c r="N706" s="112"/>
      <c r="O706" s="132"/>
      <c r="P706" s="61"/>
      <c r="Q706" s="61"/>
      <c r="R706" s="61"/>
      <c r="S706" s="61"/>
      <c r="T706" s="61"/>
      <c r="U706" s="61"/>
      <c r="V706" s="61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1"/>
      <c r="AU706" s="61"/>
      <c r="AV706" s="62"/>
      <c r="AW706" s="61"/>
      <c r="AX706" s="62"/>
      <c r="AY706" s="60"/>
      <c r="AZ706" s="60"/>
      <c r="BA706" s="60"/>
    </row>
    <row r="707" spans="1:55" ht="28.5" customHeight="1" x14ac:dyDescent="0.3">
      <c r="A707" s="59"/>
      <c r="B707" s="83"/>
      <c r="C707" s="107" t="s">
        <v>381</v>
      </c>
      <c r="D707" s="124" t="s">
        <v>382</v>
      </c>
      <c r="E707" s="92" t="s">
        <v>249</v>
      </c>
      <c r="F707" s="175">
        <v>2</v>
      </c>
      <c r="G707" s="112"/>
      <c r="H707" s="112"/>
      <c r="I707" s="36"/>
      <c r="J707" s="51"/>
      <c r="K707" s="36"/>
      <c r="L707" s="51"/>
      <c r="M707" s="112"/>
      <c r="N707" s="112"/>
      <c r="O707" s="132"/>
      <c r="P707" s="61"/>
      <c r="Q707" s="61"/>
      <c r="R707" s="61"/>
      <c r="S707" s="61"/>
      <c r="T707" s="61"/>
      <c r="U707" s="61"/>
      <c r="V707" s="61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1"/>
      <c r="AU707" s="61"/>
      <c r="AV707" s="62"/>
      <c r="AW707" s="61"/>
      <c r="AX707" s="62"/>
      <c r="AY707" s="60"/>
      <c r="AZ707" s="60"/>
      <c r="BA707" s="60"/>
    </row>
    <row r="708" spans="1:55" ht="28.5" customHeight="1" x14ac:dyDescent="0.3">
      <c r="A708" s="59"/>
      <c r="B708" s="99"/>
      <c r="C708" s="198" t="s">
        <v>432</v>
      </c>
      <c r="D708" s="119" t="s">
        <v>433</v>
      </c>
      <c r="E708" s="101"/>
      <c r="F708" s="65"/>
      <c r="G708" s="51"/>
      <c r="H708" s="51"/>
      <c r="I708" s="51"/>
      <c r="J708" s="51"/>
      <c r="K708" s="51"/>
      <c r="L708" s="51"/>
      <c r="M708" s="36"/>
      <c r="N708" s="51"/>
      <c r="O708" s="228"/>
      <c r="P708" s="61"/>
      <c r="Q708" s="61"/>
      <c r="R708" s="61"/>
      <c r="S708" s="61"/>
      <c r="T708" s="61"/>
      <c r="U708" s="61"/>
      <c r="V708" s="61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1"/>
      <c r="AU708" s="61"/>
      <c r="AV708" s="62"/>
      <c r="AW708" s="61"/>
      <c r="AX708" s="62"/>
      <c r="AY708" s="60"/>
      <c r="AZ708" s="60"/>
      <c r="BA708" s="60"/>
    </row>
    <row r="709" spans="1:55" s="157" customFormat="1" ht="28.5" customHeight="1" x14ac:dyDescent="0.3">
      <c r="A709" s="133"/>
      <c r="B709" s="99"/>
      <c r="C709" s="125" t="s">
        <v>234</v>
      </c>
      <c r="D709" s="125" t="s">
        <v>420</v>
      </c>
      <c r="E709" s="92" t="s">
        <v>147</v>
      </c>
      <c r="F709" s="175">
        <v>4</v>
      </c>
      <c r="G709" s="112"/>
      <c r="H709" s="112"/>
      <c r="I709" s="112"/>
      <c r="J709" s="112"/>
      <c r="K709" s="112"/>
      <c r="L709" s="112"/>
      <c r="M709" s="112"/>
      <c r="N709" s="112"/>
      <c r="O709" s="228"/>
      <c r="P709" s="155"/>
      <c r="Q709" s="155"/>
      <c r="R709" s="155"/>
      <c r="S709" s="155"/>
      <c r="T709" s="155"/>
      <c r="U709" s="155"/>
      <c r="V709" s="155"/>
      <c r="W709" s="156"/>
      <c r="X709" s="156"/>
      <c r="Y709" s="156"/>
      <c r="Z709" s="156"/>
      <c r="AA709" s="156"/>
      <c r="AB709" s="156"/>
      <c r="AC709" s="156"/>
      <c r="AD709" s="156"/>
      <c r="AE709" s="156"/>
      <c r="AF709" s="156"/>
      <c r="AG709" s="156"/>
      <c r="AH709" s="156"/>
      <c r="AI709" s="156"/>
      <c r="AJ709" s="156"/>
      <c r="AK709" s="156"/>
      <c r="AL709" s="156"/>
      <c r="AM709" s="156"/>
      <c r="AN709" s="156"/>
      <c r="AO709" s="156"/>
      <c r="AP709" s="156"/>
      <c r="AQ709" s="156"/>
      <c r="AR709" s="156"/>
      <c r="AS709" s="156"/>
      <c r="AT709" s="155"/>
      <c r="AU709" s="155"/>
      <c r="AV709" s="156"/>
      <c r="AW709" s="155"/>
      <c r="AX709" s="156"/>
      <c r="BC709" s="133"/>
    </row>
    <row r="710" spans="1:55" s="157" customFormat="1" ht="28.5" customHeight="1" x14ac:dyDescent="0.3">
      <c r="A710" s="133"/>
      <c r="B710" s="99"/>
      <c r="C710" s="124" t="s">
        <v>375</v>
      </c>
      <c r="D710" s="107" t="s">
        <v>376</v>
      </c>
      <c r="E710" s="90" t="s">
        <v>249</v>
      </c>
      <c r="F710" s="175">
        <v>4</v>
      </c>
      <c r="G710" s="112"/>
      <c r="H710" s="112"/>
      <c r="I710" s="112"/>
      <c r="J710" s="112"/>
      <c r="K710" s="112"/>
      <c r="L710" s="112"/>
      <c r="M710" s="112"/>
      <c r="N710" s="112"/>
      <c r="O710" s="132"/>
      <c r="P710" s="155"/>
      <c r="Q710" s="155"/>
      <c r="R710" s="155"/>
      <c r="S710" s="155"/>
      <c r="T710" s="155"/>
      <c r="U710" s="155"/>
      <c r="V710" s="155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  <c r="AS710" s="156"/>
      <c r="AT710" s="155"/>
      <c r="AU710" s="155"/>
      <c r="AV710" s="156"/>
      <c r="AW710" s="155"/>
      <c r="AX710" s="156"/>
      <c r="BC710" s="133"/>
    </row>
    <row r="711" spans="1:55" s="157" customFormat="1" ht="28.5" customHeight="1" x14ac:dyDescent="0.3">
      <c r="A711" s="133"/>
      <c r="B711" s="99"/>
      <c r="C711" s="124" t="s">
        <v>116</v>
      </c>
      <c r="D711" s="124" t="s">
        <v>163</v>
      </c>
      <c r="E711" s="101" t="s">
        <v>158</v>
      </c>
      <c r="F711" s="175">
        <v>4</v>
      </c>
      <c r="G711" s="112"/>
      <c r="H711" s="112"/>
      <c r="I711" s="112"/>
      <c r="J711" s="112"/>
      <c r="K711" s="112"/>
      <c r="L711" s="112"/>
      <c r="M711" s="112"/>
      <c r="N711" s="112"/>
      <c r="O711" s="228"/>
      <c r="P711" s="155"/>
      <c r="Q711" s="155"/>
      <c r="R711" s="155"/>
      <c r="S711" s="155"/>
      <c r="T711" s="155"/>
      <c r="U711" s="155"/>
      <c r="V711" s="155"/>
      <c r="W711" s="156"/>
      <c r="X711" s="156"/>
      <c r="Y711" s="156"/>
      <c r="Z711" s="156"/>
      <c r="AA711" s="156"/>
      <c r="AB711" s="156"/>
      <c r="AC711" s="156"/>
      <c r="AD711" s="156"/>
      <c r="AE711" s="156"/>
      <c r="AF711" s="156"/>
      <c r="AG711" s="156"/>
      <c r="AH711" s="156"/>
      <c r="AI711" s="156"/>
      <c r="AJ711" s="156"/>
      <c r="AK711" s="156"/>
      <c r="AL711" s="156"/>
      <c r="AM711" s="156"/>
      <c r="AN711" s="156"/>
      <c r="AO711" s="156"/>
      <c r="AP711" s="156"/>
      <c r="AQ711" s="156"/>
      <c r="AR711" s="156"/>
      <c r="AS711" s="156"/>
      <c r="AT711" s="155"/>
      <c r="AU711" s="155"/>
      <c r="AV711" s="156"/>
      <c r="AW711" s="155"/>
      <c r="AX711" s="156"/>
      <c r="BC711" s="133"/>
    </row>
    <row r="712" spans="1:55" ht="28.5" customHeight="1" x14ac:dyDescent="0.3">
      <c r="A712" s="59"/>
      <c r="B712" s="99"/>
      <c r="C712" s="107" t="s">
        <v>377</v>
      </c>
      <c r="D712" s="124" t="s">
        <v>378</v>
      </c>
      <c r="E712" s="4" t="s">
        <v>252</v>
      </c>
      <c r="F712" s="175">
        <v>4</v>
      </c>
      <c r="G712" s="112"/>
      <c r="H712" s="112"/>
      <c r="I712" s="51"/>
      <c r="J712" s="51"/>
      <c r="K712" s="51"/>
      <c r="L712" s="51"/>
      <c r="M712" s="112"/>
      <c r="N712" s="112"/>
      <c r="O712" s="132"/>
      <c r="P712" s="61"/>
      <c r="Q712" s="61"/>
      <c r="R712" s="61"/>
      <c r="S712" s="61"/>
      <c r="T712" s="61"/>
      <c r="U712" s="61"/>
      <c r="V712" s="61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1"/>
      <c r="AU712" s="61"/>
      <c r="AV712" s="62"/>
      <c r="AW712" s="61"/>
      <c r="AX712" s="62"/>
      <c r="AY712" s="60"/>
      <c r="AZ712" s="60"/>
      <c r="BA712" s="60"/>
    </row>
    <row r="713" spans="1:55" ht="28.5" customHeight="1" x14ac:dyDescent="0.3">
      <c r="A713" s="59"/>
      <c r="B713" s="99"/>
      <c r="C713" s="107" t="s">
        <v>380</v>
      </c>
      <c r="D713" s="124" t="s">
        <v>379</v>
      </c>
      <c r="E713" s="92" t="s">
        <v>252</v>
      </c>
      <c r="F713" s="175">
        <v>4</v>
      </c>
      <c r="G713" s="112"/>
      <c r="H713" s="112"/>
      <c r="I713" s="51"/>
      <c r="J713" s="51"/>
      <c r="K713" s="51"/>
      <c r="L713" s="51"/>
      <c r="M713" s="112"/>
      <c r="N713" s="112"/>
      <c r="O713" s="132"/>
      <c r="P713" s="61"/>
      <c r="Q713" s="61"/>
      <c r="R713" s="61"/>
      <c r="S713" s="61"/>
      <c r="T713" s="61"/>
      <c r="U713" s="61"/>
      <c r="V713" s="61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1"/>
      <c r="AU713" s="61"/>
      <c r="AV713" s="62"/>
      <c r="AW713" s="61"/>
      <c r="AX713" s="62"/>
      <c r="AY713" s="60"/>
      <c r="AZ713" s="60"/>
      <c r="BA713" s="60"/>
    </row>
    <row r="714" spans="1:55" ht="28.5" customHeight="1" x14ac:dyDescent="0.3">
      <c r="A714" s="59"/>
      <c r="B714" s="83"/>
      <c r="C714" s="107" t="s">
        <v>381</v>
      </c>
      <c r="D714" s="124" t="s">
        <v>382</v>
      </c>
      <c r="E714" s="92" t="s">
        <v>249</v>
      </c>
      <c r="F714" s="175">
        <v>4</v>
      </c>
      <c r="G714" s="112"/>
      <c r="H714" s="112"/>
      <c r="I714" s="36"/>
      <c r="J714" s="51"/>
      <c r="K714" s="36"/>
      <c r="L714" s="51"/>
      <c r="M714" s="112"/>
      <c r="N714" s="112"/>
      <c r="O714" s="132"/>
      <c r="P714" s="61"/>
      <c r="Q714" s="61"/>
      <c r="R714" s="61"/>
      <c r="S714" s="61"/>
      <c r="T714" s="61"/>
      <c r="U714" s="61"/>
      <c r="V714" s="61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1"/>
      <c r="AU714" s="61"/>
      <c r="AV714" s="62"/>
      <c r="AW714" s="61"/>
      <c r="AX714" s="62"/>
      <c r="AY714" s="60"/>
      <c r="AZ714" s="60"/>
      <c r="BA714" s="60"/>
    </row>
    <row r="715" spans="1:55" ht="28.5" customHeight="1" x14ac:dyDescent="0.3">
      <c r="A715" s="59"/>
      <c r="B715" s="99"/>
      <c r="C715" s="198" t="s">
        <v>434</v>
      </c>
      <c r="D715" s="119"/>
      <c r="E715" s="101"/>
      <c r="F715" s="65"/>
      <c r="G715" s="51"/>
      <c r="H715" s="51"/>
      <c r="I715" s="51"/>
      <c r="J715" s="51"/>
      <c r="K715" s="51"/>
      <c r="L715" s="51"/>
      <c r="M715" s="36"/>
      <c r="N715" s="51"/>
      <c r="O715" s="228"/>
      <c r="P715" s="61"/>
      <c r="Q715" s="61"/>
      <c r="R715" s="61"/>
      <c r="S715" s="61"/>
      <c r="T715" s="61"/>
      <c r="U715" s="61"/>
      <c r="V715" s="61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1"/>
      <c r="AU715" s="61"/>
      <c r="AV715" s="62"/>
      <c r="AW715" s="61"/>
      <c r="AX715" s="62"/>
      <c r="AY715" s="60"/>
      <c r="AZ715" s="60"/>
      <c r="BA715" s="60"/>
    </row>
    <row r="716" spans="1:55" s="157" customFormat="1" ht="28.5" customHeight="1" x14ac:dyDescent="0.3">
      <c r="A716" s="133"/>
      <c r="B716" s="99"/>
      <c r="C716" s="107" t="s">
        <v>435</v>
      </c>
      <c r="D716" s="124" t="s">
        <v>437</v>
      </c>
      <c r="E716" s="92" t="s">
        <v>249</v>
      </c>
      <c r="F716" s="175">
        <v>2</v>
      </c>
      <c r="G716" s="112"/>
      <c r="H716" s="112"/>
      <c r="I716" s="112"/>
      <c r="J716" s="112"/>
      <c r="K716" s="112"/>
      <c r="L716" s="112"/>
      <c r="M716" s="112"/>
      <c r="N716" s="112"/>
      <c r="O716" s="228"/>
      <c r="P716" s="155"/>
      <c r="Q716" s="155"/>
      <c r="R716" s="155"/>
      <c r="S716" s="155"/>
      <c r="T716" s="155"/>
      <c r="U716" s="155"/>
      <c r="V716" s="155"/>
      <c r="W716" s="156"/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  <c r="AS716" s="156"/>
      <c r="AT716" s="155"/>
      <c r="AU716" s="155"/>
      <c r="AV716" s="156"/>
      <c r="AW716" s="155"/>
      <c r="AX716" s="156"/>
      <c r="BC716" s="133"/>
    </row>
    <row r="717" spans="1:55" s="157" customFormat="1" ht="28.5" customHeight="1" x14ac:dyDescent="0.3">
      <c r="A717" s="133"/>
      <c r="B717" s="99"/>
      <c r="C717" s="107" t="s">
        <v>436</v>
      </c>
      <c r="D717" s="124" t="s">
        <v>438</v>
      </c>
      <c r="E717" s="92" t="s">
        <v>249</v>
      </c>
      <c r="F717" s="175">
        <v>1</v>
      </c>
      <c r="G717" s="112"/>
      <c r="H717" s="112"/>
      <c r="I717" s="112"/>
      <c r="J717" s="112"/>
      <c r="K717" s="112"/>
      <c r="L717" s="112"/>
      <c r="M717" s="112"/>
      <c r="N717" s="112"/>
      <c r="O717" s="132"/>
      <c r="P717" s="155"/>
      <c r="Q717" s="155"/>
      <c r="R717" s="155"/>
      <c r="S717" s="155"/>
      <c r="T717" s="155"/>
      <c r="U717" s="155"/>
      <c r="V717" s="155"/>
      <c r="W717" s="156"/>
      <c r="X717" s="156"/>
      <c r="Y717" s="156"/>
      <c r="Z717" s="156"/>
      <c r="AA717" s="156"/>
      <c r="AB717" s="156"/>
      <c r="AC717" s="156"/>
      <c r="AD717" s="156"/>
      <c r="AE717" s="156"/>
      <c r="AF717" s="156"/>
      <c r="AG717" s="156"/>
      <c r="AH717" s="156"/>
      <c r="AI717" s="156"/>
      <c r="AJ717" s="156"/>
      <c r="AK717" s="156"/>
      <c r="AL717" s="156"/>
      <c r="AM717" s="156"/>
      <c r="AN717" s="156"/>
      <c r="AO717" s="156"/>
      <c r="AP717" s="156"/>
      <c r="AQ717" s="156"/>
      <c r="AR717" s="156"/>
      <c r="AS717" s="156"/>
      <c r="AT717" s="155"/>
      <c r="AU717" s="155"/>
      <c r="AV717" s="156"/>
      <c r="AW717" s="155"/>
      <c r="AX717" s="156"/>
      <c r="BC717" s="133"/>
    </row>
    <row r="718" spans="1:55" s="157" customFormat="1" ht="28.5" customHeight="1" x14ac:dyDescent="0.3">
      <c r="A718" s="133"/>
      <c r="B718" s="99"/>
      <c r="C718" s="107" t="s">
        <v>439</v>
      </c>
      <c r="D718" s="124"/>
      <c r="E718" s="92" t="s">
        <v>111</v>
      </c>
      <c r="F718" s="175">
        <v>15.5</v>
      </c>
      <c r="G718" s="112"/>
      <c r="H718" s="112"/>
      <c r="I718" s="112"/>
      <c r="J718" s="112"/>
      <c r="K718" s="112"/>
      <c r="L718" s="112"/>
      <c r="M718" s="112"/>
      <c r="N718" s="112"/>
      <c r="O718" s="228"/>
      <c r="P718" s="155"/>
      <c r="Q718" s="155"/>
      <c r="R718" s="155"/>
      <c r="S718" s="155"/>
      <c r="T718" s="155"/>
      <c r="U718" s="155"/>
      <c r="V718" s="155"/>
      <c r="W718" s="156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  <c r="AS718" s="156"/>
      <c r="AT718" s="155"/>
      <c r="AU718" s="155"/>
      <c r="AV718" s="156"/>
      <c r="AW718" s="155"/>
      <c r="AX718" s="156"/>
      <c r="BC718" s="133"/>
    </row>
    <row r="719" spans="1:55" s="157" customFormat="1" ht="28.5" customHeight="1" x14ac:dyDescent="0.3">
      <c r="A719" s="133"/>
      <c r="B719" s="99"/>
      <c r="C719" s="107" t="s">
        <v>440</v>
      </c>
      <c r="D719" s="124"/>
      <c r="E719" s="92" t="s">
        <v>114</v>
      </c>
      <c r="F719" s="175">
        <v>1</v>
      </c>
      <c r="G719" s="112"/>
      <c r="H719" s="112"/>
      <c r="I719" s="112"/>
      <c r="J719" s="112"/>
      <c r="K719" s="112"/>
      <c r="L719" s="112"/>
      <c r="M719" s="112"/>
      <c r="N719" s="112"/>
      <c r="O719" s="132"/>
      <c r="P719" s="155"/>
      <c r="Q719" s="155"/>
      <c r="R719" s="155"/>
      <c r="S719" s="155"/>
      <c r="T719" s="155"/>
      <c r="U719" s="155"/>
      <c r="V719" s="155"/>
      <c r="W719" s="156"/>
      <c r="X719" s="156"/>
      <c r="Y719" s="156"/>
      <c r="Z719" s="156"/>
      <c r="AA719" s="156"/>
      <c r="AB719" s="156"/>
      <c r="AC719" s="156"/>
      <c r="AD719" s="156"/>
      <c r="AE719" s="156"/>
      <c r="AF719" s="156"/>
      <c r="AG719" s="156"/>
      <c r="AH719" s="156"/>
      <c r="AI719" s="156"/>
      <c r="AJ719" s="156"/>
      <c r="AK719" s="156"/>
      <c r="AL719" s="156"/>
      <c r="AM719" s="156"/>
      <c r="AN719" s="156"/>
      <c r="AO719" s="156"/>
      <c r="AP719" s="156"/>
      <c r="AQ719" s="156"/>
      <c r="AR719" s="156"/>
      <c r="AS719" s="156"/>
      <c r="AT719" s="155"/>
      <c r="AU719" s="155"/>
      <c r="AV719" s="156"/>
      <c r="AW719" s="155"/>
      <c r="AX719" s="156"/>
      <c r="BC719" s="133"/>
    </row>
    <row r="720" spans="1:55" ht="28.5" customHeight="1" x14ac:dyDescent="0.3">
      <c r="A720" s="126"/>
      <c r="B720" s="83"/>
      <c r="C720" s="125"/>
      <c r="D720" s="125"/>
      <c r="E720" s="101"/>
      <c r="F720" s="148"/>
      <c r="G720" s="36"/>
      <c r="H720" s="51"/>
      <c r="I720" s="36"/>
      <c r="J720" s="51"/>
      <c r="K720" s="36"/>
      <c r="L720" s="51"/>
      <c r="M720" s="36"/>
      <c r="N720" s="51"/>
      <c r="O720" s="154"/>
      <c r="P720" s="25"/>
      <c r="Q720" s="25"/>
      <c r="R720" s="25"/>
      <c r="S720" s="25"/>
      <c r="T720" s="25"/>
      <c r="U720" s="25"/>
      <c r="V720" s="25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25"/>
      <c r="AU720" s="25"/>
      <c r="AV720" s="17"/>
      <c r="AW720" s="25"/>
      <c r="AX720" s="17"/>
    </row>
    <row r="721" spans="1:55" s="257" customFormat="1" ht="28.5" customHeight="1" x14ac:dyDescent="0.3">
      <c r="A721" s="121"/>
      <c r="B721" s="99"/>
      <c r="C721" s="39" t="s">
        <v>128</v>
      </c>
      <c r="D721" s="40"/>
      <c r="E721" s="41"/>
      <c r="F721" s="42"/>
      <c r="G721" s="42"/>
      <c r="H721" s="123"/>
      <c r="I721" s="42"/>
      <c r="J721" s="123"/>
      <c r="K721" s="42"/>
      <c r="L721" s="123"/>
      <c r="M721" s="42"/>
      <c r="N721" s="123"/>
      <c r="O721" s="4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  <c r="AC721" s="110"/>
      <c r="AD721" s="110"/>
      <c r="AE721" s="110"/>
      <c r="AF721" s="110"/>
      <c r="AG721" s="110"/>
      <c r="AH721" s="110"/>
      <c r="AI721" s="110"/>
      <c r="AJ721" s="110"/>
      <c r="AK721" s="110"/>
      <c r="AL721" s="110"/>
      <c r="AM721" s="110"/>
      <c r="AN721" s="110"/>
      <c r="AO721" s="110"/>
      <c r="AP721" s="110"/>
      <c r="AQ721" s="110"/>
      <c r="AR721" s="110"/>
      <c r="AS721" s="110"/>
      <c r="AT721" s="110"/>
      <c r="AU721" s="110"/>
      <c r="AV721" s="110"/>
      <c r="AW721" s="110"/>
      <c r="AX721" s="110"/>
      <c r="AY721" s="110"/>
      <c r="AZ721" s="110"/>
      <c r="BA721" s="110"/>
      <c r="BC721" s="258"/>
    </row>
    <row r="722" spans="1:55" s="257" customFormat="1" ht="28.5" customHeight="1" x14ac:dyDescent="0.3">
      <c r="A722" s="121"/>
      <c r="B722" s="99"/>
      <c r="C722" s="39"/>
      <c r="D722" s="40"/>
      <c r="E722" s="41"/>
      <c r="F722" s="42"/>
      <c r="G722" s="42"/>
      <c r="H722" s="123"/>
      <c r="I722" s="42"/>
      <c r="J722" s="123"/>
      <c r="K722" s="42"/>
      <c r="L722" s="123"/>
      <c r="M722" s="42"/>
      <c r="N722" s="123"/>
      <c r="O722" s="4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  <c r="AC722" s="110"/>
      <c r="AD722" s="110"/>
      <c r="AE722" s="110"/>
      <c r="AF722" s="110"/>
      <c r="AG722" s="110"/>
      <c r="AH722" s="110"/>
      <c r="AI722" s="110"/>
      <c r="AJ722" s="110"/>
      <c r="AK722" s="110"/>
      <c r="AL722" s="110"/>
      <c r="AM722" s="110"/>
      <c r="AN722" s="110"/>
      <c r="AO722" s="110"/>
      <c r="AP722" s="110"/>
      <c r="AQ722" s="110"/>
      <c r="AR722" s="110"/>
      <c r="AS722" s="110"/>
      <c r="AT722" s="110"/>
      <c r="AU722" s="110"/>
      <c r="AV722" s="110"/>
      <c r="AW722" s="110"/>
      <c r="AX722" s="110"/>
      <c r="AY722" s="110"/>
      <c r="AZ722" s="110"/>
      <c r="BA722" s="110"/>
      <c r="BC722" s="258"/>
    </row>
    <row r="723" spans="1:55" s="257" customFormat="1" ht="30" customHeight="1" x14ac:dyDescent="0.3">
      <c r="A723" s="58"/>
      <c r="B723" s="143" t="s">
        <v>261</v>
      </c>
      <c r="C723" s="75" t="s">
        <v>129</v>
      </c>
      <c r="D723" s="66"/>
      <c r="E723" s="67"/>
      <c r="F723" s="68"/>
      <c r="G723" s="68"/>
      <c r="H723" s="68"/>
      <c r="I723" s="68"/>
      <c r="J723" s="68"/>
      <c r="K723" s="68"/>
      <c r="L723" s="68"/>
      <c r="M723" s="68"/>
      <c r="N723" s="68"/>
      <c r="O723" s="66"/>
      <c r="P723" s="22"/>
      <c r="Q723" s="22"/>
      <c r="R723" s="22"/>
      <c r="S723" s="23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4"/>
      <c r="AZ723" s="24"/>
      <c r="BA723" s="24"/>
      <c r="BC723" s="258"/>
    </row>
    <row r="724" spans="1:55" s="157" customFormat="1" ht="30" customHeight="1" x14ac:dyDescent="0.3">
      <c r="A724" s="133"/>
      <c r="B724" s="117"/>
      <c r="C724" s="124" t="s">
        <v>127</v>
      </c>
      <c r="D724" s="124" t="s">
        <v>231</v>
      </c>
      <c r="E724" s="92" t="s">
        <v>218</v>
      </c>
      <c r="F724" s="65">
        <v>13.85</v>
      </c>
      <c r="G724" s="112"/>
      <c r="H724" s="112"/>
      <c r="I724" s="164"/>
      <c r="J724" s="164"/>
      <c r="K724" s="112"/>
      <c r="L724" s="112"/>
      <c r="M724" s="51"/>
      <c r="N724" s="112"/>
      <c r="O724" s="132"/>
      <c r="BC724" s="133"/>
    </row>
    <row r="725" spans="1:55" s="157" customFormat="1" ht="30" customHeight="1" x14ac:dyDescent="0.3">
      <c r="A725" s="133"/>
      <c r="B725" s="117"/>
      <c r="C725" s="124" t="s">
        <v>127</v>
      </c>
      <c r="D725" s="124" t="s">
        <v>230</v>
      </c>
      <c r="E725" s="92" t="s">
        <v>218</v>
      </c>
      <c r="F725" s="65">
        <v>37.69</v>
      </c>
      <c r="G725" s="112"/>
      <c r="H725" s="112"/>
      <c r="I725" s="164"/>
      <c r="J725" s="164"/>
      <c r="K725" s="112"/>
      <c r="L725" s="112"/>
      <c r="M725" s="51"/>
      <c r="N725" s="112"/>
      <c r="O725" s="132"/>
      <c r="BC725" s="133"/>
    </row>
    <row r="726" spans="1:55" s="157" customFormat="1" ht="30" customHeight="1" x14ac:dyDescent="0.3">
      <c r="A726" s="133"/>
      <c r="B726" s="117"/>
      <c r="C726" s="125" t="s">
        <v>197</v>
      </c>
      <c r="D726" s="125" t="s">
        <v>131</v>
      </c>
      <c r="E726" s="111" t="s">
        <v>218</v>
      </c>
      <c r="F726" s="65">
        <v>51.54</v>
      </c>
      <c r="G726" s="112"/>
      <c r="H726" s="112"/>
      <c r="I726" s="112"/>
      <c r="J726" s="112"/>
      <c r="K726" s="112"/>
      <c r="L726" s="112"/>
      <c r="M726" s="51"/>
      <c r="N726" s="112"/>
      <c r="O726" s="132"/>
      <c r="BC726" s="133"/>
    </row>
    <row r="727" spans="1:55" s="157" customFormat="1" ht="30" customHeight="1" x14ac:dyDescent="0.3">
      <c r="A727" s="56"/>
      <c r="B727" s="72"/>
      <c r="C727" s="44" t="s">
        <v>229</v>
      </c>
      <c r="D727" s="44" t="s">
        <v>130</v>
      </c>
      <c r="E727" s="46" t="s">
        <v>218</v>
      </c>
      <c r="F727" s="87">
        <v>10</v>
      </c>
      <c r="G727" s="88"/>
      <c r="H727" s="88"/>
      <c r="I727" s="87"/>
      <c r="J727" s="87"/>
      <c r="K727" s="170"/>
      <c r="L727" s="112"/>
      <c r="M727" s="51"/>
      <c r="N727" s="88"/>
      <c r="O727" s="138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89"/>
      <c r="AD727" s="89"/>
      <c r="AE727" s="89"/>
      <c r="AF727" s="89"/>
      <c r="AG727" s="89"/>
      <c r="AH727" s="89"/>
      <c r="AI727" s="89"/>
      <c r="AJ727" s="89"/>
      <c r="AK727" s="89"/>
      <c r="AL727" s="89"/>
      <c r="AM727" s="89"/>
      <c r="AN727" s="89"/>
      <c r="AO727" s="89"/>
      <c r="AP727" s="89"/>
      <c r="AQ727" s="89"/>
      <c r="AR727" s="89"/>
      <c r="AS727" s="89"/>
      <c r="AT727" s="89"/>
      <c r="AU727" s="89"/>
      <c r="AV727" s="89"/>
      <c r="AW727" s="89"/>
      <c r="AX727" s="89"/>
      <c r="AY727" s="89"/>
      <c r="AZ727" s="89"/>
      <c r="BA727" s="89"/>
      <c r="BC727" s="133"/>
    </row>
    <row r="728" spans="1:55" s="157" customFormat="1" ht="30" customHeight="1" x14ac:dyDescent="0.3">
      <c r="A728" s="126"/>
      <c r="B728" s="117"/>
      <c r="C728" s="124" t="s">
        <v>232</v>
      </c>
      <c r="D728" s="125" t="s">
        <v>131</v>
      </c>
      <c r="E728" s="111" t="s">
        <v>218</v>
      </c>
      <c r="F728" s="87">
        <v>10</v>
      </c>
      <c r="G728" s="88"/>
      <c r="H728" s="88"/>
      <c r="I728" s="88"/>
      <c r="J728" s="88"/>
      <c r="K728" s="112"/>
      <c r="L728" s="112"/>
      <c r="M728" s="51"/>
      <c r="N728" s="88"/>
      <c r="O728" s="228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  <c r="AG728" s="89"/>
      <c r="AH728" s="89"/>
      <c r="AI728" s="89"/>
      <c r="AJ728" s="89"/>
      <c r="AK728" s="89"/>
      <c r="AL728" s="89"/>
      <c r="AM728" s="89"/>
      <c r="AN728" s="89"/>
      <c r="AO728" s="89"/>
      <c r="AP728" s="89"/>
      <c r="AQ728" s="89"/>
      <c r="AR728" s="89"/>
      <c r="AS728" s="89"/>
      <c r="AT728" s="89"/>
      <c r="AU728" s="89"/>
      <c r="AV728" s="89"/>
      <c r="AW728" s="89"/>
      <c r="AX728" s="89"/>
      <c r="AY728" s="89"/>
      <c r="AZ728" s="89"/>
      <c r="BA728" s="89"/>
      <c r="BC728" s="133"/>
    </row>
    <row r="729" spans="1:55" s="157" customFormat="1" ht="30" customHeight="1" x14ac:dyDescent="0.3">
      <c r="A729" s="126"/>
      <c r="B729" s="117"/>
      <c r="C729" s="44"/>
      <c r="D729" s="44"/>
      <c r="E729" s="46"/>
      <c r="F729" s="87"/>
      <c r="G729" s="88"/>
      <c r="H729" s="88"/>
      <c r="I729" s="88"/>
      <c r="J729" s="88"/>
      <c r="K729" s="88"/>
      <c r="L729" s="112"/>
      <c r="M729" s="51"/>
      <c r="N729" s="88"/>
      <c r="O729" s="15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89"/>
      <c r="AD729" s="89"/>
      <c r="AE729" s="89"/>
      <c r="AF729" s="89"/>
      <c r="AG729" s="89"/>
      <c r="AH729" s="89"/>
      <c r="AI729" s="89"/>
      <c r="AJ729" s="89"/>
      <c r="AK729" s="89"/>
      <c r="AL729" s="89"/>
      <c r="AM729" s="89"/>
      <c r="AN729" s="89"/>
      <c r="AO729" s="89"/>
      <c r="AP729" s="89"/>
      <c r="AQ729" s="89"/>
      <c r="AR729" s="89"/>
      <c r="AS729" s="89"/>
      <c r="AT729" s="89"/>
      <c r="AU729" s="89"/>
      <c r="AV729" s="89"/>
      <c r="AW729" s="89"/>
      <c r="AX729" s="89"/>
      <c r="AY729" s="89"/>
      <c r="AZ729" s="89"/>
      <c r="BA729" s="89"/>
      <c r="BC729" s="133"/>
    </row>
    <row r="730" spans="1:55" s="157" customFormat="1" ht="30" customHeight="1" x14ac:dyDescent="0.3">
      <c r="A730" s="126"/>
      <c r="B730" s="117"/>
      <c r="C730" s="44"/>
      <c r="D730" s="44"/>
      <c r="E730" s="46"/>
      <c r="F730" s="87"/>
      <c r="G730" s="88"/>
      <c r="H730" s="88"/>
      <c r="I730" s="88"/>
      <c r="J730" s="88"/>
      <c r="K730" s="88"/>
      <c r="L730" s="112"/>
      <c r="M730" s="51"/>
      <c r="N730" s="88"/>
      <c r="O730" s="14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89"/>
      <c r="AD730" s="89"/>
      <c r="AE730" s="89"/>
      <c r="AF730" s="89"/>
      <c r="AG730" s="89"/>
      <c r="AH730" s="89"/>
      <c r="AI730" s="89"/>
      <c r="AJ730" s="89"/>
      <c r="AK730" s="89"/>
      <c r="AL730" s="89"/>
      <c r="AM730" s="89"/>
      <c r="AN730" s="89"/>
      <c r="AO730" s="89"/>
      <c r="AP730" s="89"/>
      <c r="AQ730" s="89"/>
      <c r="AR730" s="89"/>
      <c r="AS730" s="89"/>
      <c r="AT730" s="89"/>
      <c r="AU730" s="89"/>
      <c r="AV730" s="89"/>
      <c r="AW730" s="89"/>
      <c r="AX730" s="89"/>
      <c r="AY730" s="89"/>
      <c r="AZ730" s="89"/>
      <c r="BA730" s="89"/>
      <c r="BC730" s="133"/>
    </row>
    <row r="731" spans="1:55" s="257" customFormat="1" ht="30" customHeight="1" x14ac:dyDescent="0.3">
      <c r="A731" s="58"/>
      <c r="B731" s="73"/>
      <c r="C731" s="39" t="s">
        <v>55</v>
      </c>
      <c r="D731" s="40"/>
      <c r="E731" s="41"/>
      <c r="F731" s="42"/>
      <c r="G731" s="42"/>
      <c r="H731" s="43"/>
      <c r="I731" s="42"/>
      <c r="J731" s="123"/>
      <c r="K731" s="42"/>
      <c r="L731" s="123"/>
      <c r="M731" s="42"/>
      <c r="N731" s="43"/>
      <c r="O731" s="40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C731" s="258"/>
    </row>
    <row r="732" spans="1:55" s="257" customFormat="1" ht="30" customHeight="1" x14ac:dyDescent="0.3">
      <c r="A732" s="121"/>
      <c r="B732" s="117"/>
      <c r="C732" s="39"/>
      <c r="D732" s="40"/>
      <c r="E732" s="41"/>
      <c r="F732" s="42"/>
      <c r="G732" s="42"/>
      <c r="H732" s="123"/>
      <c r="I732" s="42"/>
      <c r="J732" s="123"/>
      <c r="K732" s="42"/>
      <c r="L732" s="123"/>
      <c r="M732" s="42"/>
      <c r="N732" s="123"/>
      <c r="O732" s="4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  <c r="AC732" s="110"/>
      <c r="AD732" s="110"/>
      <c r="AE732" s="110"/>
      <c r="AF732" s="110"/>
      <c r="AG732" s="110"/>
      <c r="AH732" s="110"/>
      <c r="AI732" s="110"/>
      <c r="AJ732" s="110"/>
      <c r="AK732" s="110"/>
      <c r="AL732" s="110"/>
      <c r="AM732" s="110"/>
      <c r="AN732" s="110"/>
      <c r="AO732" s="110"/>
      <c r="AP732" s="110"/>
      <c r="AQ732" s="110"/>
      <c r="AR732" s="110"/>
      <c r="AS732" s="110"/>
      <c r="AT732" s="110"/>
      <c r="AU732" s="110"/>
      <c r="AV732" s="110"/>
      <c r="AW732" s="110"/>
      <c r="AX732" s="110"/>
      <c r="AY732" s="110"/>
      <c r="AZ732" s="110"/>
      <c r="BA732" s="110"/>
      <c r="BC732" s="258"/>
    </row>
  </sheetData>
  <autoFilter ref="C1:C732"/>
  <mergeCells count="45">
    <mergeCell ref="AS2:AS3"/>
    <mergeCell ref="AH2:AH3"/>
    <mergeCell ref="AX2:AX3"/>
    <mergeCell ref="AT2:AT3"/>
    <mergeCell ref="AU2:AU3"/>
    <mergeCell ref="AV2:AV3"/>
    <mergeCell ref="AW2:AW3"/>
    <mergeCell ref="AQ2:AQ3"/>
    <mergeCell ref="AR2:AR3"/>
    <mergeCell ref="AN2:AN3"/>
    <mergeCell ref="AO2:AO3"/>
    <mergeCell ref="AM2:AM3"/>
    <mergeCell ref="AP2:AP3"/>
    <mergeCell ref="AC2:AC3"/>
    <mergeCell ref="AI2:AI3"/>
    <mergeCell ref="AJ2:AJ3"/>
    <mergeCell ref="AK2:AK3"/>
    <mergeCell ref="AL2:AL3"/>
    <mergeCell ref="AD2:AD3"/>
    <mergeCell ref="AE2:AE3"/>
    <mergeCell ref="AF2:AF3"/>
    <mergeCell ref="AG2:AG3"/>
    <mergeCell ref="AA2:AA3"/>
    <mergeCell ref="AB2:AB3"/>
    <mergeCell ref="C2:C3"/>
    <mergeCell ref="D2:D3"/>
    <mergeCell ref="E2:E3"/>
    <mergeCell ref="F2:F3"/>
    <mergeCell ref="G2:H2"/>
    <mergeCell ref="I2:J2"/>
    <mergeCell ref="K2:L2"/>
    <mergeCell ref="M2:N2"/>
    <mergeCell ref="V2:V3"/>
    <mergeCell ref="W2:W3"/>
    <mergeCell ref="X2:X3"/>
    <mergeCell ref="Y2:Y3"/>
    <mergeCell ref="U2:U3"/>
    <mergeCell ref="Z2:Z3"/>
    <mergeCell ref="B2:B3"/>
    <mergeCell ref="S2:S3"/>
    <mergeCell ref="T2:T3"/>
    <mergeCell ref="O2:O3"/>
    <mergeCell ref="P2:P3"/>
    <mergeCell ref="Q2:Q3"/>
    <mergeCell ref="R2:R3"/>
  </mergeCells>
  <phoneticPr fontId="4" type="noConversion"/>
  <pageMargins left="0.59055118110236227" right="0.19685039370078741" top="0.39370078740157483" bottom="0.39370078740157483" header="0" footer="0"/>
  <pageSetup paperSize="9" scale="62" fitToWidth="0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화인디자인</dc:creator>
  <cp:lastModifiedBy>SNYOUTH</cp:lastModifiedBy>
  <cp:lastPrinted>2022-07-20T02:03:52Z</cp:lastPrinted>
  <dcterms:created xsi:type="dcterms:W3CDTF">2010-05-08T06:59:32Z</dcterms:created>
  <dcterms:modified xsi:type="dcterms:W3CDTF">2022-07-20T02:06:38Z</dcterms:modified>
</cp:coreProperties>
</file>