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14" i="6" l="1"/>
  <c r="F5" i="6" l="1"/>
  <c r="F6" i="6"/>
  <c r="F7" i="6"/>
  <c r="F8" i="6"/>
  <c r="F9" i="6"/>
  <c r="F10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<sst xmlns="http://schemas.openxmlformats.org/spreadsheetml/2006/main" count="307" uniqueCount="188">
  <si>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</si>
  <si>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</si>
  <si>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</si>
  <si>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</si>
  <si>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</si>
  <si>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</si>
  <si>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</si>
  <si>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</si>
  <si>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</si>
  <si>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</si>
  <si>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</si>
  <si>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</si>
  <si>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</si>
  <si>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</si>
  <si>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</si>
  <si>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</si>
  <si>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</si>
  <si>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</si>
  <si>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</si>
  <si>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</si>
  <si>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</si>
  <si>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</si>
  <si>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</si>
  <si>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</si>
  <si>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</si>
  <si>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</si>
  <si>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</si>
  <si>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</si>
  <si>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</si>
  <si>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</si>
  <si>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</si>
  <si>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</si>
  <si>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</si>
  <si>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</si>
  <si>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</si>
  <si>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</si>
  <si>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</si>
  <si>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</si>
  <si>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</si>
  <si>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</si>
  <si>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</si>
  <si>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</si>
  <si>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</si>
  <si>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</si>
  <si>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</si>
  <si>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</si>
  <si>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</si>
  <si>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</si>
  <si>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</si>
  <si>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</si>
  <si>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</si>
  <si>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</si>
  <si>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</si>
  <si>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</si>
  <si>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</si>
  <si>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</si>
  <si>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</si>
  <si>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</si>
  <si>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</si>
  <si>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</si>
  <si>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</si>
  <si>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</si>
  <si>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</si>
  <si>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</si>
  <si>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</si>
  <si>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</si>
  <si>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</si>
  <si>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</si>
  <si>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</si>
  <si>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</si>
  <si>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</si>
  <si>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</si>
  <si>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</si>
  <si>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</si>
  <si>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</si>
  <si>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</si>
  <si>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</si>
  <si>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</si>
  <si>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</si>
  <si>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</si>
  <si>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</si>
  <si>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</si>
  <si>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</si>
  <si>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</si>
  <si>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</si>
  <si>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</si>
  <si>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</si>
  <si>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</si>
  <si>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</si>
  <si>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</si>
  <si>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</si>
  <si>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</si>
  <si>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</si>
  <si>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</si>
  <si>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</si>
  <si>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</si>
  <si>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</si>
  <si>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</si>
  <si>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</si>
  <si>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</si>
  <si>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</si>
  <si>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</si>
  <si>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</si>
  <si>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</si>
  <si>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</si>
  <si>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</si>
  <si>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</si>
  <si>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</si>
  <si>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</si>
  <si>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</si>
  <si>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</si>
  <si>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</si>
  <si>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</si>
  <si>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</si>
  <si>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</si>
  <si>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</si>
  <si>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</si>
  <si>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</si>
  <si>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</si>
  <si>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</si>
  <si>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</si>
  <si>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</si>
  <si>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</si>
  <si>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</si>
  <si>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</si>
  <si>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</si>
  <si>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</si>
  <si>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</si>
  <si>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</si>
  <si>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</si>
  <si>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</si>
  <si>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</si>
  <si>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</si>
  <si>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</si>
  <si>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</si>
  <si>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</si>
  <si>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</si>
  <si>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</si>
  <si>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</si>
  <si>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</si>
  <si>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</si>
  <si>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</si>
  <si>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</si>
  <si>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</si>
  <si>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</si>
  <si>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</si>
  <si>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</si>
  <si>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</si>
  <si>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</si>
  <si>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</si>
  <si>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</si>
  <si>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</si>
  <si>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</si>
  <si>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</si>
  <si>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</si>
  <si>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2020년</t>
    <phoneticPr fontId="4" type="noConversion"/>
  </si>
  <si>
    <t>해당없음</t>
    <phoneticPr fontId="4" type="noConversion"/>
  </si>
  <si>
    <t>미운영</t>
    <phoneticPr fontId="4" type="noConversion"/>
  </si>
  <si>
    <t>- 해당사항 없음-</t>
    <phoneticPr fontId="4" type="noConversion"/>
  </si>
  <si>
    <t>2020.10.31.</t>
  </si>
  <si>
    <t>2020.10.31.</t>
    <phoneticPr fontId="4" type="noConversion"/>
  </si>
  <si>
    <t>2020.11.02.</t>
  </si>
  <si>
    <t>2020.11.02.</t>
    <phoneticPr fontId="4" type="noConversion"/>
  </si>
  <si>
    <t>12월</t>
    <phoneticPr fontId="4" type="noConversion"/>
  </si>
  <si>
    <t>12월</t>
    <phoneticPr fontId="4" type="noConversion"/>
  </si>
  <si>
    <t>해당없음</t>
    <phoneticPr fontId="4" type="noConversion"/>
  </si>
  <si>
    <t>2021년 소방안전관리 위탁대행</t>
    <phoneticPr fontId="4" type="noConversion"/>
  </si>
  <si>
    <t>2021년 보안시스템 유지관리</t>
    <phoneticPr fontId="4" type="noConversion"/>
  </si>
  <si>
    <t>2021년 승강기시설 유지관리 위탁대행</t>
    <phoneticPr fontId="4" type="noConversion"/>
  </si>
  <si>
    <t xml:space="preserve">2021년 위생설비 임대 </t>
    <phoneticPr fontId="4" type="noConversion"/>
  </si>
  <si>
    <t xml:space="preserve">2021년 청소년방과후아카데미 복합기 임대 </t>
    <phoneticPr fontId="4" type="noConversion"/>
  </si>
  <si>
    <t xml:space="preserve">2021년 업무용 사무기기(복합기) 임대 </t>
    <phoneticPr fontId="4" type="noConversion"/>
  </si>
  <si>
    <t>수의계약</t>
    <phoneticPr fontId="4" type="noConversion"/>
  </si>
  <si>
    <t>분당서현청소년수련관</t>
    <phoneticPr fontId="4" type="noConversion"/>
  </si>
  <si>
    <t>차경섭</t>
    <phoneticPr fontId="4" type="noConversion"/>
  </si>
  <si>
    <t>이유진</t>
    <phoneticPr fontId="4" type="noConversion"/>
  </si>
  <si>
    <t>송태환</t>
    <phoneticPr fontId="4" type="noConversion"/>
  </si>
  <si>
    <t>031-729-9412</t>
    <phoneticPr fontId="4" type="noConversion"/>
  </si>
  <si>
    <t>031-729-9411</t>
    <phoneticPr fontId="4" type="noConversion"/>
  </si>
  <si>
    <t>031-729-9438</t>
    <phoneticPr fontId="4" type="noConversion"/>
  </si>
  <si>
    <t>- 해당사항 없음 -</t>
    <phoneticPr fontId="4" type="noConversion"/>
  </si>
  <si>
    <t>- 해당사항 없음 -</t>
    <phoneticPr fontId="4" type="noConversion"/>
  </si>
  <si>
    <t>2020년 하반기 시설물 정기안전점검 실시</t>
    <phoneticPr fontId="4" type="noConversion"/>
  </si>
  <si>
    <t>시설물안전연구원 주식회사</t>
    <phoneticPr fontId="4" type="noConversion"/>
  </si>
  <si>
    <t>2020년 하반기 시설물 정기안전점검 실시</t>
    <phoneticPr fontId="4" type="noConversion"/>
  </si>
  <si>
    <t>2020.10.20.</t>
    <phoneticPr fontId="4" type="noConversion"/>
  </si>
  <si>
    <t>2020.10.21.</t>
    <phoneticPr fontId="4" type="noConversion"/>
  </si>
  <si>
    <t>2020.11.19.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</si>
</sst>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20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1" fontId="20" fillId="0" borderId="30" xfId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9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center" vertical="center"/>
    </xf>
    <xf numFmtId="177" fontId="8" fillId="0" borderId="42" xfId="0" quotePrefix="1" applyNumberFormat="1" applyFont="1" applyBorder="1" applyAlignment="1">
      <alignment horizontal="center" vertical="center" shrinkToFit="1"/>
    </xf>
    <xf numFmtId="178" fontId="9" fillId="0" borderId="4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lef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9" fillId="0" borderId="26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/>
    <xf numFmtId="0" fontId="0" fillId="0" borderId="30" xfId="0" quotePrefix="1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0" fillId="0" borderId="30" xfId="0" quotePrefix="1" applyNumberFormat="1" applyFont="1" applyFill="1" applyBorder="1" applyAlignment="1" applyProtection="1">
      <alignment horizontal="left"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9" fillId="0" borderId="30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1" fontId="9" fillId="0" borderId="42" xfId="1" applyFont="1" applyFill="1" applyBorder="1" applyAlignment="1" applyProtection="1">
      <alignment horizontal="center" vertical="center"/>
    </xf>
    <xf numFmtId="177" fontId="26" fillId="0" borderId="2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/>
    </xf>
    <xf numFmtId="41" fontId="3" fillId="0" borderId="30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44" xfId="0" applyNumberFormat="1" applyFont="1" applyFill="1" applyBorder="1" applyAlignment="1" applyProtection="1">
      <alignment horizontal="center" vertical="center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9" fontId="8" fillId="4" borderId="43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0" xfId="1" applyFont="1" applyFill="1" applyBorder="1" applyAlignment="1" applyProtection="1">
      <alignment horizontal="center" vertical="center"/>
    </xf>
    <xf numFmtId="41" fontId="8" fillId="4" borderId="43" xfId="1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0" borderId="43" xfId="11" applyFont="1" applyFill="1" applyBorder="1" applyAlignment="1">
      <alignment horizontal="center" vertical="center" shrinkToFit="1"/>
    </xf>
    <xf numFmtId="179" fontId="8" fillId="0" borderId="43" xfId="12" applyNumberFormat="1" applyFont="1" applyFill="1" applyBorder="1" applyAlignment="1">
      <alignment vertical="center" wrapText="1"/>
    </xf>
    <xf numFmtId="38" fontId="24" fillId="0" borderId="43" xfId="2" applyNumberFormat="1" applyFont="1" applyFill="1" applyBorder="1" applyAlignment="1">
      <alignment horizontal="center" vertical="center"/>
    </xf>
    <xf numFmtId="178" fontId="24" fillId="0" borderId="43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left" vertical="center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/>
    </xf>
    <xf numFmtId="177" fontId="8" fillId="0" borderId="45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left" vertical="center" wrapText="1" shrinkToFit="1"/>
    </xf>
    <xf numFmtId="177" fontId="8" fillId="0" borderId="46" xfId="0" applyNumberFormat="1" applyFont="1" applyFill="1" applyBorder="1" applyAlignment="1">
      <alignment horizontal="left" vertical="center" shrinkToFit="1"/>
    </xf>
    <xf numFmtId="0" fontId="24" fillId="0" borderId="47" xfId="11" applyFont="1" applyFill="1" applyBorder="1" applyAlignment="1">
      <alignment horizontal="center" vertical="center" shrinkToFit="1"/>
    </xf>
    <xf numFmtId="179" fontId="8" fillId="0" borderId="47" xfId="12" applyNumberFormat="1" applyFont="1" applyFill="1" applyBorder="1" applyAlignment="1">
      <alignment vertical="center" wrapText="1"/>
    </xf>
    <xf numFmtId="177" fontId="8" fillId="0" borderId="48" xfId="0" applyNumberFormat="1" applyFont="1" applyFill="1" applyBorder="1" applyAlignment="1">
      <alignment horizontal="left" vertical="center" shrinkToFit="1"/>
    </xf>
    <xf numFmtId="177" fontId="8" fillId="0" borderId="49" xfId="0" applyNumberFormat="1" applyFont="1" applyFill="1" applyBorder="1" applyAlignment="1">
      <alignment horizontal="left" vertical="center" shrinkToFit="1"/>
    </xf>
    <xf numFmtId="0" fontId="24" fillId="0" borderId="50" xfId="11" applyFont="1" applyFill="1" applyBorder="1" applyAlignment="1">
      <alignment horizontal="center" vertical="center" shrinkToFit="1"/>
    </xf>
    <xf numFmtId="179" fontId="8" fillId="0" borderId="50" xfId="12" applyNumberFormat="1" applyFont="1" applyFill="1" applyBorder="1" applyAlignment="1">
      <alignment vertical="center" wrapText="1"/>
    </xf>
    <xf numFmtId="38" fontId="24" fillId="0" borderId="50" xfId="2" applyNumberFormat="1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1" xfId="0" applyNumberFormat="1" applyFont="1" applyFill="1" applyBorder="1" applyAlignment="1">
      <alignment horizontal="left" vertical="center" shrinkToFit="1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8" fillId="2" borderId="57" xfId="0" applyNumberFormat="1" applyFont="1" applyFill="1" applyBorder="1" applyAlignment="1" applyProtection="1">
      <alignment horizontal="center" vertical="center"/>
    </xf>
    <xf numFmtId="178" fontId="8" fillId="0" borderId="47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 shrinkToFit="1"/>
    </xf>
    <xf numFmtId="41" fontId="8" fillId="4" borderId="47" xfId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177" fontId="8" fillId="0" borderId="58" xfId="0" applyNumberFormat="1" applyFont="1" applyFill="1" applyBorder="1" applyAlignment="1">
      <alignment horizontal="left" vertical="center" shrinkToFit="1"/>
    </xf>
    <xf numFmtId="0" fontId="24" fillId="0" borderId="59" xfId="11" applyFont="1" applyFill="1" applyBorder="1" applyAlignment="1">
      <alignment horizontal="center" vertical="center" shrinkToFit="1"/>
    </xf>
    <xf numFmtId="179" fontId="8" fillId="0" borderId="59" xfId="12" applyNumberFormat="1" applyFont="1" applyFill="1" applyBorder="1" applyAlignment="1">
      <alignment vertical="center" wrapText="1"/>
    </xf>
    <xf numFmtId="178" fontId="8" fillId="0" borderId="59" xfId="0" applyNumberFormat="1" applyFont="1" applyFill="1" applyBorder="1" applyAlignment="1">
      <alignment horizontal="center" vertical="center"/>
    </xf>
    <xf numFmtId="178" fontId="24" fillId="0" borderId="59" xfId="0" applyNumberFormat="1" applyFont="1" applyFill="1" applyBorder="1" applyAlignment="1">
      <alignment horizontal="center" vertical="center"/>
    </xf>
    <xf numFmtId="177" fontId="8" fillId="0" borderId="59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left" vertical="center" shrinkToFit="1"/>
    </xf>
    <xf numFmtId="177" fontId="8" fillId="0" borderId="47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176" fontId="20" fillId="3" borderId="33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176" fontId="20" fillId="4" borderId="43" xfId="0" applyNumberFormat="1" applyFont="1" applyFill="1" applyBorder="1" applyAlignment="1">
      <alignment horizontal="right" vertical="center" wrapText="1"/>
    </xf>
    <xf numFmtId="0" fontId="3" fillId="4" borderId="44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176" fontId="20" fillId="4" borderId="47" xfId="0" applyNumberFormat="1" applyFont="1" applyFill="1" applyBorder="1" applyAlignment="1">
      <alignment horizontal="right" vertical="center" wrapText="1"/>
    </xf>
    <xf numFmtId="0" fontId="20" fillId="4" borderId="48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shrinkToFit="1"/>
    </xf>
    <xf numFmtId="0" fontId="20" fillId="4" borderId="43" xfId="0" applyFont="1" applyFill="1" applyBorder="1" applyAlignment="1">
      <alignment horizontal="center" vertical="center" shrinkToFit="1"/>
    </xf>
    <xf numFmtId="0" fontId="20" fillId="4" borderId="47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opLeftCell="B1" zoomScale="85" zoomScaleNormal="85" workbookViewId="0">
      <selection activeCell="G21" sqref="G2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66" t="s">
        <v>67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24.75" customHeight="1" thickBot="1">
      <c r="A2" s="72" t="s">
        <v>68</v>
      </c>
      <c r="B2" s="73" t="s">
        <v>48</v>
      </c>
      <c r="C2" s="73" t="s">
        <v>69</v>
      </c>
      <c r="D2" s="73" t="s">
        <v>70</v>
      </c>
      <c r="E2" s="73" t="s">
        <v>71</v>
      </c>
      <c r="F2" s="73" t="s">
        <v>72</v>
      </c>
      <c r="G2" s="73" t="s">
        <v>73</v>
      </c>
      <c r="H2" s="73" t="s">
        <v>74</v>
      </c>
      <c r="I2" s="74" t="s">
        <v>49</v>
      </c>
      <c r="J2" s="74" t="s">
        <v>75</v>
      </c>
      <c r="K2" s="74" t="s">
        <v>76</v>
      </c>
      <c r="L2" s="75" t="s">
        <v>1</v>
      </c>
    </row>
    <row r="3" spans="1:12" ht="31.5" customHeight="1" thickTop="1" thickBot="1">
      <c r="A3" s="80" t="s">
        <v>155</v>
      </c>
      <c r="B3" s="81" t="s">
        <v>163</v>
      </c>
      <c r="C3" s="76" t="s">
        <v>158</v>
      </c>
      <c r="D3" s="81"/>
      <c r="E3" s="82"/>
      <c r="F3" s="83"/>
      <c r="G3" s="81"/>
      <c r="H3" s="84"/>
      <c r="I3" s="134"/>
      <c r="J3" s="43"/>
      <c r="K3" s="43"/>
      <c r="L3" s="85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30" sqref="C30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68" t="s">
        <v>94</v>
      </c>
      <c r="B1" s="168"/>
      <c r="C1" s="168"/>
      <c r="D1" s="168"/>
      <c r="E1" s="168"/>
      <c r="F1" s="168"/>
      <c r="G1" s="168"/>
      <c r="H1" s="168"/>
      <c r="I1" s="168"/>
    </row>
    <row r="2" spans="1:9" ht="26.25" thickBot="1">
      <c r="A2" s="169"/>
      <c r="B2" s="169"/>
      <c r="C2" s="38"/>
      <c r="D2" s="38"/>
      <c r="E2" s="38"/>
      <c r="F2" s="38"/>
      <c r="G2" s="38"/>
      <c r="H2" s="38"/>
      <c r="I2" s="47" t="s">
        <v>3</v>
      </c>
    </row>
    <row r="3" spans="1:9" ht="26.25" customHeight="1">
      <c r="A3" s="203" t="s">
        <v>4</v>
      </c>
      <c r="B3" s="201" t="s">
        <v>5</v>
      </c>
      <c r="C3" s="201" t="s">
        <v>77</v>
      </c>
      <c r="D3" s="201" t="s">
        <v>96</v>
      </c>
      <c r="E3" s="197" t="s">
        <v>99</v>
      </c>
      <c r="F3" s="198"/>
      <c r="G3" s="197" t="s">
        <v>100</v>
      </c>
      <c r="H3" s="198"/>
      <c r="I3" s="199" t="s">
        <v>95</v>
      </c>
    </row>
    <row r="4" spans="1:9" ht="28.5" customHeight="1" thickBot="1">
      <c r="A4" s="204"/>
      <c r="B4" s="202"/>
      <c r="C4" s="202"/>
      <c r="D4" s="202"/>
      <c r="E4" s="50" t="s">
        <v>97</v>
      </c>
      <c r="F4" s="50" t="s">
        <v>98</v>
      </c>
      <c r="G4" s="50" t="s">
        <v>97</v>
      </c>
      <c r="H4" s="50" t="s">
        <v>98</v>
      </c>
      <c r="I4" s="200"/>
    </row>
    <row r="5" spans="1:9" ht="28.5" customHeight="1" thickTop="1" thickBot="1">
      <c r="A5" s="51"/>
      <c r="B5" s="52" t="s">
        <v>105</v>
      </c>
      <c r="C5" s="53"/>
      <c r="D5" s="53"/>
      <c r="E5" s="77"/>
      <c r="F5" s="53"/>
      <c r="G5" s="77"/>
      <c r="H5" s="53"/>
      <c r="I5" s="78"/>
    </row>
    <row r="6" spans="1:9">
      <c r="C6" s="48"/>
      <c r="D6" s="48"/>
      <c r="E6" s="48"/>
      <c r="F6" s="48"/>
      <c r="G6" s="48"/>
      <c r="H6" s="48"/>
      <c r="I6" s="49"/>
    </row>
    <row r="7" spans="1:9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90" zoomScaleNormal="90" workbookViewId="0">
      <selection activeCell="C3" sqref="C3:C8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53" customWidth="1"/>
    <col min="6" max="6" width="12.44140625" style="163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12" ht="24">
      <c r="A2" s="146" t="s">
        <v>47</v>
      </c>
      <c r="B2" s="147" t="s">
        <v>48</v>
      </c>
      <c r="C2" s="148" t="s">
        <v>64</v>
      </c>
      <c r="D2" s="148" t="s">
        <v>0</v>
      </c>
      <c r="E2" s="152" t="s">
        <v>65</v>
      </c>
      <c r="F2" s="160" t="s">
        <v>49</v>
      </c>
      <c r="G2" s="148" t="s">
        <v>50</v>
      </c>
      <c r="H2" s="148" t="s">
        <v>51</v>
      </c>
      <c r="I2" s="149" t="s">
        <v>1</v>
      </c>
    </row>
    <row r="3" spans="1:12" s="145" customFormat="1" ht="24.95" customHeight="1">
      <c r="A3" s="155" t="s">
        <v>155</v>
      </c>
      <c r="B3" s="151" t="s">
        <v>163</v>
      </c>
      <c r="C3" s="150" t="s">
        <v>166</v>
      </c>
      <c r="D3" s="150" t="s">
        <v>172</v>
      </c>
      <c r="E3" s="154">
        <v>2400</v>
      </c>
      <c r="F3" s="161" t="s">
        <v>173</v>
      </c>
      <c r="G3" s="150" t="s">
        <v>174</v>
      </c>
      <c r="H3" s="150" t="s">
        <v>177</v>
      </c>
      <c r="I3" s="156"/>
      <c r="J3" s="143"/>
      <c r="K3" s="144"/>
      <c r="L3" s="143"/>
    </row>
    <row r="4" spans="1:12" s="145" customFormat="1" ht="24.95" customHeight="1">
      <c r="A4" s="155" t="s">
        <v>155</v>
      </c>
      <c r="B4" s="151" t="s">
        <v>163</v>
      </c>
      <c r="C4" s="150" t="s">
        <v>167</v>
      </c>
      <c r="D4" s="150" t="s">
        <v>172</v>
      </c>
      <c r="E4" s="154">
        <v>3372</v>
      </c>
      <c r="F4" s="161" t="s">
        <v>173</v>
      </c>
      <c r="G4" s="150" t="s">
        <v>174</v>
      </c>
      <c r="H4" s="150" t="s">
        <v>177</v>
      </c>
      <c r="I4" s="156"/>
      <c r="J4" s="143"/>
      <c r="K4" s="144"/>
      <c r="L4" s="143"/>
    </row>
    <row r="5" spans="1:12" s="145" customFormat="1" ht="24.95" customHeight="1">
      <c r="A5" s="155" t="s">
        <v>155</v>
      </c>
      <c r="B5" s="151" t="s">
        <v>163</v>
      </c>
      <c r="C5" s="150" t="s">
        <v>168</v>
      </c>
      <c r="D5" s="150" t="s">
        <v>172</v>
      </c>
      <c r="E5" s="154">
        <v>3480</v>
      </c>
      <c r="F5" s="161" t="s">
        <v>173</v>
      </c>
      <c r="G5" s="150" t="s">
        <v>174</v>
      </c>
      <c r="H5" s="150" t="s">
        <v>177</v>
      </c>
      <c r="I5" s="156"/>
      <c r="J5" s="143"/>
      <c r="K5" s="144"/>
      <c r="L5" s="143"/>
    </row>
    <row r="6" spans="1:12" s="145" customFormat="1" ht="24.95" customHeight="1">
      <c r="A6" s="155" t="s">
        <v>155</v>
      </c>
      <c r="B6" s="151" t="s">
        <v>163</v>
      </c>
      <c r="C6" s="150" t="s">
        <v>169</v>
      </c>
      <c r="D6" s="150" t="s">
        <v>172</v>
      </c>
      <c r="E6" s="154">
        <v>11280</v>
      </c>
      <c r="F6" s="161" t="s">
        <v>173</v>
      </c>
      <c r="G6" s="150" t="s">
        <v>174</v>
      </c>
      <c r="H6" s="150" t="s">
        <v>177</v>
      </c>
      <c r="I6" s="156"/>
      <c r="J6" s="143"/>
      <c r="K6" s="144"/>
      <c r="L6" s="143"/>
    </row>
    <row r="7" spans="1:12" s="145" customFormat="1" ht="24.95" customHeight="1">
      <c r="A7" s="155" t="s">
        <v>155</v>
      </c>
      <c r="B7" s="151" t="s">
        <v>163</v>
      </c>
      <c r="C7" s="150" t="s">
        <v>170</v>
      </c>
      <c r="D7" s="150" t="s">
        <v>172</v>
      </c>
      <c r="E7" s="154">
        <v>1680</v>
      </c>
      <c r="F7" s="161" t="s">
        <v>173</v>
      </c>
      <c r="G7" s="150" t="s">
        <v>175</v>
      </c>
      <c r="H7" s="150" t="s">
        <v>179</v>
      </c>
      <c r="I7" s="156"/>
      <c r="J7" s="143"/>
      <c r="K7" s="144"/>
      <c r="L7" s="143"/>
    </row>
    <row r="8" spans="1:12" s="145" customFormat="1" ht="24.95" customHeight="1" thickBot="1">
      <c r="A8" s="164" t="s">
        <v>155</v>
      </c>
      <c r="B8" s="165" t="s">
        <v>163</v>
      </c>
      <c r="C8" s="157" t="s">
        <v>171</v>
      </c>
      <c r="D8" s="157" t="s">
        <v>172</v>
      </c>
      <c r="E8" s="158">
        <v>3360</v>
      </c>
      <c r="F8" s="162" t="s">
        <v>173</v>
      </c>
      <c r="G8" s="157" t="s">
        <v>176</v>
      </c>
      <c r="H8" s="157" t="s">
        <v>178</v>
      </c>
      <c r="I8" s="159"/>
      <c r="J8" s="143"/>
      <c r="K8" s="144"/>
      <c r="L8" s="143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9" sqref="C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04"/>
    <col min="11" max="11" width="11.6640625" style="9" customWidth="1"/>
    <col min="12" max="12" width="11.33203125" style="8" bestFit="1" customWidth="1"/>
  </cols>
  <sheetData>
    <row r="1" spans="1:13" ht="26.25" thickBot="1">
      <c r="A1" s="167" t="s">
        <v>91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7" customHeight="1" thickBot="1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102" t="s">
        <v>49</v>
      </c>
      <c r="K2" s="23" t="s">
        <v>50</v>
      </c>
      <c r="L2" s="23" t="s">
        <v>51</v>
      </c>
      <c r="M2" s="24" t="s">
        <v>1</v>
      </c>
    </row>
    <row r="3" spans="1:13" ht="27" customHeight="1" thickTop="1" thickBot="1">
      <c r="A3" s="40">
        <v>2020</v>
      </c>
      <c r="B3" s="41" t="s">
        <v>164</v>
      </c>
      <c r="C3" s="76" t="s">
        <v>181</v>
      </c>
      <c r="D3" s="43"/>
      <c r="E3" s="43"/>
      <c r="F3" s="44"/>
      <c r="G3" s="44"/>
      <c r="H3" s="44"/>
      <c r="I3" s="44"/>
      <c r="J3" s="103"/>
      <c r="K3" s="42"/>
      <c r="L3" s="42"/>
      <c r="M3" s="4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68" t="s">
        <v>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6.25" thickBot="1">
      <c r="A2" s="169"/>
      <c r="B2" s="169"/>
      <c r="C2" s="38"/>
      <c r="D2" s="38"/>
      <c r="E2" s="38"/>
      <c r="F2" s="57"/>
      <c r="G2" s="57"/>
      <c r="H2" s="57"/>
      <c r="I2" s="57"/>
      <c r="J2" s="170" t="s">
        <v>3</v>
      </c>
      <c r="K2" s="170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6" t="s">
        <v>1</v>
      </c>
    </row>
    <row r="4" spans="1:11" ht="26.25" customHeight="1" thickTop="1" thickBot="1">
      <c r="A4" s="64"/>
      <c r="B4" s="71" t="s">
        <v>180</v>
      </c>
      <c r="C4" s="65"/>
      <c r="D4" s="66"/>
      <c r="E4" s="66"/>
      <c r="F4" s="67"/>
      <c r="G4" s="68"/>
      <c r="H4" s="69"/>
      <c r="I4" s="69"/>
      <c r="J4" s="69"/>
      <c r="K4" s="7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68" t="s">
        <v>23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6.25" thickBot="1">
      <c r="A2" s="169"/>
      <c r="B2" s="169"/>
      <c r="C2" s="38"/>
      <c r="D2" s="38"/>
      <c r="E2" s="38"/>
      <c r="F2" s="57"/>
      <c r="G2" s="57"/>
      <c r="H2" s="57"/>
      <c r="I2" s="57"/>
      <c r="J2" s="170" t="s">
        <v>3</v>
      </c>
      <c r="K2" s="170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8</v>
      </c>
      <c r="E3" s="55" t="s">
        <v>24</v>
      </c>
      <c r="F3" s="55" t="s">
        <v>20</v>
      </c>
      <c r="G3" s="55" t="s">
        <v>25</v>
      </c>
      <c r="H3" s="55" t="s">
        <v>28</v>
      </c>
      <c r="I3" s="55" t="s">
        <v>26</v>
      </c>
      <c r="J3" s="55" t="s">
        <v>27</v>
      </c>
      <c r="K3" s="56" t="s">
        <v>1</v>
      </c>
    </row>
    <row r="4" spans="1:11" ht="26.25" customHeight="1" thickTop="1" thickBot="1">
      <c r="A4" s="58"/>
      <c r="B4" s="63" t="s">
        <v>104</v>
      </c>
      <c r="C4" s="59"/>
      <c r="D4" s="60"/>
      <c r="E4" s="60"/>
      <c r="F4" s="61"/>
      <c r="G4" s="60"/>
      <c r="H4" s="60"/>
      <c r="I4" s="60"/>
      <c r="J4" s="60"/>
      <c r="K4" s="6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4" sqref="A4:A13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68" t="s">
        <v>13</v>
      </c>
      <c r="B1" s="168"/>
      <c r="C1" s="168"/>
      <c r="D1" s="168"/>
      <c r="E1" s="168"/>
      <c r="F1" s="168"/>
      <c r="G1" s="168"/>
      <c r="H1" s="168"/>
      <c r="I1" s="168"/>
    </row>
    <row r="2" spans="1:9" ht="26.25" thickBot="1">
      <c r="A2" s="46"/>
      <c r="B2" s="46"/>
      <c r="C2" s="38"/>
      <c r="D2" s="38"/>
      <c r="E2" s="38"/>
      <c r="F2" s="57"/>
      <c r="G2" s="57"/>
      <c r="H2" s="170" t="s">
        <v>3</v>
      </c>
      <c r="I2" s="170"/>
    </row>
    <row r="3" spans="1:9" ht="29.25" customHeight="1" thickBot="1">
      <c r="A3" s="127" t="s">
        <v>5</v>
      </c>
      <c r="B3" s="128" t="s">
        <v>30</v>
      </c>
      <c r="C3" s="128" t="s">
        <v>14</v>
      </c>
      <c r="D3" s="128" t="s">
        <v>15</v>
      </c>
      <c r="E3" s="128" t="s">
        <v>16</v>
      </c>
      <c r="F3" s="128" t="s">
        <v>17</v>
      </c>
      <c r="G3" s="129" t="s">
        <v>66</v>
      </c>
      <c r="H3" s="128" t="s">
        <v>29</v>
      </c>
      <c r="I3" s="130" t="s">
        <v>18</v>
      </c>
    </row>
    <row r="4" spans="1:9" ht="29.25" customHeight="1" thickTop="1">
      <c r="A4" s="120" t="s">
        <v>121</v>
      </c>
      <c r="B4" s="121" t="s">
        <v>123</v>
      </c>
      <c r="C4" s="122">
        <v>6895680</v>
      </c>
      <c r="D4" s="123" t="s">
        <v>128</v>
      </c>
      <c r="E4" s="124" t="s">
        <v>124</v>
      </c>
      <c r="F4" s="125" t="s">
        <v>126</v>
      </c>
      <c r="G4" s="125" t="s">
        <v>160</v>
      </c>
      <c r="H4" s="125" t="s">
        <v>162</v>
      </c>
      <c r="I4" s="126"/>
    </row>
    <row r="5" spans="1:9" ht="29.25" customHeight="1">
      <c r="A5" s="111" t="s">
        <v>122</v>
      </c>
      <c r="B5" s="105" t="s">
        <v>123</v>
      </c>
      <c r="C5" s="106">
        <v>3000000</v>
      </c>
      <c r="D5" s="107" t="s">
        <v>129</v>
      </c>
      <c r="E5" s="108" t="s">
        <v>125</v>
      </c>
      <c r="F5" s="109" t="s">
        <v>127</v>
      </c>
      <c r="G5" s="125" t="s">
        <v>159</v>
      </c>
      <c r="H5" s="125" t="s">
        <v>161</v>
      </c>
      <c r="I5" s="112"/>
    </row>
    <row r="6" spans="1:9" ht="29.25" customHeight="1">
      <c r="A6" s="111" t="s">
        <v>120</v>
      </c>
      <c r="B6" s="105" t="s">
        <v>119</v>
      </c>
      <c r="C6" s="106">
        <v>2160000</v>
      </c>
      <c r="D6" s="107" t="s">
        <v>130</v>
      </c>
      <c r="E6" s="108" t="s">
        <v>125</v>
      </c>
      <c r="F6" s="109" t="s">
        <v>127</v>
      </c>
      <c r="G6" s="125" t="s">
        <v>159</v>
      </c>
      <c r="H6" s="125" t="s">
        <v>161</v>
      </c>
      <c r="I6" s="112"/>
    </row>
    <row r="7" spans="1:9" ht="29.25" customHeight="1">
      <c r="A7" s="111" t="s">
        <v>102</v>
      </c>
      <c r="B7" s="105" t="s">
        <v>107</v>
      </c>
      <c r="C7" s="106">
        <f>(38500*12)+(242000*12)</f>
        <v>3366000</v>
      </c>
      <c r="D7" s="107" t="s">
        <v>130</v>
      </c>
      <c r="E7" s="108" t="s">
        <v>125</v>
      </c>
      <c r="F7" s="109" t="s">
        <v>127</v>
      </c>
      <c r="G7" s="125" t="s">
        <v>159</v>
      </c>
      <c r="H7" s="125" t="s">
        <v>161</v>
      </c>
      <c r="I7" s="112"/>
    </row>
    <row r="8" spans="1:9" ht="29.25" customHeight="1">
      <c r="A8" s="111" t="s">
        <v>106</v>
      </c>
      <c r="B8" s="105" t="s">
        <v>108</v>
      </c>
      <c r="C8" s="106">
        <v>3234000</v>
      </c>
      <c r="D8" s="107" t="s">
        <v>130</v>
      </c>
      <c r="E8" s="108" t="s">
        <v>125</v>
      </c>
      <c r="F8" s="109" t="s">
        <v>127</v>
      </c>
      <c r="G8" s="125" t="s">
        <v>159</v>
      </c>
      <c r="H8" s="125" t="s">
        <v>161</v>
      </c>
      <c r="I8" s="112"/>
    </row>
    <row r="9" spans="1:9" ht="29.25" customHeight="1">
      <c r="A9" s="111" t="s">
        <v>116</v>
      </c>
      <c r="B9" s="105" t="s">
        <v>109</v>
      </c>
      <c r="C9" s="106">
        <v>10576440</v>
      </c>
      <c r="D9" s="107" t="s">
        <v>130</v>
      </c>
      <c r="E9" s="108" t="s">
        <v>125</v>
      </c>
      <c r="F9" s="109" t="s">
        <v>127</v>
      </c>
      <c r="G9" s="125" t="s">
        <v>159</v>
      </c>
      <c r="H9" s="125" t="s">
        <v>161</v>
      </c>
      <c r="I9" s="112"/>
    </row>
    <row r="10" spans="1:9" ht="29.25" customHeight="1">
      <c r="A10" s="111" t="s">
        <v>117</v>
      </c>
      <c r="B10" s="105" t="s">
        <v>110</v>
      </c>
      <c r="C10" s="106">
        <v>1620000</v>
      </c>
      <c r="D10" s="107" t="s">
        <v>131</v>
      </c>
      <c r="E10" s="108" t="s">
        <v>125</v>
      </c>
      <c r="F10" s="109" t="s">
        <v>127</v>
      </c>
      <c r="G10" s="125" t="s">
        <v>159</v>
      </c>
      <c r="H10" s="125" t="s">
        <v>161</v>
      </c>
      <c r="I10" s="113"/>
    </row>
    <row r="11" spans="1:9" ht="29.25" customHeight="1">
      <c r="A11" s="111" t="s">
        <v>111</v>
      </c>
      <c r="B11" s="105" t="s">
        <v>112</v>
      </c>
      <c r="C11" s="106">
        <f>4300*6780</f>
        <v>29154000</v>
      </c>
      <c r="D11" s="107" t="s">
        <v>132</v>
      </c>
      <c r="E11" s="108" t="s">
        <v>125</v>
      </c>
      <c r="F11" s="109" t="s">
        <v>127</v>
      </c>
      <c r="G11" s="109" t="s">
        <v>156</v>
      </c>
      <c r="H11" s="109" t="s">
        <v>156</v>
      </c>
      <c r="I11" s="114" t="s">
        <v>157</v>
      </c>
    </row>
    <row r="12" spans="1:9" ht="29.25" customHeight="1">
      <c r="A12" s="115" t="s">
        <v>103</v>
      </c>
      <c r="B12" s="105" t="s">
        <v>118</v>
      </c>
      <c r="C12" s="106">
        <v>276565750</v>
      </c>
      <c r="D12" s="110" t="s">
        <v>133</v>
      </c>
      <c r="E12" s="108" t="s">
        <v>125</v>
      </c>
      <c r="F12" s="109" t="s">
        <v>127</v>
      </c>
      <c r="G12" s="125" t="s">
        <v>159</v>
      </c>
      <c r="H12" s="125" t="s">
        <v>161</v>
      </c>
      <c r="I12" s="112"/>
    </row>
    <row r="13" spans="1:9" ht="29.25" customHeight="1">
      <c r="A13" s="111" t="s">
        <v>113</v>
      </c>
      <c r="B13" s="105" t="s">
        <v>114</v>
      </c>
      <c r="C13" s="106">
        <f>48000*226</f>
        <v>10848000</v>
      </c>
      <c r="D13" s="107" t="s">
        <v>132</v>
      </c>
      <c r="E13" s="108" t="s">
        <v>125</v>
      </c>
      <c r="F13" s="109" t="s">
        <v>127</v>
      </c>
      <c r="G13" s="109" t="s">
        <v>156</v>
      </c>
      <c r="H13" s="109" t="s">
        <v>156</v>
      </c>
      <c r="I13" s="114" t="s">
        <v>157</v>
      </c>
    </row>
    <row r="14" spans="1:9" ht="29.25" customHeight="1">
      <c r="A14" s="135" t="s">
        <v>115</v>
      </c>
      <c r="B14" s="136" t="s">
        <v>110</v>
      </c>
      <c r="C14" s="137">
        <f>135000*2*12</f>
        <v>3240000</v>
      </c>
      <c r="D14" s="138" t="s">
        <v>134</v>
      </c>
      <c r="E14" s="139" t="s">
        <v>125</v>
      </c>
      <c r="F14" s="140" t="s">
        <v>127</v>
      </c>
      <c r="G14" s="125" t="s">
        <v>159</v>
      </c>
      <c r="H14" s="125" t="s">
        <v>161</v>
      </c>
      <c r="I14" s="141"/>
    </row>
    <row r="15" spans="1:9" ht="29.25" customHeight="1" thickBot="1">
      <c r="A15" s="116" t="s">
        <v>184</v>
      </c>
      <c r="B15" s="117" t="s">
        <v>183</v>
      </c>
      <c r="C15" s="118">
        <v>1100000</v>
      </c>
      <c r="D15" s="131" t="s">
        <v>185</v>
      </c>
      <c r="E15" s="131" t="s">
        <v>186</v>
      </c>
      <c r="F15" s="142" t="s">
        <v>187</v>
      </c>
      <c r="G15" s="142" t="s">
        <v>187</v>
      </c>
      <c r="H15" s="142" t="s">
        <v>187</v>
      </c>
      <c r="I15" s="119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B13" sqref="B13"/>
    </sheetView>
  </sheetViews>
  <sheetFormatPr defaultRowHeight="13.5"/>
  <cols>
    <col min="1" max="1" width="15.109375" style="2" bestFit="1" customWidth="1"/>
    <col min="2" max="2" width="31.5546875" style="99" customWidth="1"/>
    <col min="3" max="3" width="11.77734375" style="99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68" t="s">
        <v>19</v>
      </c>
      <c r="B1" s="168"/>
      <c r="C1" s="168"/>
      <c r="D1" s="168"/>
      <c r="E1" s="168"/>
      <c r="F1" s="168"/>
      <c r="G1" s="168"/>
      <c r="H1" s="168"/>
      <c r="I1" s="168"/>
    </row>
    <row r="2" spans="1:9" ht="26.25" thickBot="1">
      <c r="A2" s="169"/>
      <c r="B2" s="169"/>
      <c r="C2" s="95"/>
      <c r="D2" s="38"/>
      <c r="E2" s="38"/>
      <c r="F2" s="38"/>
      <c r="G2" s="38"/>
      <c r="H2" s="38"/>
      <c r="I2" s="47" t="s">
        <v>82</v>
      </c>
    </row>
    <row r="3" spans="1:9" ht="26.25" customHeight="1" thickBot="1">
      <c r="A3" s="54" t="s">
        <v>4</v>
      </c>
      <c r="B3" s="96" t="s">
        <v>5</v>
      </c>
      <c r="C3" s="96" t="s">
        <v>77</v>
      </c>
      <c r="D3" s="55" t="s">
        <v>78</v>
      </c>
      <c r="E3" s="55" t="s">
        <v>83</v>
      </c>
      <c r="F3" s="55" t="s">
        <v>79</v>
      </c>
      <c r="G3" s="55" t="s">
        <v>80</v>
      </c>
      <c r="H3" s="55" t="s">
        <v>81</v>
      </c>
      <c r="I3" s="56" t="s">
        <v>92</v>
      </c>
    </row>
    <row r="4" spans="1:9" ht="26.25" customHeight="1" thickTop="1">
      <c r="A4" s="92" t="s">
        <v>136</v>
      </c>
      <c r="B4" s="97" t="s">
        <v>137</v>
      </c>
      <c r="C4" s="97" t="s">
        <v>148</v>
      </c>
      <c r="D4" s="100">
        <v>6895680</v>
      </c>
      <c r="E4" s="93"/>
      <c r="F4" s="100">
        <f>D4/12</f>
        <v>574640</v>
      </c>
      <c r="G4" s="93"/>
      <c r="H4" s="100">
        <v>574640</v>
      </c>
      <c r="I4" s="94"/>
    </row>
    <row r="5" spans="1:9" ht="26.25" customHeight="1">
      <c r="A5" s="87" t="s">
        <v>135</v>
      </c>
      <c r="B5" s="98" t="s">
        <v>138</v>
      </c>
      <c r="C5" s="98" t="s">
        <v>148</v>
      </c>
      <c r="D5" s="101">
        <v>3000000</v>
      </c>
      <c r="E5" s="86"/>
      <c r="F5" s="101">
        <f t="shared" ref="F5:F10" si="0">D5/12</f>
        <v>250000</v>
      </c>
      <c r="G5" s="86"/>
      <c r="H5" s="101">
        <v>250000</v>
      </c>
      <c r="I5" s="88"/>
    </row>
    <row r="6" spans="1:9" ht="26.25" customHeight="1">
      <c r="A6" s="87" t="s">
        <v>135</v>
      </c>
      <c r="B6" s="98" t="s">
        <v>139</v>
      </c>
      <c r="C6" s="98" t="s">
        <v>119</v>
      </c>
      <c r="D6" s="101">
        <v>2160000</v>
      </c>
      <c r="E6" s="86"/>
      <c r="F6" s="101">
        <f t="shared" si="0"/>
        <v>180000</v>
      </c>
      <c r="G6" s="86"/>
      <c r="H6" s="101">
        <v>180000</v>
      </c>
      <c r="I6" s="88"/>
    </row>
    <row r="7" spans="1:9" ht="26.25" customHeight="1">
      <c r="A7" s="87" t="s">
        <v>135</v>
      </c>
      <c r="B7" s="98" t="s">
        <v>140</v>
      </c>
      <c r="C7" s="98" t="s">
        <v>107</v>
      </c>
      <c r="D7" s="101">
        <v>3366000</v>
      </c>
      <c r="E7" s="86"/>
      <c r="F7" s="101">
        <f t="shared" si="0"/>
        <v>280500</v>
      </c>
      <c r="G7" s="86"/>
      <c r="H7" s="101">
        <v>280500</v>
      </c>
      <c r="I7" s="88"/>
    </row>
    <row r="8" spans="1:9" ht="26.25" customHeight="1">
      <c r="A8" s="87" t="s">
        <v>135</v>
      </c>
      <c r="B8" s="98" t="s">
        <v>141</v>
      </c>
      <c r="C8" s="98" t="s">
        <v>149</v>
      </c>
      <c r="D8" s="101">
        <v>3234000</v>
      </c>
      <c r="E8" s="86"/>
      <c r="F8" s="101">
        <f t="shared" si="0"/>
        <v>269500</v>
      </c>
      <c r="G8" s="86"/>
      <c r="H8" s="101">
        <v>269500</v>
      </c>
      <c r="I8" s="88"/>
    </row>
    <row r="9" spans="1:9" ht="26.25" customHeight="1">
      <c r="A9" s="87" t="s">
        <v>135</v>
      </c>
      <c r="B9" s="98" t="s">
        <v>142</v>
      </c>
      <c r="C9" s="98" t="s">
        <v>150</v>
      </c>
      <c r="D9" s="101">
        <v>10576440</v>
      </c>
      <c r="E9" s="86"/>
      <c r="F9" s="101">
        <f t="shared" si="0"/>
        <v>881370</v>
      </c>
      <c r="G9" s="86"/>
      <c r="H9" s="101">
        <v>881370</v>
      </c>
      <c r="I9" s="88"/>
    </row>
    <row r="10" spans="1:9" ht="26.25" customHeight="1">
      <c r="A10" s="87" t="s">
        <v>135</v>
      </c>
      <c r="B10" s="98" t="s">
        <v>143</v>
      </c>
      <c r="C10" s="98" t="s">
        <v>151</v>
      </c>
      <c r="D10" s="101">
        <v>1620000</v>
      </c>
      <c r="E10" s="86"/>
      <c r="F10" s="101">
        <f t="shared" si="0"/>
        <v>135000</v>
      </c>
      <c r="G10" s="86"/>
      <c r="H10" s="101">
        <v>135000</v>
      </c>
      <c r="I10" s="88"/>
    </row>
    <row r="11" spans="1:9" ht="26.25" customHeight="1">
      <c r="A11" s="87" t="s">
        <v>135</v>
      </c>
      <c r="B11" s="98" t="s">
        <v>144</v>
      </c>
      <c r="C11" s="98" t="s">
        <v>152</v>
      </c>
      <c r="D11" s="101">
        <v>29154000</v>
      </c>
      <c r="E11" s="86"/>
      <c r="F11" s="101">
        <v>1715180</v>
      </c>
      <c r="G11" s="86"/>
      <c r="H11" s="101">
        <v>1715180</v>
      </c>
      <c r="I11" s="88"/>
    </row>
    <row r="12" spans="1:9" ht="26.25" customHeight="1">
      <c r="A12" s="87" t="s">
        <v>135</v>
      </c>
      <c r="B12" s="98" t="s">
        <v>145</v>
      </c>
      <c r="C12" s="98" t="s">
        <v>153</v>
      </c>
      <c r="D12" s="101">
        <v>276565750</v>
      </c>
      <c r="E12" s="86"/>
      <c r="F12" s="101">
        <v>22579390</v>
      </c>
      <c r="G12" s="86"/>
      <c r="H12" s="101">
        <v>22579390</v>
      </c>
      <c r="I12" s="88"/>
    </row>
    <row r="13" spans="1:9" ht="26.25" customHeight="1">
      <c r="A13" s="87" t="s">
        <v>135</v>
      </c>
      <c r="B13" s="98" t="s">
        <v>146</v>
      </c>
      <c r="C13" s="98" t="s">
        <v>154</v>
      </c>
      <c r="D13" s="101">
        <v>10848000</v>
      </c>
      <c r="E13" s="86"/>
      <c r="F13" s="101">
        <v>1008000</v>
      </c>
      <c r="G13" s="86"/>
      <c r="H13" s="101">
        <v>1008000</v>
      </c>
      <c r="I13" s="88"/>
    </row>
    <row r="14" spans="1:9" ht="26.25" customHeight="1">
      <c r="A14" s="87" t="s">
        <v>135</v>
      </c>
      <c r="B14" s="98" t="s">
        <v>147</v>
      </c>
      <c r="C14" s="98" t="s">
        <v>151</v>
      </c>
      <c r="D14" s="101">
        <v>3240000</v>
      </c>
      <c r="E14" s="86"/>
      <c r="F14" s="101">
        <f t="shared" ref="F14" si="1">D14/12</f>
        <v>270000</v>
      </c>
      <c r="G14" s="86"/>
      <c r="H14" s="101">
        <v>270000</v>
      </c>
      <c r="I14" s="88"/>
    </row>
    <row r="15" spans="1:9" ht="26.25" customHeight="1" thickBot="1">
      <c r="A15" s="89" t="s">
        <v>135</v>
      </c>
      <c r="B15" s="132" t="s">
        <v>182</v>
      </c>
      <c r="C15" s="132" t="s">
        <v>183</v>
      </c>
      <c r="D15" s="133">
        <v>1100000</v>
      </c>
      <c r="E15" s="133"/>
      <c r="F15" s="133">
        <v>1100000</v>
      </c>
      <c r="G15" s="90"/>
      <c r="H15" s="133">
        <v>1100000</v>
      </c>
      <c r="I15" s="91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4" sqref="C4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68" t="s">
        <v>21</v>
      </c>
      <c r="B1" s="168"/>
      <c r="C1" s="168"/>
      <c r="D1" s="168"/>
      <c r="E1" s="168"/>
    </row>
    <row r="2" spans="1:5" ht="26.25" thickBot="1">
      <c r="A2" s="17"/>
      <c r="B2" s="17"/>
      <c r="C2" s="1"/>
      <c r="D2" s="1"/>
      <c r="E2" s="39" t="s">
        <v>53</v>
      </c>
    </row>
    <row r="3" spans="1:5" ht="18.75" customHeight="1" thickTop="1">
      <c r="A3" s="171" t="s">
        <v>54</v>
      </c>
      <c r="B3" s="18" t="s">
        <v>55</v>
      </c>
      <c r="C3" s="174" t="s">
        <v>165</v>
      </c>
      <c r="D3" s="175"/>
      <c r="E3" s="176"/>
    </row>
    <row r="4" spans="1:5" ht="18.75" customHeight="1">
      <c r="A4" s="172"/>
      <c r="B4" s="19" t="s">
        <v>56</v>
      </c>
      <c r="C4" s="34"/>
      <c r="D4" s="26" t="s">
        <v>57</v>
      </c>
      <c r="E4" s="35"/>
    </row>
    <row r="5" spans="1:5" ht="18.75" customHeight="1">
      <c r="A5" s="172"/>
      <c r="B5" s="19" t="s">
        <v>58</v>
      </c>
      <c r="C5" s="27"/>
      <c r="D5" s="26" t="s">
        <v>33</v>
      </c>
      <c r="E5" s="35"/>
    </row>
    <row r="6" spans="1:5" ht="18.75" customHeight="1">
      <c r="A6" s="172"/>
      <c r="B6" s="19" t="s">
        <v>32</v>
      </c>
      <c r="C6" s="28"/>
      <c r="D6" s="26" t="s">
        <v>84</v>
      </c>
      <c r="E6" s="36"/>
    </row>
    <row r="7" spans="1:5" ht="18.75" customHeight="1">
      <c r="A7" s="172"/>
      <c r="B7" s="19" t="s">
        <v>59</v>
      </c>
      <c r="C7" s="29"/>
      <c r="D7" s="26" t="s">
        <v>60</v>
      </c>
      <c r="E7" s="36"/>
    </row>
    <row r="8" spans="1:5" ht="18.75" customHeight="1">
      <c r="A8" s="172"/>
      <c r="B8" s="19" t="s">
        <v>61</v>
      </c>
      <c r="C8" s="29"/>
      <c r="D8" s="26" t="s">
        <v>35</v>
      </c>
      <c r="E8" s="30"/>
    </row>
    <row r="9" spans="1:5" ht="18.75" customHeight="1" thickBot="1">
      <c r="A9" s="173"/>
      <c r="B9" s="20" t="s">
        <v>62</v>
      </c>
      <c r="C9" s="31"/>
      <c r="D9" s="32" t="s">
        <v>63</v>
      </c>
      <c r="E9" s="33"/>
    </row>
    <row r="10" spans="1:5" ht="14.25" thickTop="1"/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D19" sqref="D19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68" t="s">
        <v>22</v>
      </c>
      <c r="B1" s="168"/>
      <c r="C1" s="168"/>
      <c r="D1" s="168"/>
      <c r="E1" s="168"/>
      <c r="F1" s="168"/>
    </row>
    <row r="2" spans="1:6" ht="26.25" thickBot="1">
      <c r="A2" s="3"/>
      <c r="B2" s="4"/>
      <c r="C2" s="5"/>
      <c r="D2" s="5"/>
      <c r="E2" s="1"/>
      <c r="F2" s="39" t="s">
        <v>52</v>
      </c>
    </row>
    <row r="3" spans="1:6" ht="22.5" customHeight="1" thickTop="1">
      <c r="A3" s="10" t="s">
        <v>31</v>
      </c>
      <c r="B3" s="187" t="s">
        <v>165</v>
      </c>
      <c r="C3" s="188"/>
      <c r="D3" s="188"/>
      <c r="E3" s="188"/>
      <c r="F3" s="189"/>
    </row>
    <row r="4" spans="1:6" ht="18.75" customHeight="1">
      <c r="A4" s="182" t="s">
        <v>39</v>
      </c>
      <c r="B4" s="183" t="s">
        <v>32</v>
      </c>
      <c r="C4" s="193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82"/>
      <c r="B5" s="183"/>
      <c r="C5" s="194"/>
      <c r="D5" s="15" t="s">
        <v>41</v>
      </c>
      <c r="E5" s="15" t="s">
        <v>34</v>
      </c>
      <c r="F5" s="16" t="s">
        <v>42</v>
      </c>
    </row>
    <row r="6" spans="1:6" ht="18.75" customHeight="1">
      <c r="A6" s="182"/>
      <c r="B6" s="190"/>
      <c r="C6" s="195"/>
      <c r="D6" s="191"/>
      <c r="E6" s="191"/>
      <c r="F6" s="192"/>
    </row>
    <row r="7" spans="1:6" ht="18.75" customHeight="1">
      <c r="A7" s="182"/>
      <c r="B7" s="190"/>
      <c r="C7" s="196"/>
      <c r="D7" s="191"/>
      <c r="E7" s="191"/>
      <c r="F7" s="192"/>
    </row>
    <row r="8" spans="1:6" ht="18.75" customHeight="1">
      <c r="A8" s="182" t="s">
        <v>35</v>
      </c>
      <c r="B8" s="13" t="s">
        <v>36</v>
      </c>
      <c r="C8" s="13" t="s">
        <v>46</v>
      </c>
      <c r="D8" s="183" t="s">
        <v>37</v>
      </c>
      <c r="E8" s="183"/>
      <c r="F8" s="184"/>
    </row>
    <row r="9" spans="1:6" ht="18.75" customHeight="1">
      <c r="A9" s="182"/>
      <c r="B9" s="79"/>
      <c r="C9" s="7"/>
      <c r="D9" s="185"/>
      <c r="E9" s="185"/>
      <c r="F9" s="186"/>
    </row>
    <row r="10" spans="1:6" ht="18.75" customHeight="1">
      <c r="A10" s="11" t="s">
        <v>45</v>
      </c>
      <c r="B10" s="177"/>
      <c r="C10" s="178"/>
      <c r="D10" s="178"/>
      <c r="E10" s="178"/>
      <c r="F10" s="179"/>
    </row>
    <row r="11" spans="1:6" ht="18.75" customHeight="1">
      <c r="A11" s="11" t="s">
        <v>43</v>
      </c>
      <c r="B11" s="177"/>
      <c r="C11" s="178"/>
      <c r="D11" s="178"/>
      <c r="E11" s="178"/>
      <c r="F11" s="179"/>
    </row>
    <row r="12" spans="1:6" ht="18.75" customHeight="1" thickBot="1">
      <c r="A12" s="12" t="s">
        <v>38</v>
      </c>
      <c r="B12" s="180"/>
      <c r="C12" s="180"/>
      <c r="D12" s="180"/>
      <c r="E12" s="180"/>
      <c r="F12" s="181"/>
    </row>
    <row r="13" spans="1:6" ht="14.25" thickTop="1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2020-12-08T01:11:00Z</dcterms:modified>
</cp:coreProperties>
</file>