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4년 계약 관련\계약현황 공개\"/>
    </mc:Choice>
  </mc:AlternateContent>
  <xr:revisionPtr revIDLastSave="0" documentId="13_ncr:1_{F3440CFF-DCD6-4B4B-9DDD-AE68330BD9EE}" xr6:coauthVersionLast="47" xr6:coauthVersionMax="47" xr10:uidLastSave="{00000000-0000-0000-0000-000000000000}"/>
  <bookViews>
    <workbookView xWindow="0" yWindow="0" windowWidth="27870" windowHeight="1620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계약내용의 변경에 관한 사항" sheetId="20" r:id="rId9"/>
    <sheet name="수의계약현황공개" sheetId="9" r:id="rId10"/>
  </sheets>
  <definedNames>
    <definedName name="_xlnm._FilterDatabase" localSheetId="1" hidden="1">용역발주계획!$A$3:$L$4</definedName>
    <definedName name="_xlnm.Print_Area" localSheetId="6">대금지급현황!$A$1:$H$21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3" l="1"/>
  <c r="C26" i="23" s="1"/>
  <c r="D39" i="9" l="1"/>
  <c r="B39" i="9"/>
  <c r="E36" i="9"/>
  <c r="D36" i="9"/>
  <c r="C36" i="9"/>
  <c r="B36" i="9"/>
  <c r="B33" i="9"/>
  <c r="F36" i="9" l="1"/>
  <c r="D29" i="9" l="1"/>
  <c r="B29" i="9"/>
  <c r="E26" i="9"/>
  <c r="D26" i="9"/>
  <c r="C26" i="9"/>
  <c r="B26" i="9"/>
  <c r="B23" i="9"/>
  <c r="D19" i="9"/>
  <c r="B19" i="9"/>
  <c r="B13" i="9"/>
  <c r="D16" i="9"/>
  <c r="C16" i="9"/>
  <c r="B16" i="9"/>
  <c r="F26" i="9" l="1"/>
  <c r="E12" i="23"/>
  <c r="E19" i="23"/>
  <c r="C19" i="23" s="1"/>
  <c r="C12" i="23" l="1"/>
  <c r="E16" i="9"/>
  <c r="F16" i="9" s="1"/>
  <c r="B9" i="9"/>
  <c r="E5" i="23"/>
  <c r="D9" i="9" l="1"/>
  <c r="C6" i="9" l="1"/>
  <c r="D6" i="9"/>
  <c r="C5" i="23" l="1"/>
  <c r="E6" i="9" l="1"/>
  <c r="B6" i="9"/>
  <c r="B3" i="9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<sst xmlns="http://schemas.openxmlformats.org/spreadsheetml/2006/main" count="638" uniqueCount="264">
  <si>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</si>
  <si>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</si>
  <si>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</si>
  <si>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</si>
  <si>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</si>
  <si>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</si>
  <si>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</si>
  <si>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</si>
  <si>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</si>
  <si>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</si>
  <si>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</si>
  <si>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</si>
  <si>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</si>
  <si>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</si>
  <si>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</si>
  <si>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</si>
  <si>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</si>
  <si>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</si>
  <si>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</si>
  <si>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</si>
  <si>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</si>
  <si>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</si>
  <si>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</si>
  <si>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</si>
  <si>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</si>
  <si>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</si>
  <si>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</si>
  <si>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</si>
  <si>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</si>
  <si>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</si>
  <si>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</si>
  <si>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</si>
  <si>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</si>
  <si>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</si>
  <si>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</si>
  <si>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</si>
  <si>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</si>
  <si>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</si>
  <si>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</si>
  <si>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</si>
  <si>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</si>
  <si>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</si>
  <si>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</si>
  <si>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</si>
  <si>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</si>
  <si>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</si>
  <si>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</si>
  <si>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</si>
  <si>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</si>
  <si>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</si>
  <si>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</si>
  <si>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</si>
  <si>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</si>
  <si>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</si>
  <si>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</si>
  <si>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</si>
  <si>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</si>
  <si>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</si>
  <si>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</si>
  <si>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</si>
  <si>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</si>
  <si>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</si>
  <si>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</si>
  <si>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</si>
  <si>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</si>
  <si>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</si>
  <si>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</si>
  <si>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</si>
  <si>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</si>
  <si>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</si>
  <si>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</si>
  <si>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</si>
  <si>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</si>
  <si>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</si>
  <si>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</si>
  <si>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</si>
  <si>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</si>
  <si>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</si>
  <si>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</si>
  <si>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</si>
  <si>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</si>
  <si>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</si>
  <si>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</si>
  <si>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</si>
  <si>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</si>
  <si>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</si>
  <si>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</si>
  <si>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</si>
  <si>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</si>
  <si>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</si>
  <si>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</si>
  <si>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</si>
  <si>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</si>
  <si>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</si>
  <si>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</si>
  <si>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-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</si>
  <si>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</si>
  <si>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</si>
  <si>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</si>
  <si>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</si>
  <si>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</si>
  <si>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</si>
  <si>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</si>
  <si>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</si>
  <si>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</si>
  <si>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</si>
  <si>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</si>
  <si>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</si>
  <si>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>해당사항 없음</t>
    <phoneticPr fontId="5" type="noConversion"/>
  </si>
  <si>
    <t xml:space="preserve"> </t>
    <phoneticPr fontId="5" type="noConversion"/>
  </si>
  <si>
    <t>대금지급현황</t>
  </si>
  <si>
    <t>해당사항 없음</t>
    <phoneticPr fontId="5" type="noConversion"/>
  </si>
  <si>
    <t>2024년</t>
    <phoneticPr fontId="5" type="noConversion"/>
  </si>
  <si>
    <t>2023.12.06.</t>
    <phoneticPr fontId="5" type="noConversion"/>
  </si>
  <si>
    <t>㈜행복도시락 성남점</t>
    <phoneticPr fontId="12" type="noConversion"/>
  </si>
  <si>
    <t>2024.01.08.</t>
    <phoneticPr fontId="12" type="noConversion"/>
  </si>
  <si>
    <t>2024.12.31.</t>
  </si>
  <si>
    <t>2024.12.31.</t>
    <phoneticPr fontId="12" type="noConversion"/>
  </si>
  <si>
    <t>2023.12.15.</t>
    <phoneticPr fontId="5" type="noConversion"/>
  </si>
  <si>
    <t>2024.01.01.</t>
  </si>
  <si>
    <t>2024.01.01.</t>
    <phoneticPr fontId="5" type="noConversion"/>
  </si>
  <si>
    <t>2024.12.31.</t>
    <phoneticPr fontId="5" type="noConversion"/>
  </si>
  <si>
    <t>주식회사 하이클로(Hyclor)</t>
    <phoneticPr fontId="5" type="noConversion"/>
  </si>
  <si>
    <t>신도종합서비스</t>
  </si>
  <si>
    <t>신도종합서비스</t>
    <phoneticPr fontId="5" type="noConversion"/>
  </si>
  <si>
    <t>2023.12.20.</t>
  </si>
  <si>
    <t>2023.12.20.</t>
    <phoneticPr fontId="5" type="noConversion"/>
  </si>
  <si>
    <t>성남소방전기주식회사</t>
  </si>
  <si>
    <t>현대엘리베이터㈜ 강남지사</t>
  </si>
  <si>
    <t>주식회사 현대렌탈케어</t>
  </si>
  <si>
    <t>㈜에스원</t>
  </si>
  <si>
    <t>㈜도솔전기안전</t>
  </si>
  <si>
    <t>주식회사 케이티</t>
  </si>
  <si>
    <t>한국인프라관리 주식회사</t>
  </si>
  <si>
    <t>2023.12.27.</t>
  </si>
  <si>
    <t>2023.12.28.</t>
  </si>
  <si>
    <t>2023.12.29.</t>
  </si>
  <si>
    <t>-</t>
    <phoneticPr fontId="5" type="noConversion"/>
  </si>
  <si>
    <t>주식회사 한창</t>
  </si>
  <si>
    <t>2024년 중원청소년수련관 청소년방과후아카데미 위탁급식 용역_연간</t>
    <phoneticPr fontId="5" type="noConversion"/>
  </si>
  <si>
    <t>2024년 차염발생장치(소금물 전기분해장치) 렌탈_연간</t>
    <phoneticPr fontId="5" type="noConversion"/>
  </si>
  <si>
    <t>2024년 사무용복합기 임차_연간</t>
    <phoneticPr fontId="5" type="noConversion"/>
  </si>
  <si>
    <t>2024년 소방시설 안전관리 위탁대행_연간</t>
    <phoneticPr fontId="5" type="noConversion"/>
  </si>
  <si>
    <t>2024년 승강기 위탁관리_연간</t>
    <phoneticPr fontId="5" type="noConversion"/>
  </si>
  <si>
    <t>2024년 환경위생(공기청정기) 위탁관리 렌탈_연간</t>
    <phoneticPr fontId="5" type="noConversion"/>
  </si>
  <si>
    <t>2024년 무인경비시스템 위탁관리_연간</t>
    <phoneticPr fontId="5" type="noConversion"/>
  </si>
  <si>
    <t>2024년 전기안전관리 위탁 대행_연간</t>
    <phoneticPr fontId="5" type="noConversion"/>
  </si>
  <si>
    <t>2024년 청소년방과후아카데미 사무용복합기 임차_연간</t>
    <phoneticPr fontId="5" type="noConversion"/>
  </si>
  <si>
    <t>2024년 청소년방과후아카데미 환경위생(공기청정기) 위탁관리 렌탈_연간</t>
    <phoneticPr fontId="5" type="noConversion"/>
  </si>
  <si>
    <t>2024년 환경위생 위탁관리 렌탈_연간</t>
    <phoneticPr fontId="5" type="noConversion"/>
  </si>
  <si>
    <t>2024년 인터넷망 사용 신청_연간</t>
    <phoneticPr fontId="5" type="noConversion"/>
  </si>
  <si>
    <t>2024년 인터넷전화 사용 신청_연간</t>
    <phoneticPr fontId="5" type="noConversion"/>
  </si>
  <si>
    <t>2024년 중원청소년수련관 시설관리용역_연간</t>
    <phoneticPr fontId="5" type="noConversion"/>
  </si>
  <si>
    <t>2024년 중원청소년수련관 방역, 소독 위탁_연간</t>
    <phoneticPr fontId="5" type="noConversion"/>
  </si>
  <si>
    <t>2024년 중원청소년수련관 청소년방과후아카데미 위탁급식 용역_연간</t>
    <phoneticPr fontId="12" type="noConversion"/>
  </si>
  <si>
    <t>2024년 차염발생장치(소금물 전기분해장치) 렌탈-연간</t>
    <phoneticPr fontId="5" type="noConversion"/>
  </si>
  <si>
    <t>2024년 사무용복합기 임차-연간</t>
    <phoneticPr fontId="5" type="noConversion"/>
  </si>
  <si>
    <t>2024년 소방시설 안전관리 위탁대행-연간</t>
    <phoneticPr fontId="5" type="noConversion"/>
  </si>
  <si>
    <t>2024년 승강기 위탁관리-연간분</t>
    <phoneticPr fontId="5" type="noConversion"/>
  </si>
  <si>
    <t>2024년 환경위생(공기청정기) 위탁관리 렌탈-연간</t>
    <phoneticPr fontId="5" type="noConversion"/>
  </si>
  <si>
    <t>2024년 무인경비시스템 위탁관리-연간</t>
    <phoneticPr fontId="5" type="noConversion"/>
  </si>
  <si>
    <t>2024년 전기안전관리 위탁 대행-연간</t>
    <phoneticPr fontId="5" type="noConversion"/>
  </si>
  <si>
    <t>2024년 청소년방과후아카데미 사무용복합기 임차-연간</t>
    <phoneticPr fontId="5" type="noConversion"/>
  </si>
  <si>
    <t>2024년 청소년방과후아카데미 환경위생(공기청정기) 위탁관리 렌탈-연간</t>
    <phoneticPr fontId="5" type="noConversion"/>
  </si>
  <si>
    <t>2024년 환경위생 위탁관리 렌탈-연간</t>
    <phoneticPr fontId="5" type="noConversion"/>
  </si>
  <si>
    <t>2024년 인터넷망 사용 신청-연간</t>
    <phoneticPr fontId="5" type="noConversion"/>
  </si>
  <si>
    <t>2024년 인터넷전화 사용 신청-연간</t>
    <phoneticPr fontId="5" type="noConversion"/>
  </si>
  <si>
    <t>2024년 중원청소년수련관 시설관리용역-연간</t>
    <phoneticPr fontId="5" type="noConversion"/>
  </si>
  <si>
    <t>수의총액</t>
    <phoneticPr fontId="5" type="noConversion"/>
  </si>
  <si>
    <t>2024.07.01.</t>
    <phoneticPr fontId="5" type="noConversion"/>
  </si>
  <si>
    <t>㈜선진항공여행사</t>
    <phoneticPr fontId="5" type="noConversion"/>
  </si>
  <si>
    <t>2024년</t>
  </si>
  <si>
    <t>경기도 성남시 분당구 서현로</t>
    <phoneticPr fontId="5" type="noConversion"/>
  </si>
  <si>
    <t>2024.07.24.</t>
    <phoneticPr fontId="5" type="noConversion"/>
  </si>
  <si>
    <t>윤준식</t>
    <phoneticPr fontId="5" type="noConversion"/>
  </si>
  <si>
    <t>8월</t>
    <phoneticPr fontId="5" type="noConversion"/>
  </si>
  <si>
    <t>2024.07.31.</t>
    <phoneticPr fontId="5" type="noConversion"/>
  </si>
  <si>
    <t>2024년 중원청소년수련관 셔틀버스 임차용역비 지급_연간</t>
    <phoneticPr fontId="5" type="noConversion"/>
  </si>
  <si>
    <t>주식회사 크로버스</t>
    <phoneticPr fontId="5" type="noConversion"/>
  </si>
  <si>
    <t>2024.06.19.</t>
    <phoneticPr fontId="5" type="noConversion"/>
  </si>
  <si>
    <t>2024.1231.</t>
    <phoneticPr fontId="5" type="noConversion"/>
  </si>
  <si>
    <t>2024.08.01.</t>
    <phoneticPr fontId="5" type="noConversion"/>
  </si>
  <si>
    <t>경기미래직업교육박람회 현수막 제작</t>
    <phoneticPr fontId="5" type="noConversion"/>
  </si>
  <si>
    <t>경기미래직업교육박람회 홍보물품 제작</t>
    <phoneticPr fontId="5" type="noConversion"/>
  </si>
  <si>
    <t>경기미래직업교육박람회 버스임차</t>
    <phoneticPr fontId="5" type="noConversion"/>
  </si>
  <si>
    <t>경기미래직업교육박람회 4차산업 체험부스 프로그램 운영</t>
    <phoneticPr fontId="5" type="noConversion"/>
  </si>
  <si>
    <t>정승원</t>
    <phoneticPr fontId="5" type="noConversion"/>
  </si>
  <si>
    <t>729-9351</t>
    <phoneticPr fontId="5" type="noConversion"/>
  </si>
  <si>
    <t>5.8m x 0.3m</t>
    <phoneticPr fontId="5" type="noConversion"/>
  </si>
  <si>
    <t>거꾸로 3단 완자동 양우산</t>
    <phoneticPr fontId="5" type="noConversion"/>
  </si>
  <si>
    <t>개</t>
    <phoneticPr fontId="5" type="noConversion"/>
  </si>
  <si>
    <t>부</t>
    <phoneticPr fontId="5" type="noConversion"/>
  </si>
  <si>
    <t>8뤟</t>
    <phoneticPr fontId="5" type="noConversion"/>
  </si>
  <si>
    <t xml:space="preserve"> 성남시청소년의회 스케치 영상 제작</t>
    <phoneticPr fontId="5" type="noConversion"/>
  </si>
  <si>
    <t>김윤미</t>
    <phoneticPr fontId="5" type="noConversion"/>
  </si>
  <si>
    <t>729-9331</t>
    <phoneticPr fontId="5" type="noConversion"/>
  </si>
  <si>
    <t>조아라</t>
    <phoneticPr fontId="5" type="noConversion"/>
  </si>
  <si>
    <t>729-9337</t>
    <phoneticPr fontId="5" type="noConversion"/>
  </si>
  <si>
    <t xml:space="preserve"> 자매결연도시 교류활동사업 본활동 프로그램 및 숙박</t>
    <phoneticPr fontId="5" type="noConversion"/>
  </si>
  <si>
    <t>박시진</t>
    <phoneticPr fontId="5" type="noConversion"/>
  </si>
  <si>
    <t>729-9339</t>
    <phoneticPr fontId="5" type="noConversion"/>
  </si>
  <si>
    <t xml:space="preserve"> 자매결연도시 교류활동사업 본활동 차량(버스) 임차</t>
    <phoneticPr fontId="5" type="noConversion"/>
  </si>
  <si>
    <t xml:space="preserve"> 자매결연도시 교류활동사업 본활동 영상 촬영 및 제작</t>
    <phoneticPr fontId="5" type="noConversion"/>
  </si>
  <si>
    <t xml:space="preserve"> 자매결연도시 교류활동사업 본활동 숙박비 및 식비</t>
    <phoneticPr fontId="5" type="noConversion"/>
  </si>
  <si>
    <t xml:space="preserve"> 4차산업 진로체험관 리모델링 영상 제작</t>
    <phoneticPr fontId="5" type="noConversion"/>
  </si>
  <si>
    <t xml:space="preserve"> 4차산업 진로체험관 사전홍보활동 VR기기 대여</t>
    <phoneticPr fontId="12" type="noConversion"/>
  </si>
  <si>
    <t>김재철</t>
    <phoneticPr fontId="5" type="noConversion"/>
  </si>
  <si>
    <t>729-9334</t>
    <phoneticPr fontId="5" type="noConversion"/>
  </si>
  <si>
    <t xml:space="preserve"> 4차산업 진로체험관 사전홍보활동 리플렛 제작</t>
    <phoneticPr fontId="12" type="noConversion"/>
  </si>
  <si>
    <t>2024. 동아리대축제 홍보물 제작</t>
    <phoneticPr fontId="5" type="noConversion"/>
  </si>
  <si>
    <t>현수막(600x60cm), 배너(180cmx60cm), 포스터(A2) 등</t>
    <phoneticPr fontId="5" type="noConversion"/>
  </si>
  <si>
    <t>이학은</t>
    <phoneticPr fontId="5" type="noConversion"/>
  </si>
  <si>
    <t>729-9336</t>
    <phoneticPr fontId="5" type="noConversion"/>
  </si>
  <si>
    <t>2024. 기계설비 성능점검 실시</t>
  </si>
  <si>
    <t>수영장 남ㆍ여 탈의실 내 전열선로 증설 공사 등</t>
  </si>
  <si>
    <t>2024년 청소년방과후아카데미 둥근세상만들기 여름캠프 이동차량 임차계약</t>
  </si>
  <si>
    <t>제8대 성남시청소년의회 의정활동 보고서 제작</t>
  </si>
  <si>
    <t>㈜동성엠앤이</t>
  </si>
  <si>
    <t>주식회사 보람이엔씨</t>
  </si>
  <si>
    <t>㈜선진항공여행사</t>
  </si>
  <si>
    <t>온디자인주식회사</t>
  </si>
  <si>
    <t>2024.06.28.</t>
    <phoneticPr fontId="12" type="noConversion"/>
  </si>
  <si>
    <t>2024.07.02.</t>
    <phoneticPr fontId="12" type="noConversion"/>
  </si>
  <si>
    <t>2024.07.10.</t>
    <phoneticPr fontId="12" type="noConversion"/>
  </si>
  <si>
    <t>2024.07.14.</t>
    <phoneticPr fontId="12" type="noConversion"/>
  </si>
  <si>
    <t>2024.07.11.</t>
    <phoneticPr fontId="12" type="noConversion"/>
  </si>
  <si>
    <t>2024.07.24.</t>
    <phoneticPr fontId="12" type="noConversion"/>
  </si>
  <si>
    <t>2024.07.15.</t>
    <phoneticPr fontId="12" type="noConversion"/>
  </si>
  <si>
    <t>2024.07.16.</t>
    <phoneticPr fontId="12" type="noConversion"/>
  </si>
  <si>
    <t>2024.07.24.</t>
  </si>
  <si>
    <t>2024.07.17.</t>
  </si>
  <si>
    <t>2024.07.25.</t>
  </si>
  <si>
    <t>경기미래직업교육박람회 무대 및 부스 렌탈</t>
    <phoneticPr fontId="5" type="noConversion"/>
  </si>
  <si>
    <t xml:space="preserve"> 2024. 성남시청소년어울림마당 부스 및 무대임차 </t>
    <phoneticPr fontId="5" type="noConversion"/>
  </si>
  <si>
    <t>헬스장 천정 누수 보수공사</t>
    <phoneticPr fontId="5" type="noConversion"/>
  </si>
  <si>
    <t>조영조</t>
    <phoneticPr fontId="5" type="noConversion"/>
  </si>
  <si>
    <t>729-9315</t>
    <phoneticPr fontId="5" type="noConversion"/>
  </si>
  <si>
    <t>공사</t>
    <phoneticPr fontId="5" type="noConversion"/>
  </si>
  <si>
    <t>2024.07.10.</t>
    <phoneticPr fontId="5" type="noConversion"/>
  </si>
  <si>
    <t>2024.07.14.~2024.07.17.</t>
    <phoneticPr fontId="5" type="noConversion"/>
  </si>
  <si>
    <t>2024.07.17.</t>
    <phoneticPr fontId="5" type="noConversion"/>
  </si>
  <si>
    <t>주식회사 보람이엔씨</t>
    <phoneticPr fontId="5" type="noConversion"/>
  </si>
  <si>
    <t>경기도 성남시 중원구 도촌북로</t>
    <phoneticPr fontId="5" type="noConversion"/>
  </si>
  <si>
    <t>2024년 청소년방과후아카데미 둥근세상만들기 여름캠프 이동차량 임차</t>
    <phoneticPr fontId="5" type="noConversion"/>
  </si>
  <si>
    <t>2024.07.11.</t>
    <phoneticPr fontId="5" type="noConversion"/>
  </si>
  <si>
    <t>2024.07.24.~2024.07.25.</t>
    <phoneticPr fontId="5" type="noConversion"/>
  </si>
  <si>
    <t>2024.07.25.</t>
    <phoneticPr fontId="5" type="noConversion"/>
  </si>
  <si>
    <t>제8대 성남시청소년의회 의정활동 보고서 제작</t>
    <phoneticPr fontId="5" type="noConversion"/>
  </si>
  <si>
    <t>2024.07.15.</t>
    <phoneticPr fontId="5" type="noConversion"/>
  </si>
  <si>
    <t>2024.07.15.~2024.07.24.</t>
    <phoneticPr fontId="5" type="noConversion"/>
  </si>
  <si>
    <t>온디자인주식회사</t>
    <phoneticPr fontId="5" type="noConversion"/>
  </si>
  <si>
    <t>경기도 성남시 분당구 매화로</t>
    <phoneticPr fontId="5" type="noConversion"/>
  </si>
  <si>
    <t>미래역량교육 우리들의 메이플 1차 노트북 공유기 대여</t>
    <phoneticPr fontId="5" type="noConversion"/>
  </si>
  <si>
    <t>2024.07.16.</t>
    <phoneticPr fontId="5" type="noConversion"/>
  </si>
  <si>
    <t>2024.07.16.~2024.08.02.</t>
    <phoneticPr fontId="5" type="noConversion"/>
  </si>
  <si>
    <t>2024.08.02.</t>
    <phoneticPr fontId="5" type="noConversion"/>
  </si>
  <si>
    <t>신흥솔루션 성남지사</t>
    <phoneticPr fontId="5" type="noConversion"/>
  </si>
  <si>
    <t>경기도 성남시 중원구 사기막골로</t>
    <phoneticPr fontId="5" type="noConversion"/>
  </si>
  <si>
    <t>양맹열</t>
    <phoneticPr fontId="5" type="noConversion"/>
  </si>
  <si>
    <t>천미애</t>
    <phoneticPr fontId="5" type="noConversion"/>
  </si>
  <si>
    <t>안은경</t>
    <phoneticPr fontId="5" type="noConversion"/>
  </si>
  <si>
    <t>A4(국8절)</t>
    <phoneticPr fontId="5" type="noConversion"/>
  </si>
  <si>
    <t>2024.06.30.</t>
    <phoneticPr fontId="5" type="noConversion"/>
  </si>
  <si>
    <t>2024.07.03.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</si>
</sst>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_);[Red]\(0\)"/>
    <numFmt numFmtId="182" formatCode="0.000_);[Red]\(0.000\)"/>
    <numFmt numFmtId="183" formatCode="#,##0_);[Red]\(#,##0\)"/>
  </numFmts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0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 applyAlignment="1">
      <alignment horizontal="centerContinuous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41" fontId="22" fillId="0" borderId="1" xfId="1" applyFont="1" applyFill="1" applyBorder="1" applyAlignment="1">
      <alignment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 wrapText="1"/>
    </xf>
    <xf numFmtId="0" fontId="22" fillId="0" borderId="49" xfId="0" quotePrefix="1" applyFont="1" applyBorder="1" applyAlignment="1">
      <alignment horizontal="center" vertical="center" wrapText="1"/>
    </xf>
    <xf numFmtId="0" fontId="22" fillId="0" borderId="49" xfId="0" quotePrefix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/>
    </xf>
    <xf numFmtId="0" fontId="22" fillId="0" borderId="49" xfId="0" quotePrefix="1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wrapText="1" shrinkToFi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righ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3" fontId="31" fillId="0" borderId="14" xfId="0" applyNumberFormat="1" applyFont="1" applyBorder="1" applyAlignment="1">
      <alignment horizontal="right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14" fontId="31" fillId="0" borderId="2" xfId="0" applyNumberFormat="1" applyFont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shrinkToFit="1"/>
    </xf>
    <xf numFmtId="0" fontId="32" fillId="2" borderId="16" xfId="0" applyFont="1" applyFill="1" applyBorder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5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33" fillId="0" borderId="17" xfId="0" applyFont="1" applyBorder="1" applyAlignment="1">
      <alignment horizontal="center" vertical="center" shrinkToFit="1"/>
    </xf>
    <xf numFmtId="178" fontId="22" fillId="2" borderId="55" xfId="0" applyNumberFormat="1" applyFont="1" applyFill="1" applyBorder="1" applyAlignment="1">
      <alignment horizontal="center" vertical="center"/>
    </xf>
    <xf numFmtId="177" fontId="23" fillId="0" borderId="49" xfId="0" applyNumberFormat="1" applyFont="1" applyBorder="1" applyAlignment="1">
      <alignment horizontal="center" vertical="center" shrinkToFit="1"/>
    </xf>
    <xf numFmtId="41" fontId="24" fillId="0" borderId="49" xfId="1" applyFont="1" applyBorder="1" applyAlignment="1" applyProtection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77" fontId="23" fillId="0" borderId="52" xfId="0" applyNumberFormat="1" applyFont="1" applyBorder="1" applyAlignment="1">
      <alignment horizontal="center" vertical="center" wrapText="1"/>
    </xf>
    <xf numFmtId="0" fontId="18" fillId="0" borderId="0" xfId="0" applyFont="1"/>
    <xf numFmtId="0" fontId="20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3" fillId="4" borderId="0" xfId="0" applyFont="1" applyFill="1"/>
    <xf numFmtId="0" fontId="18" fillId="4" borderId="58" xfId="0" applyFont="1" applyFill="1" applyBorder="1" applyAlignment="1">
      <alignment horizontal="center" vertical="center" shrinkToFit="1"/>
    </xf>
    <xf numFmtId="41" fontId="0" fillId="4" borderId="0" xfId="0" applyNumberFormat="1" applyFill="1"/>
    <xf numFmtId="41" fontId="0" fillId="4" borderId="0" xfId="1" applyFont="1" applyFill="1" applyAlignment="1"/>
    <xf numFmtId="0" fontId="4" fillId="4" borderId="0" xfId="0" applyFont="1" applyFill="1"/>
    <xf numFmtId="41" fontId="4" fillId="4" borderId="0" xfId="1" applyFont="1" applyFill="1" applyAlignment="1"/>
    <xf numFmtId="0" fontId="18" fillId="4" borderId="6" xfId="0" applyFont="1" applyFill="1" applyBorder="1" applyAlignment="1">
      <alignment horizontal="center" vertical="center" shrinkToFit="1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177" fontId="22" fillId="0" borderId="50" xfId="0" applyNumberFormat="1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quotePrefix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61" xfId="259" applyFont="1" applyFill="1" applyBorder="1" applyAlignment="1">
      <alignment horizontal="left" vertical="center"/>
    </xf>
    <xf numFmtId="0" fontId="23" fillId="0" borderId="1" xfId="259" applyFont="1" applyFill="1" applyBorder="1" applyAlignment="1">
      <alignment horizontal="center" vertical="center"/>
    </xf>
    <xf numFmtId="41" fontId="23" fillId="0" borderId="1" xfId="259" applyNumberFormat="1" applyFont="1" applyFill="1" applyBorder="1" applyAlignment="1">
      <alignment horizontal="center" vertical="center"/>
    </xf>
    <xf numFmtId="0" fontId="23" fillId="0" borderId="1" xfId="259" applyFont="1" applyFill="1" applyBorder="1" applyAlignment="1">
      <alignment horizontal="center" vertical="center" shrinkToFit="1"/>
    </xf>
    <xf numFmtId="177" fontId="29" fillId="0" borderId="50" xfId="0" applyNumberFormat="1" applyFont="1" applyFill="1" applyBorder="1" applyAlignment="1">
      <alignment horizontal="center" vertical="center" wrapText="1"/>
    </xf>
    <xf numFmtId="0" fontId="23" fillId="0" borderId="61" xfId="259" applyFont="1" applyFill="1" applyBorder="1" applyAlignment="1">
      <alignment horizontal="left" vertical="center" shrinkToFit="1"/>
    </xf>
    <xf numFmtId="0" fontId="22" fillId="0" borderId="61" xfId="259" applyFont="1" applyFill="1" applyBorder="1" applyAlignment="1">
      <alignment horizontal="left" vertical="center"/>
    </xf>
    <xf numFmtId="177" fontId="22" fillId="0" borderId="7" xfId="0" applyNumberFormat="1" applyFont="1" applyFill="1" applyBorder="1" applyAlignment="1">
      <alignment horizontal="center" vertical="center" wrapText="1"/>
    </xf>
    <xf numFmtId="49" fontId="22" fillId="2" borderId="62" xfId="0" applyNumberFormat="1" applyFont="1" applyFill="1" applyBorder="1" applyAlignment="1">
      <alignment horizontal="center" vertical="center"/>
    </xf>
    <xf numFmtId="49" fontId="22" fillId="2" borderId="63" xfId="0" applyNumberFormat="1" applyFont="1" applyFill="1" applyBorder="1" applyAlignment="1">
      <alignment horizontal="center" vertical="center"/>
    </xf>
    <xf numFmtId="49" fontId="22" fillId="2" borderId="63" xfId="0" applyNumberFormat="1" applyFont="1" applyFill="1" applyBorder="1" applyAlignment="1">
      <alignment horizontal="center" vertical="center" wrapText="1"/>
    </xf>
    <xf numFmtId="49" fontId="22" fillId="2" borderId="64" xfId="0" applyNumberFormat="1" applyFont="1" applyFill="1" applyBorder="1" applyAlignment="1">
      <alignment horizontal="center" vertical="center"/>
    </xf>
    <xf numFmtId="49" fontId="23" fillId="2" borderId="62" xfId="0" applyNumberFormat="1" applyFont="1" applyFill="1" applyBorder="1" applyAlignment="1">
      <alignment horizontal="center" vertical="center"/>
    </xf>
    <xf numFmtId="49" fontId="23" fillId="2" borderId="63" xfId="0" applyNumberFormat="1" applyFont="1" applyFill="1" applyBorder="1" applyAlignment="1">
      <alignment horizontal="center" vertical="center"/>
    </xf>
    <xf numFmtId="49" fontId="23" fillId="2" borderId="64" xfId="0" applyNumberFormat="1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vertical="center" shrinkToFit="1"/>
    </xf>
    <xf numFmtId="49" fontId="22" fillId="0" borderId="50" xfId="0" applyNumberFormat="1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horizontal="right" vertical="center"/>
    </xf>
    <xf numFmtId="0" fontId="22" fillId="0" borderId="1" xfId="259" applyNumberFormat="1" applyFont="1" applyFill="1" applyBorder="1" applyAlignment="1">
      <alignment horizontal="center" vertical="center" shrinkToFit="1"/>
    </xf>
    <xf numFmtId="0" fontId="22" fillId="0" borderId="6" xfId="259" applyNumberFormat="1" applyFont="1" applyFill="1" applyBorder="1" applyAlignment="1">
      <alignment horizontal="center" vertical="center" shrinkToFit="1"/>
    </xf>
    <xf numFmtId="41" fontId="22" fillId="0" borderId="6" xfId="259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22" fillId="0" borderId="6" xfId="259" applyFont="1" applyFill="1" applyBorder="1" applyAlignment="1">
      <alignment horizontal="center" vertical="center"/>
    </xf>
    <xf numFmtId="180" fontId="18" fillId="0" borderId="60" xfId="0" applyNumberFormat="1" applyFont="1" applyBorder="1" applyAlignment="1">
      <alignment horizontal="center" vertical="center" shrinkToFit="1"/>
    </xf>
    <xf numFmtId="179" fontId="18" fillId="4" borderId="6" xfId="0" applyNumberFormat="1" applyFont="1" applyFill="1" applyBorder="1" applyAlignment="1">
      <alignment horizontal="center" vertical="center" shrinkToFit="1"/>
    </xf>
    <xf numFmtId="181" fontId="18" fillId="0" borderId="57" xfId="0" applyNumberFormat="1" applyFont="1" applyBorder="1" applyAlignment="1">
      <alignment horizontal="center" vertical="center" shrinkToFit="1"/>
    </xf>
    <xf numFmtId="179" fontId="18" fillId="0" borderId="58" xfId="0" applyNumberFormat="1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38" fontId="18" fillId="4" borderId="58" xfId="2" applyNumberFormat="1" applyFont="1" applyFill="1" applyBorder="1" applyAlignment="1">
      <alignment horizontal="center" vertical="center" shrinkToFit="1"/>
    </xf>
    <xf numFmtId="41" fontId="18" fillId="4" borderId="58" xfId="1" quotePrefix="1" applyFont="1" applyFill="1" applyBorder="1" applyAlignment="1">
      <alignment horizontal="center" vertical="center" shrinkToFit="1"/>
    </xf>
    <xf numFmtId="177" fontId="18" fillId="4" borderId="58" xfId="1" applyNumberFormat="1" applyFont="1" applyFill="1" applyBorder="1" applyAlignment="1">
      <alignment horizontal="center" vertical="center" shrinkToFit="1"/>
    </xf>
    <xf numFmtId="41" fontId="18" fillId="4" borderId="59" xfId="258" applyFont="1" applyFill="1" applyBorder="1" applyAlignment="1">
      <alignment horizontal="center" vertical="center" shrinkToFit="1"/>
    </xf>
    <xf numFmtId="0" fontId="23" fillId="0" borderId="61" xfId="0" applyFont="1" applyFill="1" applyBorder="1" applyAlignment="1">
      <alignment horizontal="left" vertical="center" shrinkToFit="1"/>
    </xf>
    <xf numFmtId="180" fontId="18" fillId="0" borderId="6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41" fontId="18" fillId="4" borderId="1" xfId="258" applyFont="1" applyFill="1" applyBorder="1" applyAlignment="1">
      <alignment horizontal="center" vertical="center" shrinkToFit="1"/>
    </xf>
    <xf numFmtId="41" fontId="18" fillId="0" borderId="0" xfId="1" applyFont="1" applyFill="1" applyAlignment="1">
      <alignment vertical="center"/>
    </xf>
    <xf numFmtId="41" fontId="18" fillId="4" borderId="1" xfId="1" applyFont="1" applyFill="1" applyBorder="1" applyAlignment="1">
      <alignment horizontal="right" vertical="center"/>
    </xf>
    <xf numFmtId="41" fontId="17" fillId="4" borderId="1" xfId="258" applyFont="1" applyFill="1" applyBorder="1" applyAlignment="1">
      <alignment horizontal="center" vertical="center" shrinkToFit="1"/>
    </xf>
    <xf numFmtId="183" fontId="17" fillId="0" borderId="1" xfId="1" applyNumberFormat="1" applyFont="1" applyFill="1" applyBorder="1" applyAlignment="1">
      <alignment horizontal="right" vertical="center" shrinkToFit="1"/>
    </xf>
    <xf numFmtId="179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quotePrefix="1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22" fillId="0" borderId="6" xfId="0" quotePrefix="1" applyFont="1" applyFill="1" applyBorder="1" applyAlignment="1">
      <alignment horizontal="right" vertical="center"/>
    </xf>
    <xf numFmtId="41" fontId="22" fillId="0" borderId="6" xfId="1" quotePrefix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 shrinkToFit="1"/>
    </xf>
    <xf numFmtId="0" fontId="18" fillId="4" borderId="61" xfId="0" applyFont="1" applyFill="1" applyBorder="1" applyAlignment="1">
      <alignment horizontal="center" vertical="center" shrinkToFit="1"/>
    </xf>
    <xf numFmtId="38" fontId="18" fillId="4" borderId="1" xfId="256" applyNumberFormat="1" applyFont="1" applyFill="1" applyBorder="1" applyAlignment="1">
      <alignment horizontal="center" vertical="center" shrinkToFit="1"/>
    </xf>
    <xf numFmtId="0" fontId="18" fillId="4" borderId="1" xfId="0" quotePrefix="1" applyFont="1" applyFill="1" applyBorder="1" applyAlignment="1">
      <alignment horizontal="center" vertical="center" shrinkToFit="1"/>
    </xf>
    <xf numFmtId="41" fontId="18" fillId="4" borderId="1" xfId="257" applyFont="1" applyFill="1" applyBorder="1" applyAlignment="1">
      <alignment horizontal="center" vertical="center" shrinkToFit="1"/>
    </xf>
    <xf numFmtId="0" fontId="18" fillId="4" borderId="50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2" borderId="62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" fontId="18" fillId="4" borderId="1" xfId="0" quotePrefix="1" applyNumberFormat="1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7" fillId="3" borderId="62" xfId="0" applyFont="1" applyFill="1" applyBorder="1" applyAlignment="1">
      <alignment horizontal="center" vertical="center"/>
    </xf>
    <xf numFmtId="0" fontId="17" fillId="3" borderId="63" xfId="0" applyFont="1" applyFill="1" applyBorder="1" applyAlignment="1">
      <alignment horizontal="center" vertical="center" wrapText="1"/>
    </xf>
    <xf numFmtId="0" fontId="17" fillId="3" borderId="63" xfId="0" applyFont="1" applyFill="1" applyBorder="1" applyAlignment="1">
      <alignment horizontal="center" vertical="center"/>
    </xf>
    <xf numFmtId="182" fontId="17" fillId="3" borderId="63" xfId="0" applyNumberFormat="1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shrinkToFit="1"/>
    </xf>
    <xf numFmtId="0" fontId="37" fillId="0" borderId="6" xfId="0" applyFont="1" applyBorder="1" applyAlignment="1">
      <alignment vertical="center"/>
    </xf>
    <xf numFmtId="0" fontId="18" fillId="0" borderId="6" xfId="0" quotePrefix="1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vertical="center"/>
    </xf>
    <xf numFmtId="41" fontId="17" fillId="4" borderId="6" xfId="1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23" fillId="0" borderId="60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1" fontId="17" fillId="0" borderId="1" xfId="258" applyFont="1" applyFill="1" applyBorder="1" applyAlignment="1">
      <alignment horizontal="center" vertical="center" shrinkToFit="1"/>
    </xf>
    <xf numFmtId="41" fontId="18" fillId="4" borderId="6" xfId="258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41" fontId="18" fillId="0" borderId="6" xfId="1" applyFont="1" applyFill="1" applyBorder="1" applyAlignment="1">
      <alignment horizontal="center" vertical="center"/>
    </xf>
    <xf numFmtId="177" fontId="18" fillId="4" borderId="6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30" fillId="2" borderId="8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49" fontId="23" fillId="2" borderId="22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21" xfId="0" applyNumberFormat="1" applyFont="1" applyFill="1" applyBorder="1" applyAlignment="1">
      <alignment horizontal="center" vertical="center"/>
    </xf>
    <xf numFmtId="49" fontId="23" fillId="2" borderId="56" xfId="0" applyNumberFormat="1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49" fontId="23" fillId="2" borderId="54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/>
    </xf>
    <xf numFmtId="0" fontId="35" fillId="2" borderId="40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1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3" fontId="36" fillId="0" borderId="4" xfId="0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9" fontId="36" fillId="0" borderId="37" xfId="0" applyNumberFormat="1" applyFont="1" applyBorder="1" applyAlignment="1">
      <alignment horizontal="center" vertical="center" wrapText="1"/>
    </xf>
    <xf numFmtId="9" fontId="36" fillId="0" borderId="39" xfId="0" applyNumberFormat="1" applyFont="1" applyBorder="1" applyAlignment="1">
      <alignment horizontal="center" vertical="center" wrapText="1"/>
    </xf>
    <xf numFmtId="41" fontId="22" fillId="4" borderId="1" xfId="1" applyFont="1" applyFill="1" applyBorder="1" applyAlignment="1">
      <alignment vertical="center"/>
    </xf>
    <xf numFmtId="0" fontId="22" fillId="4" borderId="1" xfId="0" quotePrefix="1" applyFont="1" applyFill="1" applyBorder="1" applyAlignment="1">
      <alignment horizontal="right" vertical="center"/>
    </xf>
    <xf numFmtId="177" fontId="22" fillId="4" borderId="1" xfId="0" applyNumberFormat="1" applyFont="1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7"/>
  <sheetViews>
    <sheetView showGridLines="0" tabSelected="1" zoomScaleNormal="100" workbookViewId="0">
      <selection activeCell="E24" sqref="E24"/>
    </sheetView>
  </sheetViews>
  <sheetFormatPr defaultRowHeight="13.5"/>
  <cols>
    <col min="1" max="2" width="8.88671875" style="12"/>
    <col min="3" max="3" width="35.21875" style="12" bestFit="1" customWidth="1"/>
    <col min="4" max="4" width="8.88671875" style="12"/>
    <col min="5" max="5" width="30.5546875" style="12" customWidth="1"/>
    <col min="6" max="7" width="8.88671875" style="12"/>
    <col min="8" max="8" width="10.109375" style="12" bestFit="1" customWidth="1"/>
    <col min="9" max="9" width="18.88671875" style="12" bestFit="1" customWidth="1"/>
    <col min="10" max="16384" width="8.88671875" style="12"/>
  </cols>
  <sheetData>
    <row r="1" spans="1:12" ht="36" customHeight="1">
      <c r="A1" s="182" t="s">
        <v>45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6" t="s">
        <v>100</v>
      </c>
    </row>
    <row r="3" spans="1:12" ht="35.25" customHeight="1">
      <c r="A3" s="156" t="s">
        <v>30</v>
      </c>
      <c r="B3" s="157" t="s">
        <v>31</v>
      </c>
      <c r="C3" s="157" t="s">
        <v>46</v>
      </c>
      <c r="D3" s="158" t="s">
        <v>0</v>
      </c>
      <c r="E3" s="157" t="s">
        <v>47</v>
      </c>
      <c r="F3" s="157" t="s">
        <v>48</v>
      </c>
      <c r="G3" s="157" t="s">
        <v>49</v>
      </c>
      <c r="H3" s="157" t="s">
        <v>101</v>
      </c>
      <c r="I3" s="157" t="s">
        <v>32</v>
      </c>
      <c r="J3" s="157" t="s">
        <v>33</v>
      </c>
      <c r="K3" s="157" t="s">
        <v>34</v>
      </c>
      <c r="L3" s="159" t="s">
        <v>1</v>
      </c>
    </row>
    <row r="4" spans="1:12" s="17" customFormat="1" ht="24" customHeight="1">
      <c r="A4" s="136" t="s">
        <v>171</v>
      </c>
      <c r="B4" s="143" t="s">
        <v>175</v>
      </c>
      <c r="C4" s="160" t="s">
        <v>182</v>
      </c>
      <c r="D4" s="145" t="s">
        <v>168</v>
      </c>
      <c r="E4" s="151" t="s">
        <v>188</v>
      </c>
      <c r="F4" s="152">
        <v>74</v>
      </c>
      <c r="G4" s="145" t="s">
        <v>191</v>
      </c>
      <c r="H4" s="153">
        <v>4750000</v>
      </c>
      <c r="I4" s="145" t="s">
        <v>69</v>
      </c>
      <c r="J4" s="145" t="s">
        <v>186</v>
      </c>
      <c r="K4" s="145" t="s">
        <v>187</v>
      </c>
      <c r="L4" s="154"/>
    </row>
    <row r="5" spans="1:12" s="17" customFormat="1" ht="24" customHeight="1">
      <c r="A5" s="136" t="s">
        <v>171</v>
      </c>
      <c r="B5" s="143" t="s">
        <v>175</v>
      </c>
      <c r="C5" s="160" t="s">
        <v>183</v>
      </c>
      <c r="D5" s="145" t="s">
        <v>168</v>
      </c>
      <c r="E5" s="151" t="s">
        <v>189</v>
      </c>
      <c r="F5" s="161">
        <v>1100</v>
      </c>
      <c r="G5" s="145" t="s">
        <v>190</v>
      </c>
      <c r="H5" s="153">
        <v>12100000</v>
      </c>
      <c r="I5" s="145" t="s">
        <v>69</v>
      </c>
      <c r="J5" s="145" t="s">
        <v>186</v>
      </c>
      <c r="K5" s="145" t="s">
        <v>187</v>
      </c>
      <c r="L5" s="154"/>
    </row>
    <row r="6" spans="1:12" s="17" customFormat="1" ht="24" customHeight="1">
      <c r="A6" s="150" t="s">
        <v>112</v>
      </c>
      <c r="B6" s="143" t="s">
        <v>175</v>
      </c>
      <c r="C6" s="155" t="s">
        <v>209</v>
      </c>
      <c r="D6" s="145" t="s">
        <v>168</v>
      </c>
      <c r="E6" s="151" t="s">
        <v>210</v>
      </c>
      <c r="F6" s="152">
        <v>40</v>
      </c>
      <c r="G6" s="145" t="s">
        <v>191</v>
      </c>
      <c r="H6" s="153">
        <v>1700000</v>
      </c>
      <c r="I6" s="145" t="s">
        <v>70</v>
      </c>
      <c r="J6" s="145" t="s">
        <v>211</v>
      </c>
      <c r="K6" s="145" t="s">
        <v>212</v>
      </c>
      <c r="L6" s="154"/>
    </row>
    <row r="7" spans="1:12" s="19" customFormat="1" ht="24" customHeight="1" thickBot="1">
      <c r="A7" s="126" t="s">
        <v>112</v>
      </c>
      <c r="B7" s="127" t="s">
        <v>175</v>
      </c>
      <c r="C7" s="168" t="s">
        <v>208</v>
      </c>
      <c r="D7" s="169" t="s">
        <v>168</v>
      </c>
      <c r="E7" s="180" t="s">
        <v>261</v>
      </c>
      <c r="F7" s="181">
        <v>2000</v>
      </c>
      <c r="G7" s="170" t="s">
        <v>191</v>
      </c>
      <c r="H7" s="172">
        <v>1200000</v>
      </c>
      <c r="I7" s="162" t="s">
        <v>70</v>
      </c>
      <c r="J7" s="173" t="s">
        <v>206</v>
      </c>
      <c r="K7" s="173" t="s">
        <v>207</v>
      </c>
      <c r="L7" s="171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"/>
  <sheetViews>
    <sheetView topLeftCell="A22" zoomScale="90" zoomScaleNormal="90" workbookViewId="0">
      <selection activeCell="B10" sqref="B10:F10"/>
    </sheetView>
  </sheetViews>
  <sheetFormatPr defaultRowHeight="13.5"/>
  <cols>
    <col min="1" max="1" width="17.109375" customWidth="1"/>
    <col min="2" max="2" width="20.44140625" style="1" customWidth="1"/>
    <col min="3" max="3" width="23.33203125" style="1" customWidth="1"/>
    <col min="4" max="4" width="15.5546875" style="1" customWidth="1"/>
    <col min="5" max="6" width="15.5546875" customWidth="1"/>
  </cols>
  <sheetData>
    <row r="1" spans="1:11" ht="49.5" customHeight="1">
      <c r="A1" s="183" t="s">
        <v>11</v>
      </c>
      <c r="B1" s="183"/>
      <c r="C1" s="183"/>
      <c r="D1" s="183"/>
      <c r="E1" s="183"/>
      <c r="F1" s="183"/>
    </row>
    <row r="2" spans="1:11" ht="32.25" thickBot="1">
      <c r="A2" s="23" t="s">
        <v>70</v>
      </c>
      <c r="B2" s="34"/>
      <c r="C2" s="35"/>
      <c r="D2" s="35"/>
      <c r="E2" s="25"/>
      <c r="F2" s="36" t="s">
        <v>107</v>
      </c>
    </row>
    <row r="3" spans="1:11" ht="33.75" customHeight="1">
      <c r="A3" s="70" t="s">
        <v>14</v>
      </c>
      <c r="B3" s="220" t="str">
        <f>계약현황공개!C3</f>
        <v>수영장 남ㆍ여 탈의실 내 전열선로 증설 공사 등</v>
      </c>
      <c r="C3" s="221"/>
      <c r="D3" s="221"/>
      <c r="E3" s="221"/>
      <c r="F3" s="222"/>
    </row>
    <row r="4" spans="1:11" ht="25.5" customHeight="1">
      <c r="A4" s="223" t="s">
        <v>22</v>
      </c>
      <c r="B4" s="226" t="s">
        <v>15</v>
      </c>
      <c r="C4" s="226" t="s">
        <v>56</v>
      </c>
      <c r="D4" s="71" t="s">
        <v>23</v>
      </c>
      <c r="E4" s="71" t="s">
        <v>16</v>
      </c>
      <c r="F4" s="72" t="s">
        <v>74</v>
      </c>
    </row>
    <row r="5" spans="1:11" ht="25.5" customHeight="1">
      <c r="A5" s="224"/>
      <c r="B5" s="227"/>
      <c r="C5" s="227"/>
      <c r="D5" s="71" t="s">
        <v>24</v>
      </c>
      <c r="E5" s="71" t="s">
        <v>17</v>
      </c>
      <c r="F5" s="72" t="s">
        <v>25</v>
      </c>
    </row>
    <row r="6" spans="1:11" ht="25.5" customHeight="1">
      <c r="A6" s="224"/>
      <c r="B6" s="228" t="str">
        <f>계약현황공개!C6</f>
        <v>2024.07.10.</v>
      </c>
      <c r="C6" s="230" t="str">
        <f>계약현황공개!E6</f>
        <v>2024.07.14.~2024.07.17.</v>
      </c>
      <c r="D6" s="232">
        <f>계약현황공개!C4</f>
        <v>4040000</v>
      </c>
      <c r="E6" s="232">
        <f>계약현황공개!E5</f>
        <v>3838000</v>
      </c>
      <c r="F6" s="234">
        <f>E6/D6</f>
        <v>0.95</v>
      </c>
    </row>
    <row r="7" spans="1:11" ht="25.5" customHeight="1">
      <c r="A7" s="225"/>
      <c r="B7" s="229"/>
      <c r="C7" s="231"/>
      <c r="D7" s="233"/>
      <c r="E7" s="233"/>
      <c r="F7" s="235"/>
      <c r="K7" t="s">
        <v>99</v>
      </c>
    </row>
    <row r="8" spans="1:11" ht="25.5" customHeight="1">
      <c r="A8" s="203" t="s">
        <v>18</v>
      </c>
      <c r="B8" s="85" t="s">
        <v>19</v>
      </c>
      <c r="C8" s="85" t="s">
        <v>28</v>
      </c>
      <c r="D8" s="214" t="s">
        <v>20</v>
      </c>
      <c r="E8" s="215"/>
      <c r="F8" s="216"/>
    </row>
    <row r="9" spans="1:11" ht="30" customHeight="1">
      <c r="A9" s="204"/>
      <c r="B9" s="86" t="str">
        <f>계약현황공개!E8</f>
        <v>주식회사 보람이엔씨</v>
      </c>
      <c r="C9" s="87" t="s">
        <v>260</v>
      </c>
      <c r="D9" s="217" t="str">
        <f>계약현황공개!E9</f>
        <v>경기도 성남시 중원구 도촌북로</v>
      </c>
      <c r="E9" s="218"/>
      <c r="F9" s="219"/>
    </row>
    <row r="10" spans="1:11" ht="30" customHeight="1">
      <c r="A10" s="73" t="s">
        <v>27</v>
      </c>
      <c r="B10" s="205" t="s">
        <v>73</v>
      </c>
      <c r="C10" s="206"/>
      <c r="D10" s="206"/>
      <c r="E10" s="206"/>
      <c r="F10" s="207"/>
    </row>
    <row r="11" spans="1:11" ht="30" customHeight="1">
      <c r="A11" s="73" t="s">
        <v>26</v>
      </c>
      <c r="B11" s="208" t="s">
        <v>70</v>
      </c>
      <c r="C11" s="209"/>
      <c r="D11" s="209"/>
      <c r="E11" s="209"/>
      <c r="F11" s="210"/>
    </row>
    <row r="12" spans="1:11" ht="25.5" customHeight="1" thickBot="1">
      <c r="A12" s="74" t="s">
        <v>21</v>
      </c>
      <c r="B12" s="211"/>
      <c r="C12" s="212"/>
      <c r="D12" s="212"/>
      <c r="E12" s="212"/>
      <c r="F12" s="213"/>
    </row>
    <row r="13" spans="1:11" ht="33.75" customHeight="1">
      <c r="A13" s="70" t="s">
        <v>14</v>
      </c>
      <c r="B13" s="220" t="str">
        <f>계약현황공개!C10</f>
        <v>2024년 청소년방과후아카데미 둥근세상만들기 여름캠프 이동차량 임차</v>
      </c>
      <c r="C13" s="221"/>
      <c r="D13" s="221"/>
      <c r="E13" s="221"/>
      <c r="F13" s="222"/>
    </row>
    <row r="14" spans="1:11" ht="25.5" customHeight="1">
      <c r="A14" s="223" t="s">
        <v>22</v>
      </c>
      <c r="B14" s="226" t="s">
        <v>15</v>
      </c>
      <c r="C14" s="226" t="s">
        <v>56</v>
      </c>
      <c r="D14" s="71" t="s">
        <v>23</v>
      </c>
      <c r="E14" s="71" t="s">
        <v>16</v>
      </c>
      <c r="F14" s="72" t="s">
        <v>74</v>
      </c>
    </row>
    <row r="15" spans="1:11" ht="25.5" customHeight="1">
      <c r="A15" s="224"/>
      <c r="B15" s="227"/>
      <c r="C15" s="227"/>
      <c r="D15" s="71" t="s">
        <v>24</v>
      </c>
      <c r="E15" s="71" t="s">
        <v>17</v>
      </c>
      <c r="F15" s="72" t="s">
        <v>25</v>
      </c>
    </row>
    <row r="16" spans="1:11" ht="25.5" customHeight="1">
      <c r="A16" s="224"/>
      <c r="B16" s="228" t="str">
        <f>계약현황공개!C13</f>
        <v>2024.07.11.</v>
      </c>
      <c r="C16" s="230" t="str">
        <f>계약현황공개!E13</f>
        <v>2024.07.24.~2024.07.25.</v>
      </c>
      <c r="D16" s="232">
        <f>계약현황공개!C11</f>
        <v>1340000</v>
      </c>
      <c r="E16" s="232">
        <f>계약현황공개!E12</f>
        <v>1260000</v>
      </c>
      <c r="F16" s="234">
        <f>E16/D16</f>
        <v>0.94029850746268662</v>
      </c>
    </row>
    <row r="17" spans="1:11" ht="25.5" customHeight="1">
      <c r="A17" s="225"/>
      <c r="B17" s="229"/>
      <c r="C17" s="231"/>
      <c r="D17" s="233"/>
      <c r="E17" s="233"/>
      <c r="F17" s="235"/>
      <c r="K17" t="s">
        <v>99</v>
      </c>
    </row>
    <row r="18" spans="1:11" ht="25.5" customHeight="1">
      <c r="A18" s="203" t="s">
        <v>18</v>
      </c>
      <c r="B18" s="85" t="s">
        <v>19</v>
      </c>
      <c r="C18" s="85" t="s">
        <v>28</v>
      </c>
      <c r="D18" s="214" t="s">
        <v>20</v>
      </c>
      <c r="E18" s="215"/>
      <c r="F18" s="216"/>
    </row>
    <row r="19" spans="1:11" ht="30" customHeight="1">
      <c r="A19" s="204"/>
      <c r="B19" s="86" t="str">
        <f>계약현황공개!E15</f>
        <v>㈜선진항공여행사</v>
      </c>
      <c r="C19" s="87" t="s">
        <v>174</v>
      </c>
      <c r="D19" s="217" t="str">
        <f>계약현황공개!E16</f>
        <v>경기도 성남시 분당구 서현로</v>
      </c>
      <c r="E19" s="218"/>
      <c r="F19" s="219"/>
    </row>
    <row r="20" spans="1:11" ht="30" customHeight="1">
      <c r="A20" s="73" t="s">
        <v>27</v>
      </c>
      <c r="B20" s="205" t="s">
        <v>73</v>
      </c>
      <c r="C20" s="206"/>
      <c r="D20" s="206"/>
      <c r="E20" s="206"/>
      <c r="F20" s="207"/>
    </row>
    <row r="21" spans="1:11" ht="30" customHeight="1">
      <c r="A21" s="73" t="s">
        <v>26</v>
      </c>
      <c r="B21" s="208" t="s">
        <v>70</v>
      </c>
      <c r="C21" s="209"/>
      <c r="D21" s="209"/>
      <c r="E21" s="209"/>
      <c r="F21" s="210"/>
    </row>
    <row r="22" spans="1:11" ht="25.5" customHeight="1" thickBot="1">
      <c r="A22" s="74" t="s">
        <v>21</v>
      </c>
      <c r="B22" s="211"/>
      <c r="C22" s="212"/>
      <c r="D22" s="212"/>
      <c r="E22" s="212"/>
      <c r="F22" s="213"/>
    </row>
    <row r="23" spans="1:11" ht="33.75" customHeight="1">
      <c r="A23" s="70" t="s">
        <v>14</v>
      </c>
      <c r="B23" s="220" t="str">
        <f>계약현황공개!C17</f>
        <v>제8대 성남시청소년의회 의정활동 보고서 제작</v>
      </c>
      <c r="C23" s="221"/>
      <c r="D23" s="221"/>
      <c r="E23" s="221"/>
      <c r="F23" s="222"/>
    </row>
    <row r="24" spans="1:11" ht="25.5" customHeight="1">
      <c r="A24" s="223" t="s">
        <v>22</v>
      </c>
      <c r="B24" s="226" t="s">
        <v>15</v>
      </c>
      <c r="C24" s="226" t="s">
        <v>56</v>
      </c>
      <c r="D24" s="71" t="s">
        <v>23</v>
      </c>
      <c r="E24" s="71" t="s">
        <v>16</v>
      </c>
      <c r="F24" s="72" t="s">
        <v>74</v>
      </c>
    </row>
    <row r="25" spans="1:11" ht="25.5" customHeight="1">
      <c r="A25" s="224"/>
      <c r="B25" s="227"/>
      <c r="C25" s="227"/>
      <c r="D25" s="71" t="s">
        <v>24</v>
      </c>
      <c r="E25" s="71" t="s">
        <v>17</v>
      </c>
      <c r="F25" s="72" t="s">
        <v>25</v>
      </c>
    </row>
    <row r="26" spans="1:11" ht="25.5" customHeight="1">
      <c r="A26" s="224"/>
      <c r="B26" s="228" t="str">
        <f>계약현황공개!C20</f>
        <v>2024.07.15.</v>
      </c>
      <c r="C26" s="230" t="str">
        <f>계약현황공개!E20</f>
        <v>2024.07.15.~2024.07.24.</v>
      </c>
      <c r="D26" s="232">
        <f>계약현황공개!C18</f>
        <v>3425000</v>
      </c>
      <c r="E26" s="232">
        <f>계약현황공개!E18</f>
        <v>3245000</v>
      </c>
      <c r="F26" s="234">
        <f>E26/D26</f>
        <v>0.94744525547445257</v>
      </c>
    </row>
    <row r="27" spans="1:11" ht="25.5" customHeight="1">
      <c r="A27" s="225"/>
      <c r="B27" s="229"/>
      <c r="C27" s="231"/>
      <c r="D27" s="233"/>
      <c r="E27" s="233"/>
      <c r="F27" s="235"/>
      <c r="K27" t="s">
        <v>99</v>
      </c>
    </row>
    <row r="28" spans="1:11" ht="25.5" customHeight="1">
      <c r="A28" s="203" t="s">
        <v>18</v>
      </c>
      <c r="B28" s="85" t="s">
        <v>19</v>
      </c>
      <c r="C28" s="85" t="s">
        <v>28</v>
      </c>
      <c r="D28" s="214" t="s">
        <v>20</v>
      </c>
      <c r="E28" s="215"/>
      <c r="F28" s="216"/>
    </row>
    <row r="29" spans="1:11" ht="30" customHeight="1">
      <c r="A29" s="204"/>
      <c r="B29" s="86" t="str">
        <f>계약현황공개!E22</f>
        <v>온디자인주식회사</v>
      </c>
      <c r="C29" s="87" t="s">
        <v>259</v>
      </c>
      <c r="D29" s="217" t="str">
        <f>계약현황공개!E23</f>
        <v>경기도 성남시 분당구 매화로</v>
      </c>
      <c r="E29" s="218"/>
      <c r="F29" s="219"/>
    </row>
    <row r="30" spans="1:11" ht="30" customHeight="1">
      <c r="A30" s="73" t="s">
        <v>27</v>
      </c>
      <c r="B30" s="205" t="s">
        <v>73</v>
      </c>
      <c r="C30" s="206"/>
      <c r="D30" s="206"/>
      <c r="E30" s="206"/>
      <c r="F30" s="207"/>
    </row>
    <row r="31" spans="1:11" ht="30" customHeight="1">
      <c r="A31" s="73" t="s">
        <v>26</v>
      </c>
      <c r="B31" s="208" t="s">
        <v>70</v>
      </c>
      <c r="C31" s="209"/>
      <c r="D31" s="209"/>
      <c r="E31" s="209"/>
      <c r="F31" s="210"/>
    </row>
    <row r="32" spans="1:11" ht="25.5" customHeight="1" thickBot="1">
      <c r="A32" s="74" t="s">
        <v>21</v>
      </c>
      <c r="B32" s="211"/>
      <c r="C32" s="212"/>
      <c r="D32" s="212"/>
      <c r="E32" s="212"/>
      <c r="F32" s="213"/>
    </row>
    <row r="33" spans="1:11" ht="33.75" customHeight="1">
      <c r="A33" s="70" t="s">
        <v>14</v>
      </c>
      <c r="B33" s="220" t="str">
        <f>계약현황공개!C24</f>
        <v>미래역량교육 우리들의 메이플 1차 노트북 공유기 대여</v>
      </c>
      <c r="C33" s="221"/>
      <c r="D33" s="221"/>
      <c r="E33" s="221"/>
      <c r="F33" s="222"/>
    </row>
    <row r="34" spans="1:11" ht="25.5" customHeight="1">
      <c r="A34" s="223" t="s">
        <v>22</v>
      </c>
      <c r="B34" s="226" t="s">
        <v>15</v>
      </c>
      <c r="C34" s="226" t="s">
        <v>56</v>
      </c>
      <c r="D34" s="71" t="s">
        <v>23</v>
      </c>
      <c r="E34" s="71" t="s">
        <v>16</v>
      </c>
      <c r="F34" s="72" t="s">
        <v>74</v>
      </c>
    </row>
    <row r="35" spans="1:11" ht="25.5" customHeight="1">
      <c r="A35" s="224"/>
      <c r="B35" s="227"/>
      <c r="C35" s="227"/>
      <c r="D35" s="71" t="s">
        <v>24</v>
      </c>
      <c r="E35" s="71" t="s">
        <v>17</v>
      </c>
      <c r="F35" s="72" t="s">
        <v>25</v>
      </c>
    </row>
    <row r="36" spans="1:11" ht="25.5" customHeight="1">
      <c r="A36" s="224"/>
      <c r="B36" s="228" t="str">
        <f>계약현황공개!C27</f>
        <v>2024.07.16.</v>
      </c>
      <c r="C36" s="230" t="str">
        <f>계약현황공개!E27</f>
        <v>2024.07.16.~2024.08.02.</v>
      </c>
      <c r="D36" s="232">
        <f>계약현황공개!C25</f>
        <v>1430000</v>
      </c>
      <c r="E36" s="232">
        <f>계약현황공개!E25</f>
        <v>1387100</v>
      </c>
      <c r="F36" s="234">
        <f>E36/D36</f>
        <v>0.97</v>
      </c>
    </row>
    <row r="37" spans="1:11" ht="25.5" customHeight="1">
      <c r="A37" s="225"/>
      <c r="B37" s="229"/>
      <c r="C37" s="231"/>
      <c r="D37" s="233"/>
      <c r="E37" s="233"/>
      <c r="F37" s="235"/>
      <c r="K37" t="s">
        <v>99</v>
      </c>
    </row>
    <row r="38" spans="1:11" ht="25.5" customHeight="1">
      <c r="A38" s="203" t="s">
        <v>18</v>
      </c>
      <c r="B38" s="85" t="s">
        <v>19</v>
      </c>
      <c r="C38" s="85" t="s">
        <v>28</v>
      </c>
      <c r="D38" s="214" t="s">
        <v>20</v>
      </c>
      <c r="E38" s="215"/>
      <c r="F38" s="216"/>
    </row>
    <row r="39" spans="1:11" ht="30" customHeight="1">
      <c r="A39" s="204"/>
      <c r="B39" s="86" t="str">
        <f>계약현황공개!E29</f>
        <v>신흥솔루션 성남지사</v>
      </c>
      <c r="C39" s="87" t="s">
        <v>258</v>
      </c>
      <c r="D39" s="217" t="str">
        <f>계약현황공개!E30</f>
        <v>경기도 성남시 중원구 사기막골로</v>
      </c>
      <c r="E39" s="218"/>
      <c r="F39" s="219"/>
    </row>
    <row r="40" spans="1:11" ht="30" customHeight="1">
      <c r="A40" s="73" t="s">
        <v>27</v>
      </c>
      <c r="B40" s="205" t="s">
        <v>73</v>
      </c>
      <c r="C40" s="206"/>
      <c r="D40" s="206"/>
      <c r="E40" s="206"/>
      <c r="F40" s="207"/>
    </row>
    <row r="41" spans="1:11" ht="30" customHeight="1">
      <c r="A41" s="73" t="s">
        <v>26</v>
      </c>
      <c r="B41" s="208" t="s">
        <v>70</v>
      </c>
      <c r="C41" s="209"/>
      <c r="D41" s="209"/>
      <c r="E41" s="209"/>
      <c r="F41" s="210"/>
    </row>
    <row r="42" spans="1:11" ht="25.5" customHeight="1" thickBot="1">
      <c r="A42" s="74" t="s">
        <v>21</v>
      </c>
      <c r="B42" s="211"/>
      <c r="C42" s="212"/>
      <c r="D42" s="212"/>
      <c r="E42" s="212"/>
      <c r="F42" s="213"/>
    </row>
  </sheetData>
  <mergeCells count="61"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15"/>
  <sheetViews>
    <sheetView showGridLines="0" zoomScaleNormal="100" workbookViewId="0">
      <pane ySplit="3" topLeftCell="A4" activePane="bottomLeft" state="frozen"/>
      <selection activeCell="A3" sqref="A3:A4"/>
      <selection pane="bottomLeft" activeCell="C4" sqref="C4:C15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4.21875" style="19" customWidth="1"/>
    <col min="4" max="4" width="10.88671875" style="19" customWidth="1"/>
    <col min="5" max="5" width="12.44140625" style="19" customWidth="1"/>
    <col min="6" max="6" width="18.88671875" style="19" customWidth="1"/>
    <col min="7" max="7" width="11.21875" style="19" customWidth="1"/>
    <col min="8" max="9" width="12.44140625" style="19" customWidth="1"/>
    <col min="10" max="16384" width="8.88671875" style="19"/>
  </cols>
  <sheetData>
    <row r="1" spans="1:12" ht="36" customHeight="1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8"/>
      <c r="K1" s="18"/>
      <c r="L1" s="18"/>
    </row>
    <row r="2" spans="1:12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6" t="s">
        <v>100</v>
      </c>
      <c r="J2" s="15"/>
      <c r="K2" s="15"/>
      <c r="L2" s="15"/>
    </row>
    <row r="3" spans="1:12" ht="35.25" customHeight="1">
      <c r="A3" s="163" t="s">
        <v>30</v>
      </c>
      <c r="B3" s="164" t="s">
        <v>31</v>
      </c>
      <c r="C3" s="165" t="s">
        <v>96</v>
      </c>
      <c r="D3" s="165" t="s">
        <v>0</v>
      </c>
      <c r="E3" s="166" t="s">
        <v>102</v>
      </c>
      <c r="F3" s="165" t="s">
        <v>32</v>
      </c>
      <c r="G3" s="165" t="s">
        <v>33</v>
      </c>
      <c r="H3" s="165" t="s">
        <v>34</v>
      </c>
      <c r="I3" s="167" t="s">
        <v>1</v>
      </c>
    </row>
    <row r="4" spans="1:12" customFormat="1" ht="24" customHeight="1">
      <c r="A4" s="136" t="s">
        <v>112</v>
      </c>
      <c r="B4" s="143" t="s">
        <v>192</v>
      </c>
      <c r="C4" s="137" t="s">
        <v>184</v>
      </c>
      <c r="D4" s="144" t="s">
        <v>168</v>
      </c>
      <c r="E4" s="138">
        <v>3000000</v>
      </c>
      <c r="F4" s="145" t="s">
        <v>70</v>
      </c>
      <c r="G4" s="145" t="s">
        <v>186</v>
      </c>
      <c r="H4" s="145" t="s">
        <v>187</v>
      </c>
      <c r="I4" s="146"/>
      <c r="J4" s="20"/>
      <c r="K4" s="20"/>
      <c r="L4" s="20"/>
    </row>
    <row r="5" spans="1:12" customFormat="1" ht="24" customHeight="1">
      <c r="A5" s="136" t="s">
        <v>112</v>
      </c>
      <c r="B5" s="143" t="s">
        <v>175</v>
      </c>
      <c r="C5" s="137" t="s">
        <v>185</v>
      </c>
      <c r="D5" s="144" t="s">
        <v>168</v>
      </c>
      <c r="E5" s="138">
        <v>3700000</v>
      </c>
      <c r="F5" s="145" t="s">
        <v>70</v>
      </c>
      <c r="G5" s="145" t="s">
        <v>186</v>
      </c>
      <c r="H5" s="145" t="s">
        <v>187</v>
      </c>
      <c r="I5" s="146"/>
      <c r="J5" s="19"/>
      <c r="K5" s="139"/>
      <c r="L5" s="20"/>
    </row>
    <row r="6" spans="1:12" s="12" customFormat="1" ht="24" customHeight="1">
      <c r="A6" s="136" t="s">
        <v>112</v>
      </c>
      <c r="B6" s="143" t="s">
        <v>175</v>
      </c>
      <c r="C6" s="137" t="s">
        <v>232</v>
      </c>
      <c r="D6" s="144" t="s">
        <v>168</v>
      </c>
      <c r="E6" s="140">
        <v>11400000</v>
      </c>
      <c r="F6" s="145" t="s">
        <v>70</v>
      </c>
      <c r="G6" s="145" t="s">
        <v>186</v>
      </c>
      <c r="H6" s="145" t="s">
        <v>187</v>
      </c>
      <c r="I6" s="146"/>
      <c r="J6" s="19"/>
      <c r="K6" s="139"/>
      <c r="L6" s="19"/>
    </row>
    <row r="7" spans="1:12" s="17" customFormat="1" ht="24" customHeight="1">
      <c r="A7" s="136" t="s">
        <v>112</v>
      </c>
      <c r="B7" s="143" t="s">
        <v>175</v>
      </c>
      <c r="C7" s="137" t="s">
        <v>193</v>
      </c>
      <c r="D7" s="144" t="s">
        <v>168</v>
      </c>
      <c r="E7" s="138">
        <v>1200000</v>
      </c>
      <c r="F7" s="145" t="s">
        <v>70</v>
      </c>
      <c r="G7" s="145" t="s">
        <v>194</v>
      </c>
      <c r="H7" s="145" t="s">
        <v>195</v>
      </c>
      <c r="I7" s="146"/>
      <c r="J7" s="19"/>
      <c r="K7" s="139"/>
    </row>
    <row r="8" spans="1:12" ht="24" customHeight="1">
      <c r="A8" s="136" t="s">
        <v>112</v>
      </c>
      <c r="B8" s="143" t="s">
        <v>175</v>
      </c>
      <c r="C8" s="137" t="s">
        <v>233</v>
      </c>
      <c r="D8" s="144" t="s">
        <v>168</v>
      </c>
      <c r="E8" s="138">
        <v>7000000</v>
      </c>
      <c r="F8" s="145" t="s">
        <v>70</v>
      </c>
      <c r="G8" s="145" t="s">
        <v>196</v>
      </c>
      <c r="H8" s="145" t="s">
        <v>197</v>
      </c>
      <c r="I8" s="146"/>
      <c r="K8" s="139"/>
    </row>
    <row r="9" spans="1:12" ht="24" customHeight="1">
      <c r="A9" s="136" t="s">
        <v>112</v>
      </c>
      <c r="B9" s="143" t="s">
        <v>175</v>
      </c>
      <c r="C9" s="137" t="s">
        <v>198</v>
      </c>
      <c r="D9" s="144" t="s">
        <v>168</v>
      </c>
      <c r="E9" s="140">
        <v>6500000</v>
      </c>
      <c r="F9" s="145" t="s">
        <v>70</v>
      </c>
      <c r="G9" s="145" t="s">
        <v>199</v>
      </c>
      <c r="H9" s="145" t="s">
        <v>200</v>
      </c>
      <c r="I9" s="146"/>
      <c r="K9" s="139"/>
    </row>
    <row r="10" spans="1:12" ht="24" customHeight="1">
      <c r="A10" s="136" t="s">
        <v>112</v>
      </c>
      <c r="B10" s="143" t="s">
        <v>175</v>
      </c>
      <c r="C10" s="137" t="s">
        <v>198</v>
      </c>
      <c r="D10" s="144" t="s">
        <v>168</v>
      </c>
      <c r="E10" s="177">
        <v>6377000</v>
      </c>
      <c r="F10" s="145" t="s">
        <v>70</v>
      </c>
      <c r="G10" s="145" t="s">
        <v>199</v>
      </c>
      <c r="H10" s="145" t="s">
        <v>200</v>
      </c>
      <c r="I10" s="146"/>
    </row>
    <row r="11" spans="1:12" ht="24" customHeight="1">
      <c r="A11" s="136" t="s">
        <v>112</v>
      </c>
      <c r="B11" s="143" t="s">
        <v>175</v>
      </c>
      <c r="C11" s="137" t="s">
        <v>201</v>
      </c>
      <c r="D11" s="144" t="s">
        <v>168</v>
      </c>
      <c r="E11" s="142">
        <v>4000000</v>
      </c>
      <c r="F11" s="145" t="s">
        <v>70</v>
      </c>
      <c r="G11" s="145" t="s">
        <v>199</v>
      </c>
      <c r="H11" s="145" t="s">
        <v>200</v>
      </c>
      <c r="I11" s="146"/>
    </row>
    <row r="12" spans="1:12" ht="24" customHeight="1">
      <c r="A12" s="136" t="s">
        <v>112</v>
      </c>
      <c r="B12" s="143" t="s">
        <v>175</v>
      </c>
      <c r="C12" s="137" t="s">
        <v>202</v>
      </c>
      <c r="D12" s="144" t="s">
        <v>168</v>
      </c>
      <c r="E12" s="142">
        <v>3700000</v>
      </c>
      <c r="F12" s="145" t="s">
        <v>70</v>
      </c>
      <c r="G12" s="145" t="s">
        <v>199</v>
      </c>
      <c r="H12" s="145" t="s">
        <v>200</v>
      </c>
      <c r="I12" s="146"/>
    </row>
    <row r="13" spans="1:12" ht="24" customHeight="1">
      <c r="A13" s="136" t="s">
        <v>112</v>
      </c>
      <c r="B13" s="143" t="s">
        <v>175</v>
      </c>
      <c r="C13" s="137" t="s">
        <v>203</v>
      </c>
      <c r="D13" s="144" t="s">
        <v>168</v>
      </c>
      <c r="E13" s="138">
        <v>3025000</v>
      </c>
      <c r="F13" s="145" t="s">
        <v>70</v>
      </c>
      <c r="G13" s="145" t="s">
        <v>199</v>
      </c>
      <c r="H13" s="145" t="s">
        <v>200</v>
      </c>
      <c r="I13" s="146"/>
    </row>
    <row r="14" spans="1:12" ht="24" customHeight="1">
      <c r="A14" s="136" t="s">
        <v>112</v>
      </c>
      <c r="B14" s="143" t="s">
        <v>175</v>
      </c>
      <c r="C14" s="149" t="s">
        <v>204</v>
      </c>
      <c r="D14" s="144" t="s">
        <v>168</v>
      </c>
      <c r="E14" s="141">
        <v>1600000</v>
      </c>
      <c r="F14" s="145" t="s">
        <v>70</v>
      </c>
      <c r="G14" s="145" t="s">
        <v>199</v>
      </c>
      <c r="H14" s="145" t="s">
        <v>200</v>
      </c>
      <c r="I14" s="146"/>
    </row>
    <row r="15" spans="1:12" ht="24" customHeight="1" thickBot="1">
      <c r="A15" s="126" t="s">
        <v>112</v>
      </c>
      <c r="B15" s="127" t="s">
        <v>175</v>
      </c>
      <c r="C15" s="168" t="s">
        <v>205</v>
      </c>
      <c r="D15" s="169" t="s">
        <v>168</v>
      </c>
      <c r="E15" s="178">
        <v>4800000</v>
      </c>
      <c r="F15" s="94" t="s">
        <v>70</v>
      </c>
      <c r="G15" s="170" t="s">
        <v>206</v>
      </c>
      <c r="H15" s="170" t="s">
        <v>207</v>
      </c>
      <c r="I15" s="179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4"/>
  <sheetViews>
    <sheetView showGridLines="0" zoomScaleNormal="100" workbookViewId="0">
      <selection activeCell="D5" sqref="D5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6.6640625" style="19" bestFit="1" customWidth="1"/>
    <col min="4" max="4" width="10.88671875" style="19" customWidth="1"/>
    <col min="5" max="8" width="12.44140625" style="19" customWidth="1"/>
    <col min="9" max="10" width="11.33203125" style="19" customWidth="1"/>
    <col min="11" max="11" width="11.6640625" style="22" customWidth="1"/>
    <col min="12" max="12" width="11.33203125" style="19" bestFit="1" customWidth="1"/>
    <col min="13" max="16384" width="8.88671875" style="19"/>
  </cols>
  <sheetData>
    <row r="1" spans="1:13" ht="36" customHeight="1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1"/>
    </row>
    <row r="2" spans="1:13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6" t="s">
        <v>100</v>
      </c>
    </row>
    <row r="3" spans="1:13" ht="35.25" customHeight="1" thickBot="1">
      <c r="A3" s="38" t="s">
        <v>30</v>
      </c>
      <c r="B3" s="39" t="s">
        <v>31</v>
      </c>
      <c r="C3" s="40" t="s">
        <v>59</v>
      </c>
      <c r="D3" s="40" t="s">
        <v>58</v>
      </c>
      <c r="E3" s="39" t="s">
        <v>0</v>
      </c>
      <c r="F3" s="39" t="s">
        <v>103</v>
      </c>
      <c r="G3" s="39" t="s">
        <v>104</v>
      </c>
      <c r="H3" s="39" t="s">
        <v>105</v>
      </c>
      <c r="I3" s="39" t="s">
        <v>106</v>
      </c>
      <c r="J3" s="40" t="s">
        <v>32</v>
      </c>
      <c r="K3" s="40" t="s">
        <v>33</v>
      </c>
      <c r="L3" s="40" t="s">
        <v>34</v>
      </c>
      <c r="M3" s="41" t="s">
        <v>1</v>
      </c>
    </row>
    <row r="4" spans="1:13" s="82" customFormat="1" ht="24" customHeight="1" thickTop="1" thickBot="1">
      <c r="A4" s="128" t="s">
        <v>112</v>
      </c>
      <c r="B4" s="129" t="s">
        <v>175</v>
      </c>
      <c r="C4" s="130" t="s">
        <v>234</v>
      </c>
      <c r="D4" s="89" t="s">
        <v>237</v>
      </c>
      <c r="E4" s="131" t="s">
        <v>168</v>
      </c>
      <c r="F4" s="132">
        <v>3850000</v>
      </c>
      <c r="G4" s="133"/>
      <c r="H4" s="133"/>
      <c r="I4" s="132"/>
      <c r="J4" s="89" t="s">
        <v>70</v>
      </c>
      <c r="K4" s="89" t="s">
        <v>235</v>
      </c>
      <c r="L4" s="89" t="s">
        <v>236</v>
      </c>
      <c r="M4" s="134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activeCell="D35" sqref="D3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1" ht="31.5">
      <c r="A1" s="183" t="s">
        <v>75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6.25" thickBot="1">
      <c r="A2" s="23" t="s">
        <v>70</v>
      </c>
      <c r="B2" s="7"/>
      <c r="C2" s="8"/>
      <c r="D2" s="6"/>
      <c r="E2" s="6"/>
      <c r="F2" s="9"/>
      <c r="G2" s="9"/>
      <c r="H2" s="9"/>
      <c r="I2" s="9"/>
      <c r="J2" s="184" t="s">
        <v>107</v>
      </c>
      <c r="K2" s="184"/>
    </row>
    <row r="3" spans="1:11" ht="35.25" customHeight="1" thickBot="1">
      <c r="A3" s="51" t="s">
        <v>2</v>
      </c>
      <c r="B3" s="52" t="s">
        <v>3</v>
      </c>
      <c r="C3" s="52" t="s">
        <v>0</v>
      </c>
      <c r="D3" s="52" t="s">
        <v>76</v>
      </c>
      <c r="E3" s="52" t="s">
        <v>77</v>
      </c>
      <c r="F3" s="52" t="s">
        <v>78</v>
      </c>
      <c r="G3" s="52" t="s">
        <v>79</v>
      </c>
      <c r="H3" s="52" t="s">
        <v>80</v>
      </c>
      <c r="I3" s="52" t="s">
        <v>81</v>
      </c>
      <c r="J3" s="52" t="s">
        <v>82</v>
      </c>
      <c r="K3" s="53" t="s">
        <v>1</v>
      </c>
    </row>
    <row r="4" spans="1:11" ht="24" customHeight="1" thickTop="1" thickBot="1">
      <c r="A4" s="42"/>
      <c r="B4" s="43"/>
      <c r="C4" s="44" t="s">
        <v>108</v>
      </c>
      <c r="D4" s="45"/>
      <c r="E4" s="46"/>
      <c r="F4" s="47"/>
      <c r="G4" s="47"/>
      <c r="H4" s="45"/>
      <c r="I4" s="48"/>
      <c r="J4" s="49"/>
      <c r="K4" s="50"/>
    </row>
    <row r="5" spans="1:11">
      <c r="J5"/>
      <c r="K5"/>
    </row>
    <row r="6" spans="1:11">
      <c r="J6"/>
      <c r="K6"/>
    </row>
    <row r="7" spans="1:11">
      <c r="J7"/>
      <c r="K7"/>
    </row>
    <row r="8" spans="1:11">
      <c r="J8"/>
      <c r="K8"/>
    </row>
    <row r="9" spans="1:11">
      <c r="J9"/>
      <c r="K9"/>
    </row>
    <row r="10" spans="1:11">
      <c r="J10"/>
      <c r="K10"/>
    </row>
    <row r="11" spans="1:11">
      <c r="J11"/>
      <c r="K11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activeCell="E40" sqref="E4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2" ht="31.5">
      <c r="A1" s="183" t="s">
        <v>83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2" ht="32.25" thickBot="1">
      <c r="A2" s="23" t="s">
        <v>70</v>
      </c>
      <c r="B2" s="23"/>
      <c r="C2" s="24"/>
      <c r="D2" s="25"/>
      <c r="E2" s="25"/>
      <c r="F2" s="26"/>
      <c r="G2" s="26"/>
      <c r="H2" s="26"/>
      <c r="I2" s="26"/>
      <c r="J2" s="184" t="s">
        <v>107</v>
      </c>
      <c r="K2" s="184"/>
    </row>
    <row r="3" spans="1:12" s="29" customFormat="1" ht="35.25" customHeight="1" thickBot="1">
      <c r="A3" s="51" t="s">
        <v>84</v>
      </c>
      <c r="B3" s="52" t="s">
        <v>85</v>
      </c>
      <c r="C3" s="52" t="s">
        <v>86</v>
      </c>
      <c r="D3" s="52" t="s">
        <v>87</v>
      </c>
      <c r="E3" s="52" t="s">
        <v>88</v>
      </c>
      <c r="F3" s="52" t="s">
        <v>89</v>
      </c>
      <c r="G3" s="52" t="s">
        <v>90</v>
      </c>
      <c r="H3" s="52" t="s">
        <v>91</v>
      </c>
      <c r="I3" s="52" t="s">
        <v>92</v>
      </c>
      <c r="J3" s="52" t="s">
        <v>93</v>
      </c>
      <c r="K3" s="53" t="s">
        <v>94</v>
      </c>
      <c r="L3" s="27"/>
    </row>
    <row r="4" spans="1:12" s="29" customFormat="1" ht="24" customHeight="1" thickTop="1" thickBot="1">
      <c r="A4" s="42"/>
      <c r="B4" s="43"/>
      <c r="C4" s="44" t="s">
        <v>111</v>
      </c>
      <c r="D4" s="45"/>
      <c r="E4" s="46"/>
      <c r="F4" s="47"/>
      <c r="G4" s="47"/>
      <c r="H4" s="45"/>
      <c r="I4" s="54"/>
      <c r="J4" s="54"/>
      <c r="K4" s="55"/>
      <c r="L4" s="27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zoomScaleNormal="100" workbookViewId="0">
      <selection activeCell="B10" sqref="B10"/>
    </sheetView>
  </sheetViews>
  <sheetFormatPr defaultRowHeight="13.5"/>
  <cols>
    <col min="1" max="1" width="41.44140625" style="4" customWidth="1"/>
    <col min="2" max="2" width="17.77734375" style="4" bestFit="1" customWidth="1"/>
    <col min="3" max="3" width="12.109375" style="4" customWidth="1"/>
    <col min="4" max="8" width="11.21875" style="4" customWidth="1"/>
    <col min="9" max="9" width="9.6640625" style="4" customWidth="1"/>
    <col min="10" max="10" width="8.88671875" style="4"/>
    <col min="11" max="11" width="9.88671875" style="4" bestFit="1" customWidth="1"/>
    <col min="12" max="16384" width="8.88671875" style="4"/>
  </cols>
  <sheetData>
    <row r="1" spans="1:11" s="30" customFormat="1" ht="31.5">
      <c r="A1" s="185" t="s">
        <v>4</v>
      </c>
      <c r="B1" s="185"/>
      <c r="C1" s="185"/>
      <c r="D1" s="185"/>
      <c r="E1" s="185"/>
      <c r="F1" s="185"/>
      <c r="G1" s="185"/>
      <c r="H1" s="185"/>
      <c r="I1" s="185"/>
    </row>
    <row r="2" spans="1:11" s="30" customFormat="1" ht="32.25" thickBot="1">
      <c r="A2" s="31" t="s">
        <v>70</v>
      </c>
      <c r="B2" s="31"/>
      <c r="C2" s="32"/>
      <c r="D2" s="32"/>
      <c r="E2" s="32"/>
      <c r="F2" s="33"/>
      <c r="G2" s="33"/>
      <c r="H2" s="186" t="s">
        <v>107</v>
      </c>
      <c r="I2" s="186"/>
    </row>
    <row r="3" spans="1:11" ht="35.25" customHeight="1">
      <c r="A3" s="110" t="s">
        <v>3</v>
      </c>
      <c r="B3" s="111" t="s">
        <v>13</v>
      </c>
      <c r="C3" s="111" t="s">
        <v>5</v>
      </c>
      <c r="D3" s="111" t="s">
        <v>6</v>
      </c>
      <c r="E3" s="111" t="s">
        <v>7</v>
      </c>
      <c r="F3" s="111" t="s">
        <v>8</v>
      </c>
      <c r="G3" s="112" t="s">
        <v>44</v>
      </c>
      <c r="H3" s="111" t="s">
        <v>12</v>
      </c>
      <c r="I3" s="113" t="s">
        <v>9</v>
      </c>
    </row>
    <row r="4" spans="1:11" ht="23.25" customHeight="1">
      <c r="A4" s="117" t="s">
        <v>154</v>
      </c>
      <c r="B4" s="99" t="s">
        <v>114</v>
      </c>
      <c r="C4" s="37">
        <v>41400000</v>
      </c>
      <c r="D4" s="101" t="s">
        <v>113</v>
      </c>
      <c r="E4" s="101" t="s">
        <v>115</v>
      </c>
      <c r="F4" s="101" t="s">
        <v>117</v>
      </c>
      <c r="G4" s="123" t="s">
        <v>176</v>
      </c>
      <c r="H4" s="124" t="s">
        <v>181</v>
      </c>
      <c r="I4" s="97"/>
    </row>
    <row r="5" spans="1:11" ht="23.25" customHeight="1">
      <c r="A5" s="98" t="s">
        <v>155</v>
      </c>
      <c r="B5" s="99" t="s">
        <v>122</v>
      </c>
      <c r="C5" s="37">
        <v>11880000</v>
      </c>
      <c r="D5" s="101" t="s">
        <v>118</v>
      </c>
      <c r="E5" s="101" t="s">
        <v>120</v>
      </c>
      <c r="F5" s="101" t="s">
        <v>121</v>
      </c>
      <c r="G5" s="123" t="s">
        <v>176</v>
      </c>
      <c r="H5" s="124" t="s">
        <v>181</v>
      </c>
      <c r="I5" s="97"/>
    </row>
    <row r="6" spans="1:11" ht="23.25" customHeight="1">
      <c r="A6" s="98" t="s">
        <v>156</v>
      </c>
      <c r="B6" s="101" t="s">
        <v>124</v>
      </c>
      <c r="C6" s="37">
        <v>6480000</v>
      </c>
      <c r="D6" s="101" t="s">
        <v>126</v>
      </c>
      <c r="E6" s="101" t="s">
        <v>120</v>
      </c>
      <c r="F6" s="101" t="s">
        <v>121</v>
      </c>
      <c r="G6" s="123" t="s">
        <v>176</v>
      </c>
      <c r="H6" s="124" t="s">
        <v>181</v>
      </c>
      <c r="I6" s="97"/>
    </row>
    <row r="7" spans="1:11" ht="23.25" customHeight="1">
      <c r="A7" s="102" t="s">
        <v>157</v>
      </c>
      <c r="B7" s="103" t="s">
        <v>127</v>
      </c>
      <c r="C7" s="104">
        <v>4320000</v>
      </c>
      <c r="D7" s="103" t="s">
        <v>125</v>
      </c>
      <c r="E7" s="103" t="s">
        <v>119</v>
      </c>
      <c r="F7" s="103" t="s">
        <v>116</v>
      </c>
      <c r="G7" s="123" t="s">
        <v>176</v>
      </c>
      <c r="H7" s="124" t="s">
        <v>181</v>
      </c>
      <c r="I7" s="97"/>
    </row>
    <row r="8" spans="1:11" ht="23.25" customHeight="1">
      <c r="A8" s="102" t="s">
        <v>158</v>
      </c>
      <c r="B8" s="105" t="s">
        <v>128</v>
      </c>
      <c r="C8" s="104">
        <v>7920000</v>
      </c>
      <c r="D8" s="103" t="s">
        <v>134</v>
      </c>
      <c r="E8" s="103" t="s">
        <v>119</v>
      </c>
      <c r="F8" s="103" t="s">
        <v>116</v>
      </c>
      <c r="G8" s="123" t="s">
        <v>176</v>
      </c>
      <c r="H8" s="124" t="s">
        <v>176</v>
      </c>
      <c r="I8" s="106"/>
    </row>
    <row r="9" spans="1:11" ht="23.25" customHeight="1">
      <c r="A9" s="102" t="s">
        <v>159</v>
      </c>
      <c r="B9" s="103" t="s">
        <v>129</v>
      </c>
      <c r="C9" s="104">
        <v>1675200</v>
      </c>
      <c r="D9" s="103" t="s">
        <v>134</v>
      </c>
      <c r="E9" s="103" t="s">
        <v>119</v>
      </c>
      <c r="F9" s="103" t="s">
        <v>116</v>
      </c>
      <c r="G9" s="123" t="s">
        <v>176</v>
      </c>
      <c r="H9" s="124" t="s">
        <v>181</v>
      </c>
      <c r="I9" s="97"/>
    </row>
    <row r="10" spans="1:11" ht="23.25" customHeight="1">
      <c r="A10" s="102" t="s">
        <v>160</v>
      </c>
      <c r="B10" s="103" t="s">
        <v>130</v>
      </c>
      <c r="C10" s="104">
        <v>4116000</v>
      </c>
      <c r="D10" s="103" t="s">
        <v>134</v>
      </c>
      <c r="E10" s="103" t="s">
        <v>119</v>
      </c>
      <c r="F10" s="103" t="s">
        <v>116</v>
      </c>
      <c r="G10" s="123" t="s">
        <v>176</v>
      </c>
      <c r="H10" s="124" t="s">
        <v>181</v>
      </c>
      <c r="I10" s="106"/>
    </row>
    <row r="11" spans="1:11" ht="23.25" customHeight="1">
      <c r="A11" s="102" t="s">
        <v>161</v>
      </c>
      <c r="B11" s="103" t="s">
        <v>131</v>
      </c>
      <c r="C11" s="104">
        <v>13820400</v>
      </c>
      <c r="D11" s="103" t="s">
        <v>134</v>
      </c>
      <c r="E11" s="103" t="s">
        <v>119</v>
      </c>
      <c r="F11" s="103" t="s">
        <v>116</v>
      </c>
      <c r="G11" s="123" t="s">
        <v>176</v>
      </c>
      <c r="H11" s="124" t="s">
        <v>176</v>
      </c>
      <c r="I11" s="106"/>
    </row>
    <row r="12" spans="1:11" ht="23.25" customHeight="1">
      <c r="A12" s="102" t="s">
        <v>162</v>
      </c>
      <c r="B12" s="103" t="s">
        <v>123</v>
      </c>
      <c r="C12" s="104">
        <v>1620000</v>
      </c>
      <c r="D12" s="103" t="s">
        <v>134</v>
      </c>
      <c r="E12" s="103" t="s">
        <v>119</v>
      </c>
      <c r="F12" s="103" t="s">
        <v>116</v>
      </c>
      <c r="G12" s="123" t="s">
        <v>176</v>
      </c>
      <c r="H12" s="124" t="s">
        <v>181</v>
      </c>
      <c r="I12" s="106"/>
    </row>
    <row r="13" spans="1:11" ht="23.25" customHeight="1">
      <c r="A13" s="107" t="s">
        <v>163</v>
      </c>
      <c r="B13" s="103" t="s">
        <v>129</v>
      </c>
      <c r="C13" s="104">
        <v>1147200</v>
      </c>
      <c r="D13" s="103" t="s">
        <v>135</v>
      </c>
      <c r="E13" s="103" t="s">
        <v>119</v>
      </c>
      <c r="F13" s="103" t="s">
        <v>116</v>
      </c>
      <c r="G13" s="123" t="s">
        <v>176</v>
      </c>
      <c r="H13" s="124" t="s">
        <v>181</v>
      </c>
      <c r="I13" s="106"/>
    </row>
    <row r="14" spans="1:11" ht="23.25" customHeight="1">
      <c r="A14" s="102" t="s">
        <v>164</v>
      </c>
      <c r="B14" s="103" t="s">
        <v>129</v>
      </c>
      <c r="C14" s="104">
        <v>12650400</v>
      </c>
      <c r="D14" s="103" t="s">
        <v>135</v>
      </c>
      <c r="E14" s="103" t="s">
        <v>119</v>
      </c>
      <c r="F14" s="103" t="s">
        <v>116</v>
      </c>
      <c r="G14" s="123" t="s">
        <v>176</v>
      </c>
      <c r="H14" s="124" t="s">
        <v>181</v>
      </c>
      <c r="I14" s="106"/>
    </row>
    <row r="15" spans="1:11" ht="23.25" customHeight="1">
      <c r="A15" s="108" t="s">
        <v>165</v>
      </c>
      <c r="B15" s="103" t="s">
        <v>132</v>
      </c>
      <c r="C15" s="104">
        <v>6600000</v>
      </c>
      <c r="D15" s="103" t="s">
        <v>135</v>
      </c>
      <c r="E15" s="103" t="s">
        <v>119</v>
      </c>
      <c r="F15" s="103" t="s">
        <v>116</v>
      </c>
      <c r="G15" s="238" t="s">
        <v>262</v>
      </c>
      <c r="H15" s="239" t="s">
        <v>263</v>
      </c>
      <c r="I15" s="106"/>
    </row>
    <row r="16" spans="1:11" ht="23.25" customHeight="1">
      <c r="A16" s="108" t="s">
        <v>166</v>
      </c>
      <c r="B16" s="103" t="s">
        <v>132</v>
      </c>
      <c r="C16" s="104">
        <v>3322200</v>
      </c>
      <c r="D16" s="103" t="s">
        <v>135</v>
      </c>
      <c r="E16" s="103" t="s">
        <v>119</v>
      </c>
      <c r="F16" s="103" t="s">
        <v>116</v>
      </c>
      <c r="G16" s="238" t="s">
        <v>262</v>
      </c>
      <c r="H16" s="239" t="s">
        <v>263</v>
      </c>
      <c r="I16" s="106"/>
      <c r="K16" s="90"/>
    </row>
    <row r="17" spans="1:9" ht="23.25" customHeight="1">
      <c r="A17" s="108" t="s">
        <v>167</v>
      </c>
      <c r="B17" s="95" t="s">
        <v>133</v>
      </c>
      <c r="C17" s="96">
        <v>1081308090</v>
      </c>
      <c r="D17" s="95" t="s">
        <v>136</v>
      </c>
      <c r="E17" s="95" t="s">
        <v>119</v>
      </c>
      <c r="F17" s="95" t="s">
        <v>116</v>
      </c>
      <c r="G17" s="123" t="s">
        <v>176</v>
      </c>
      <c r="H17" s="124" t="s">
        <v>176</v>
      </c>
      <c r="I17" s="97"/>
    </row>
    <row r="18" spans="1:9" ht="23.25" customHeight="1">
      <c r="A18" s="108" t="s">
        <v>177</v>
      </c>
      <c r="B18" s="95" t="s">
        <v>178</v>
      </c>
      <c r="C18" s="96">
        <v>118800000</v>
      </c>
      <c r="D18" s="95" t="s">
        <v>179</v>
      </c>
      <c r="E18" s="95" t="s">
        <v>169</v>
      </c>
      <c r="F18" s="95" t="s">
        <v>180</v>
      </c>
      <c r="G18" s="95" t="s">
        <v>176</v>
      </c>
      <c r="H18" s="124" t="s">
        <v>176</v>
      </c>
      <c r="I18" s="97"/>
    </row>
    <row r="19" spans="1:9" ht="23.25" customHeight="1">
      <c r="A19" s="135" t="s">
        <v>213</v>
      </c>
      <c r="B19" s="95" t="s">
        <v>217</v>
      </c>
      <c r="C19" s="96">
        <v>14000000</v>
      </c>
      <c r="D19" s="175" t="s">
        <v>221</v>
      </c>
      <c r="E19" s="175" t="s">
        <v>222</v>
      </c>
      <c r="F19" s="95" t="s">
        <v>229</v>
      </c>
      <c r="G19" s="95" t="s">
        <v>229</v>
      </c>
      <c r="H19" s="95" t="s">
        <v>229</v>
      </c>
      <c r="I19" s="97"/>
    </row>
    <row r="20" spans="1:9" ht="23.25" customHeight="1">
      <c r="A20" s="135" t="s">
        <v>214</v>
      </c>
      <c r="B20" s="120" t="s">
        <v>218</v>
      </c>
      <c r="C20" s="96">
        <v>4040000</v>
      </c>
      <c r="D20" s="175" t="s">
        <v>223</v>
      </c>
      <c r="E20" s="175" t="s">
        <v>224</v>
      </c>
      <c r="F20" s="95" t="s">
        <v>230</v>
      </c>
      <c r="G20" s="95" t="s">
        <v>230</v>
      </c>
      <c r="H20" s="95" t="s">
        <v>230</v>
      </c>
      <c r="I20" s="97"/>
    </row>
    <row r="21" spans="1:9" ht="23.25" customHeight="1">
      <c r="A21" s="135" t="s">
        <v>215</v>
      </c>
      <c r="B21" s="120" t="s">
        <v>219</v>
      </c>
      <c r="C21" s="96">
        <v>1340000</v>
      </c>
      <c r="D21" s="175" t="s">
        <v>225</v>
      </c>
      <c r="E21" s="175" t="s">
        <v>226</v>
      </c>
      <c r="F21" s="95" t="s">
        <v>231</v>
      </c>
      <c r="G21" s="95" t="s">
        <v>231</v>
      </c>
      <c r="H21" s="95" t="s">
        <v>231</v>
      </c>
      <c r="I21" s="97"/>
    </row>
    <row r="22" spans="1:9" ht="23.25" customHeight="1" thickBot="1">
      <c r="A22" s="174" t="s">
        <v>216</v>
      </c>
      <c r="B22" s="121" t="s">
        <v>220</v>
      </c>
      <c r="C22" s="122">
        <v>3425000</v>
      </c>
      <c r="D22" s="176" t="s">
        <v>227</v>
      </c>
      <c r="E22" s="176" t="s">
        <v>228</v>
      </c>
      <c r="F22" s="125" t="s">
        <v>229</v>
      </c>
      <c r="G22" s="125" t="s">
        <v>229</v>
      </c>
      <c r="H22" s="125" t="s">
        <v>229</v>
      </c>
      <c r="I22" s="109"/>
    </row>
    <row r="23" spans="1:9">
      <c r="E23" s="91"/>
      <c r="F23" s="91"/>
    </row>
    <row r="24" spans="1:9">
      <c r="D24" s="92"/>
      <c r="E24" s="93"/>
      <c r="F24" s="93"/>
    </row>
    <row r="25" spans="1:9">
      <c r="D25" s="92"/>
      <c r="E25" s="93"/>
      <c r="F25" s="93"/>
    </row>
    <row r="26" spans="1:9">
      <c r="D26" s="92"/>
      <c r="E26" s="93"/>
      <c r="F26" s="93"/>
    </row>
    <row r="27" spans="1:9">
      <c r="D27" s="92"/>
      <c r="E27" s="93"/>
      <c r="F27" s="93"/>
    </row>
    <row r="28" spans="1:9">
      <c r="D28" s="92"/>
      <c r="E28" s="93"/>
      <c r="F28" s="93"/>
    </row>
    <row r="29" spans="1:9">
      <c r="D29" s="92"/>
      <c r="E29" s="93"/>
      <c r="F29" s="93"/>
    </row>
    <row r="30" spans="1:9">
      <c r="D30" s="92"/>
      <c r="E30" s="93"/>
      <c r="F30" s="93"/>
    </row>
    <row r="31" spans="1:9">
      <c r="D31" s="92"/>
      <c r="E31" s="93"/>
      <c r="F31" s="93"/>
    </row>
    <row r="32" spans="1:9">
      <c r="D32" s="92"/>
      <c r="E32" s="93"/>
      <c r="F32" s="93"/>
    </row>
    <row r="33" spans="4:6">
      <c r="D33" s="92"/>
      <c r="E33" s="92"/>
      <c r="F33" s="92"/>
    </row>
    <row r="34" spans="4:6">
      <c r="D34" s="92"/>
      <c r="E34" s="92"/>
      <c r="F34" s="92"/>
    </row>
    <row r="35" spans="4:6">
      <c r="D35" s="92"/>
      <c r="E35" s="92"/>
      <c r="F35" s="92"/>
    </row>
    <row r="36" spans="4:6">
      <c r="D36" s="92"/>
      <c r="E36" s="92"/>
      <c r="F36" s="92"/>
    </row>
  </sheetData>
  <mergeCells count="2">
    <mergeCell ref="A1:I1"/>
    <mergeCell ref="H2:I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zoomScaleNormal="100" workbookViewId="0">
      <selection activeCell="B4" sqref="B4"/>
    </sheetView>
  </sheetViews>
  <sheetFormatPr defaultRowHeight="13.5"/>
  <cols>
    <col min="1" max="1" width="39.33203125" style="4" customWidth="1"/>
    <col min="2" max="2" width="17.21875" style="4" customWidth="1"/>
    <col min="3" max="7" width="12.21875" style="4" customWidth="1"/>
    <col min="8" max="8" width="9.33203125" style="5" customWidth="1"/>
    <col min="9" max="9" width="8.88671875" style="4"/>
    <col min="10" max="10" width="14" style="4" customWidth="1"/>
    <col min="11" max="16384" width="8.88671875" style="4"/>
  </cols>
  <sheetData>
    <row r="1" spans="1:18" ht="31.5">
      <c r="A1" s="185" t="s">
        <v>110</v>
      </c>
      <c r="B1" s="185"/>
      <c r="C1" s="185"/>
      <c r="D1" s="185"/>
      <c r="E1" s="185"/>
      <c r="F1" s="185"/>
      <c r="G1" s="185"/>
      <c r="H1" s="185"/>
      <c r="J1" s="83"/>
      <c r="K1" s="83"/>
      <c r="L1" s="83"/>
      <c r="M1" s="83"/>
      <c r="N1" s="83"/>
      <c r="O1" s="83"/>
      <c r="P1" s="83"/>
      <c r="Q1" s="83"/>
      <c r="R1" s="83"/>
    </row>
    <row r="2" spans="1:18" ht="32.25" thickBot="1">
      <c r="A2" s="187" t="s">
        <v>70</v>
      </c>
      <c r="B2" s="187"/>
      <c r="C2" s="32"/>
      <c r="D2" s="32"/>
      <c r="E2" s="32"/>
      <c r="F2" s="32"/>
      <c r="G2" s="32"/>
      <c r="H2" s="75" t="s">
        <v>107</v>
      </c>
      <c r="J2" s="84"/>
      <c r="K2" s="84"/>
    </row>
    <row r="3" spans="1:18" ht="35.25" customHeight="1">
      <c r="A3" s="114" t="s">
        <v>3</v>
      </c>
      <c r="B3" s="115" t="s">
        <v>50</v>
      </c>
      <c r="C3" s="115" t="s">
        <v>51</v>
      </c>
      <c r="D3" s="115" t="s">
        <v>55</v>
      </c>
      <c r="E3" s="115" t="s">
        <v>52</v>
      </c>
      <c r="F3" s="115" t="s">
        <v>53</v>
      </c>
      <c r="G3" s="115" t="s">
        <v>54</v>
      </c>
      <c r="H3" s="116" t="s">
        <v>61</v>
      </c>
    </row>
    <row r="4" spans="1:18" ht="22.5" customHeight="1">
      <c r="A4" s="117" t="s">
        <v>139</v>
      </c>
      <c r="B4" s="99" t="s">
        <v>114</v>
      </c>
      <c r="C4" s="37">
        <v>41400000</v>
      </c>
      <c r="D4" s="100" t="s">
        <v>95</v>
      </c>
      <c r="E4" s="37">
        <v>3258000</v>
      </c>
      <c r="F4" s="100" t="s">
        <v>137</v>
      </c>
      <c r="G4" s="37">
        <v>3258000</v>
      </c>
      <c r="H4" s="118"/>
      <c r="J4" s="90"/>
    </row>
    <row r="5" spans="1:18" ht="22.5" customHeight="1">
      <c r="A5" s="98" t="s">
        <v>140</v>
      </c>
      <c r="B5" s="99" t="s">
        <v>122</v>
      </c>
      <c r="C5" s="37">
        <v>11880000</v>
      </c>
      <c r="D5" s="100" t="s">
        <v>137</v>
      </c>
      <c r="E5" s="37">
        <v>990000</v>
      </c>
      <c r="F5" s="100" t="s">
        <v>137</v>
      </c>
      <c r="G5" s="37">
        <v>990000</v>
      </c>
      <c r="H5" s="97"/>
      <c r="J5" s="90"/>
    </row>
    <row r="6" spans="1:18" ht="22.5" customHeight="1">
      <c r="A6" s="98" t="s">
        <v>141</v>
      </c>
      <c r="B6" s="101" t="s">
        <v>124</v>
      </c>
      <c r="C6" s="37">
        <v>6480000</v>
      </c>
      <c r="D6" s="100" t="s">
        <v>29</v>
      </c>
      <c r="E6" s="37">
        <v>540000</v>
      </c>
      <c r="F6" s="100" t="s">
        <v>29</v>
      </c>
      <c r="G6" s="37">
        <v>540000</v>
      </c>
      <c r="H6" s="97"/>
      <c r="J6" s="90"/>
    </row>
    <row r="7" spans="1:18" ht="22.5" customHeight="1">
      <c r="A7" s="102" t="s">
        <v>142</v>
      </c>
      <c r="B7" s="103" t="s">
        <v>127</v>
      </c>
      <c r="C7" s="104">
        <v>4320000</v>
      </c>
      <c r="D7" s="100" t="s">
        <v>29</v>
      </c>
      <c r="E7" s="37">
        <v>360000</v>
      </c>
      <c r="F7" s="100" t="s">
        <v>29</v>
      </c>
      <c r="G7" s="37">
        <v>360000</v>
      </c>
      <c r="H7" s="97"/>
      <c r="J7" s="90"/>
    </row>
    <row r="8" spans="1:18" ht="22.5" customHeight="1">
      <c r="A8" s="102" t="s">
        <v>143</v>
      </c>
      <c r="B8" s="105" t="s">
        <v>128</v>
      </c>
      <c r="C8" s="104">
        <v>7920000</v>
      </c>
      <c r="D8" s="100" t="s">
        <v>29</v>
      </c>
      <c r="E8" s="37">
        <v>660000</v>
      </c>
      <c r="F8" s="100" t="s">
        <v>29</v>
      </c>
      <c r="G8" s="37">
        <v>660000</v>
      </c>
      <c r="H8" s="97"/>
      <c r="J8" s="90"/>
    </row>
    <row r="9" spans="1:18" ht="22.5" customHeight="1">
      <c r="A9" s="102" t="s">
        <v>144</v>
      </c>
      <c r="B9" s="103" t="s">
        <v>129</v>
      </c>
      <c r="C9" s="104">
        <v>1675200</v>
      </c>
      <c r="D9" s="100" t="s">
        <v>29</v>
      </c>
      <c r="E9" s="37">
        <v>139600</v>
      </c>
      <c r="F9" s="100" t="s">
        <v>29</v>
      </c>
      <c r="G9" s="37">
        <v>139600</v>
      </c>
      <c r="H9" s="97"/>
      <c r="J9" s="90"/>
    </row>
    <row r="10" spans="1:18" ht="22.5" customHeight="1">
      <c r="A10" s="102" t="s">
        <v>145</v>
      </c>
      <c r="B10" s="103" t="s">
        <v>130</v>
      </c>
      <c r="C10" s="104">
        <v>4116000</v>
      </c>
      <c r="D10" s="100" t="s">
        <v>29</v>
      </c>
      <c r="E10" s="37">
        <v>343000</v>
      </c>
      <c r="F10" s="100" t="s">
        <v>29</v>
      </c>
      <c r="G10" s="37">
        <v>343000</v>
      </c>
      <c r="H10" s="97"/>
      <c r="J10" s="90"/>
    </row>
    <row r="11" spans="1:18" ht="22.5" customHeight="1">
      <c r="A11" s="102" t="s">
        <v>146</v>
      </c>
      <c r="B11" s="103" t="s">
        <v>131</v>
      </c>
      <c r="C11" s="104">
        <v>13820400</v>
      </c>
      <c r="D11" s="100" t="s">
        <v>29</v>
      </c>
      <c r="E11" s="37">
        <v>1151700</v>
      </c>
      <c r="F11" s="100" t="s">
        <v>29</v>
      </c>
      <c r="G11" s="37">
        <v>1151700</v>
      </c>
      <c r="H11" s="106"/>
      <c r="J11" s="90"/>
    </row>
    <row r="12" spans="1:18" ht="22.5" customHeight="1">
      <c r="A12" s="102" t="s">
        <v>147</v>
      </c>
      <c r="B12" s="103" t="s">
        <v>123</v>
      </c>
      <c r="C12" s="104">
        <v>1620000</v>
      </c>
      <c r="D12" s="100" t="s">
        <v>29</v>
      </c>
      <c r="E12" s="37">
        <v>135000</v>
      </c>
      <c r="F12" s="100" t="s">
        <v>29</v>
      </c>
      <c r="G12" s="37">
        <v>135000</v>
      </c>
      <c r="H12" s="106"/>
      <c r="J12" s="90"/>
    </row>
    <row r="13" spans="1:18" ht="22.5" customHeight="1">
      <c r="A13" s="107" t="s">
        <v>148</v>
      </c>
      <c r="B13" s="103" t="s">
        <v>129</v>
      </c>
      <c r="C13" s="104">
        <v>1147200</v>
      </c>
      <c r="D13" s="100" t="s">
        <v>29</v>
      </c>
      <c r="E13" s="37">
        <v>95600</v>
      </c>
      <c r="F13" s="100" t="s">
        <v>29</v>
      </c>
      <c r="G13" s="37">
        <v>95600</v>
      </c>
      <c r="H13" s="106"/>
      <c r="J13" s="90"/>
    </row>
    <row r="14" spans="1:18" ht="22.5" customHeight="1">
      <c r="A14" s="102" t="s">
        <v>149</v>
      </c>
      <c r="B14" s="103" t="s">
        <v>129</v>
      </c>
      <c r="C14" s="104">
        <v>12650400</v>
      </c>
      <c r="D14" s="100" t="s">
        <v>29</v>
      </c>
      <c r="E14" s="37">
        <v>1054200</v>
      </c>
      <c r="F14" s="100" t="s">
        <v>29</v>
      </c>
      <c r="G14" s="37">
        <v>1054200</v>
      </c>
      <c r="H14" s="97"/>
      <c r="I14" s="88"/>
      <c r="J14" s="90"/>
    </row>
    <row r="15" spans="1:18" ht="22.5" customHeight="1">
      <c r="A15" s="108" t="s">
        <v>150</v>
      </c>
      <c r="B15" s="103" t="s">
        <v>132</v>
      </c>
      <c r="C15" s="104">
        <v>6600000</v>
      </c>
      <c r="D15" s="100" t="s">
        <v>29</v>
      </c>
      <c r="E15" s="236">
        <v>550000</v>
      </c>
      <c r="F15" s="237" t="s">
        <v>29</v>
      </c>
      <c r="G15" s="236">
        <v>550000</v>
      </c>
      <c r="H15" s="97"/>
      <c r="J15" s="90"/>
    </row>
    <row r="16" spans="1:18" ht="22.5" customHeight="1">
      <c r="A16" s="108" t="s">
        <v>151</v>
      </c>
      <c r="B16" s="103" t="s">
        <v>132</v>
      </c>
      <c r="C16" s="104">
        <v>3322200</v>
      </c>
      <c r="D16" s="100" t="s">
        <v>29</v>
      </c>
      <c r="E16" s="236">
        <v>312540</v>
      </c>
      <c r="F16" s="237" t="s">
        <v>29</v>
      </c>
      <c r="G16" s="236">
        <v>312540</v>
      </c>
      <c r="H16" s="97"/>
      <c r="I16" s="88"/>
      <c r="J16" s="90"/>
    </row>
    <row r="17" spans="1:10" ht="22.5" customHeight="1">
      <c r="A17" s="108" t="s">
        <v>152</v>
      </c>
      <c r="B17" s="95" t="s">
        <v>133</v>
      </c>
      <c r="C17" s="96">
        <v>1081308090</v>
      </c>
      <c r="D17" s="100" t="s">
        <v>29</v>
      </c>
      <c r="E17" s="119">
        <v>80002080</v>
      </c>
      <c r="F17" s="100" t="s">
        <v>29</v>
      </c>
      <c r="G17" s="119">
        <v>80002080</v>
      </c>
      <c r="H17" s="97"/>
      <c r="I17" s="88"/>
      <c r="J17" s="90"/>
    </row>
    <row r="18" spans="1:10" ht="22.5" customHeight="1">
      <c r="A18" s="108" t="s">
        <v>177</v>
      </c>
      <c r="B18" s="95" t="s">
        <v>178</v>
      </c>
      <c r="C18" s="96">
        <v>118800000</v>
      </c>
      <c r="D18" s="100" t="s">
        <v>29</v>
      </c>
      <c r="E18" s="119">
        <v>166862000</v>
      </c>
      <c r="F18" s="100" t="s">
        <v>29</v>
      </c>
      <c r="G18" s="119">
        <v>16686000</v>
      </c>
      <c r="H18" s="97"/>
      <c r="I18" s="88"/>
      <c r="J18" s="90"/>
    </row>
    <row r="19" spans="1:10" ht="22.5" hidden="1" customHeight="1">
      <c r="A19" s="108" t="s">
        <v>153</v>
      </c>
      <c r="B19" s="95" t="s">
        <v>138</v>
      </c>
      <c r="C19" s="96">
        <v>6600000</v>
      </c>
      <c r="D19" s="100" t="s">
        <v>29</v>
      </c>
      <c r="E19" s="37">
        <v>1100000</v>
      </c>
      <c r="F19" s="100" t="s">
        <v>29</v>
      </c>
      <c r="G19" s="37">
        <v>1100000</v>
      </c>
      <c r="H19" s="97"/>
      <c r="I19" s="88"/>
      <c r="J19" s="90"/>
    </row>
    <row r="20" spans="1:10" ht="22.5" customHeight="1">
      <c r="A20" s="135" t="s">
        <v>213</v>
      </c>
      <c r="B20" s="95" t="s">
        <v>217</v>
      </c>
      <c r="C20" s="96">
        <v>14000000</v>
      </c>
      <c r="D20" s="100" t="s">
        <v>29</v>
      </c>
      <c r="E20" s="96">
        <v>14000000</v>
      </c>
      <c r="F20" s="100" t="s">
        <v>29</v>
      </c>
      <c r="G20" s="96">
        <v>14000000</v>
      </c>
      <c r="H20" s="97"/>
      <c r="I20" s="88"/>
      <c r="J20" s="90"/>
    </row>
    <row r="21" spans="1:10" ht="22.5" customHeight="1">
      <c r="A21" s="135" t="s">
        <v>214</v>
      </c>
      <c r="B21" s="120" t="s">
        <v>218</v>
      </c>
      <c r="C21" s="96">
        <v>4040000</v>
      </c>
      <c r="D21" s="100" t="s">
        <v>29</v>
      </c>
      <c r="E21" s="96">
        <v>4040000</v>
      </c>
      <c r="F21" s="100" t="s">
        <v>29</v>
      </c>
      <c r="G21" s="96">
        <v>4040000</v>
      </c>
      <c r="H21" s="97"/>
      <c r="I21" s="88"/>
      <c r="J21" s="90"/>
    </row>
    <row r="22" spans="1:10" ht="22.5" customHeight="1">
      <c r="A22" s="135" t="s">
        <v>215</v>
      </c>
      <c r="B22" s="120" t="s">
        <v>219</v>
      </c>
      <c r="C22" s="96">
        <v>1340000</v>
      </c>
      <c r="D22" s="100" t="s">
        <v>29</v>
      </c>
      <c r="E22" s="96">
        <v>1340000</v>
      </c>
      <c r="F22" s="100" t="s">
        <v>29</v>
      </c>
      <c r="G22" s="96">
        <v>1340000</v>
      </c>
      <c r="H22" s="97"/>
      <c r="I22" s="88"/>
      <c r="J22" s="90"/>
    </row>
    <row r="23" spans="1:10" ht="22.5" customHeight="1" thickBot="1">
      <c r="A23" s="174" t="s">
        <v>216</v>
      </c>
      <c r="B23" s="121" t="s">
        <v>220</v>
      </c>
      <c r="C23" s="122">
        <v>3425000</v>
      </c>
      <c r="D23" s="147" t="s">
        <v>29</v>
      </c>
      <c r="E23" s="122">
        <v>3425000</v>
      </c>
      <c r="F23" s="148" t="s">
        <v>29</v>
      </c>
      <c r="G23" s="122">
        <v>3425000</v>
      </c>
      <c r="H23" s="109"/>
      <c r="I23" s="88"/>
      <c r="J23" s="90"/>
    </row>
  </sheetData>
  <mergeCells count="2">
    <mergeCell ref="A1:H1"/>
    <mergeCell ref="A2:B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30"/>
  <sheetViews>
    <sheetView zoomScale="80" zoomScaleNormal="80" workbookViewId="0">
      <selection activeCell="E53" sqref="E53"/>
    </sheetView>
  </sheetViews>
  <sheetFormatPr defaultRowHeight="13.5"/>
  <cols>
    <col min="1" max="1" width="14.5546875" customWidth="1"/>
    <col min="2" max="2" width="17.21875" customWidth="1"/>
    <col min="3" max="3" width="23.33203125" customWidth="1"/>
    <col min="4" max="4" width="18" customWidth="1"/>
    <col min="5" max="5" width="39.33203125" customWidth="1"/>
  </cols>
  <sheetData>
    <row r="1" spans="1:8" ht="39" customHeight="1">
      <c r="A1" s="183" t="s">
        <v>10</v>
      </c>
      <c r="B1" s="183"/>
      <c r="C1" s="183"/>
      <c r="D1" s="183"/>
      <c r="E1" s="183"/>
    </row>
    <row r="2" spans="1:8" ht="32.25" thickBot="1">
      <c r="A2" s="23" t="s">
        <v>70</v>
      </c>
      <c r="B2" s="23"/>
      <c r="C2" s="25"/>
      <c r="D2" s="25"/>
      <c r="E2" s="36" t="s">
        <v>107</v>
      </c>
    </row>
    <row r="3" spans="1:8" ht="30" customHeight="1">
      <c r="A3" s="188" t="s">
        <v>35</v>
      </c>
      <c r="B3" s="56" t="s">
        <v>36</v>
      </c>
      <c r="C3" s="191" t="s">
        <v>214</v>
      </c>
      <c r="D3" s="192"/>
      <c r="E3" s="193"/>
    </row>
    <row r="4" spans="1:8" ht="30" customHeight="1">
      <c r="A4" s="189"/>
      <c r="B4" s="57" t="s">
        <v>37</v>
      </c>
      <c r="C4" s="58">
        <v>4040000</v>
      </c>
      <c r="D4" s="59" t="s">
        <v>98</v>
      </c>
      <c r="E4" s="60">
        <v>3838000</v>
      </c>
    </row>
    <row r="5" spans="1:8" ht="30" customHeight="1">
      <c r="A5" s="189"/>
      <c r="B5" s="57" t="s">
        <v>38</v>
      </c>
      <c r="C5" s="61">
        <f>(+E5/C4)*100%</f>
        <v>0.95</v>
      </c>
      <c r="D5" s="59" t="s">
        <v>16</v>
      </c>
      <c r="E5" s="60">
        <f>E4</f>
        <v>3838000</v>
      </c>
    </row>
    <row r="6" spans="1:8" ht="30" customHeight="1">
      <c r="A6" s="189"/>
      <c r="B6" s="57" t="s">
        <v>15</v>
      </c>
      <c r="C6" s="62" t="s">
        <v>238</v>
      </c>
      <c r="D6" s="63" t="s">
        <v>56</v>
      </c>
      <c r="E6" s="64" t="s">
        <v>239</v>
      </c>
    </row>
    <row r="7" spans="1:8" ht="30" customHeight="1">
      <c r="A7" s="189"/>
      <c r="B7" s="57" t="s">
        <v>39</v>
      </c>
      <c r="C7" s="65" t="s">
        <v>71</v>
      </c>
      <c r="D7" s="63" t="s">
        <v>40</v>
      </c>
      <c r="E7" s="66" t="s">
        <v>240</v>
      </c>
      <c r="H7" t="s">
        <v>109</v>
      </c>
    </row>
    <row r="8" spans="1:8" ht="30" customHeight="1">
      <c r="A8" s="189"/>
      <c r="B8" s="57" t="s">
        <v>41</v>
      </c>
      <c r="C8" s="65" t="s">
        <v>97</v>
      </c>
      <c r="D8" s="63" t="s">
        <v>18</v>
      </c>
      <c r="E8" s="66" t="s">
        <v>241</v>
      </c>
    </row>
    <row r="9" spans="1:8" ht="30" customHeight="1" thickBot="1">
      <c r="A9" s="190"/>
      <c r="B9" s="67" t="s">
        <v>42</v>
      </c>
      <c r="C9" s="68" t="s">
        <v>72</v>
      </c>
      <c r="D9" s="69" t="s">
        <v>43</v>
      </c>
      <c r="E9" s="76" t="s">
        <v>242</v>
      </c>
    </row>
    <row r="10" spans="1:8" ht="30" customHeight="1">
      <c r="A10" s="188" t="s">
        <v>35</v>
      </c>
      <c r="B10" s="56" t="s">
        <v>36</v>
      </c>
      <c r="C10" s="191" t="s">
        <v>243</v>
      </c>
      <c r="D10" s="192"/>
      <c r="E10" s="193"/>
    </row>
    <row r="11" spans="1:8" ht="30" customHeight="1">
      <c r="A11" s="189"/>
      <c r="B11" s="57" t="s">
        <v>37</v>
      </c>
      <c r="C11" s="58">
        <v>1340000</v>
      </c>
      <c r="D11" s="59" t="s">
        <v>98</v>
      </c>
      <c r="E11" s="60">
        <v>1260000</v>
      </c>
    </row>
    <row r="12" spans="1:8" ht="30" customHeight="1">
      <c r="A12" s="189"/>
      <c r="B12" s="57" t="s">
        <v>38</v>
      </c>
      <c r="C12" s="61">
        <f>(+E12/C11)*100%</f>
        <v>0.94029850746268662</v>
      </c>
      <c r="D12" s="59" t="s">
        <v>16</v>
      </c>
      <c r="E12" s="60">
        <f>E11</f>
        <v>1260000</v>
      </c>
    </row>
    <row r="13" spans="1:8" ht="30" customHeight="1">
      <c r="A13" s="189"/>
      <c r="B13" s="57" t="s">
        <v>15</v>
      </c>
      <c r="C13" s="62" t="s">
        <v>244</v>
      </c>
      <c r="D13" s="63" t="s">
        <v>56</v>
      </c>
      <c r="E13" s="64" t="s">
        <v>245</v>
      </c>
    </row>
    <row r="14" spans="1:8" ht="30" customHeight="1">
      <c r="A14" s="189"/>
      <c r="B14" s="57" t="s">
        <v>39</v>
      </c>
      <c r="C14" s="65" t="s">
        <v>71</v>
      </c>
      <c r="D14" s="63" t="s">
        <v>40</v>
      </c>
      <c r="E14" s="66" t="s">
        <v>246</v>
      </c>
      <c r="H14" t="s">
        <v>109</v>
      </c>
    </row>
    <row r="15" spans="1:8" ht="30" customHeight="1">
      <c r="A15" s="189"/>
      <c r="B15" s="57" t="s">
        <v>41</v>
      </c>
      <c r="C15" s="65" t="s">
        <v>97</v>
      </c>
      <c r="D15" s="63" t="s">
        <v>18</v>
      </c>
      <c r="E15" s="66" t="s">
        <v>170</v>
      </c>
    </row>
    <row r="16" spans="1:8" ht="30" customHeight="1" thickBot="1">
      <c r="A16" s="190"/>
      <c r="B16" s="67" t="s">
        <v>42</v>
      </c>
      <c r="C16" s="68" t="s">
        <v>72</v>
      </c>
      <c r="D16" s="69" t="s">
        <v>43</v>
      </c>
      <c r="E16" s="76" t="s">
        <v>172</v>
      </c>
    </row>
    <row r="17" spans="1:8" ht="30" customHeight="1">
      <c r="A17" s="188" t="s">
        <v>35</v>
      </c>
      <c r="B17" s="56" t="s">
        <v>36</v>
      </c>
      <c r="C17" s="191" t="s">
        <v>247</v>
      </c>
      <c r="D17" s="192"/>
      <c r="E17" s="193"/>
    </row>
    <row r="18" spans="1:8" ht="30" customHeight="1">
      <c r="A18" s="189"/>
      <c r="B18" s="57" t="s">
        <v>37</v>
      </c>
      <c r="C18" s="58">
        <v>3425000</v>
      </c>
      <c r="D18" s="59" t="s">
        <v>98</v>
      </c>
      <c r="E18" s="60">
        <v>3245000</v>
      </c>
    </row>
    <row r="19" spans="1:8" ht="30" customHeight="1">
      <c r="A19" s="189"/>
      <c r="B19" s="57" t="s">
        <v>38</v>
      </c>
      <c r="C19" s="61">
        <f>(+E19/C18)*100%</f>
        <v>0.94744525547445257</v>
      </c>
      <c r="D19" s="59" t="s">
        <v>16</v>
      </c>
      <c r="E19" s="60">
        <f>E18</f>
        <v>3245000</v>
      </c>
    </row>
    <row r="20" spans="1:8" ht="30" customHeight="1">
      <c r="A20" s="189"/>
      <c r="B20" s="57" t="s">
        <v>15</v>
      </c>
      <c r="C20" s="62" t="s">
        <v>248</v>
      </c>
      <c r="D20" s="63" t="s">
        <v>56</v>
      </c>
      <c r="E20" s="64" t="s">
        <v>249</v>
      </c>
    </row>
    <row r="21" spans="1:8" ht="30" customHeight="1">
      <c r="A21" s="189"/>
      <c r="B21" s="57" t="s">
        <v>39</v>
      </c>
      <c r="C21" s="65" t="s">
        <v>71</v>
      </c>
      <c r="D21" s="63" t="s">
        <v>40</v>
      </c>
      <c r="E21" s="66" t="s">
        <v>173</v>
      </c>
      <c r="H21" t="s">
        <v>109</v>
      </c>
    </row>
    <row r="22" spans="1:8" ht="30" customHeight="1">
      <c r="A22" s="189"/>
      <c r="B22" s="57" t="s">
        <v>41</v>
      </c>
      <c r="C22" s="65" t="s">
        <v>97</v>
      </c>
      <c r="D22" s="63" t="s">
        <v>18</v>
      </c>
      <c r="E22" s="66" t="s">
        <v>250</v>
      </c>
    </row>
    <row r="23" spans="1:8" ht="30" customHeight="1" thickBot="1">
      <c r="A23" s="190"/>
      <c r="B23" s="67" t="s">
        <v>42</v>
      </c>
      <c r="C23" s="68" t="s">
        <v>72</v>
      </c>
      <c r="D23" s="69" t="s">
        <v>43</v>
      </c>
      <c r="E23" s="76" t="s">
        <v>251</v>
      </c>
    </row>
    <row r="24" spans="1:8" ht="30" customHeight="1">
      <c r="A24" s="188" t="s">
        <v>35</v>
      </c>
      <c r="B24" s="56" t="s">
        <v>36</v>
      </c>
      <c r="C24" s="191" t="s">
        <v>252</v>
      </c>
      <c r="D24" s="192"/>
      <c r="E24" s="193"/>
    </row>
    <row r="25" spans="1:8" ht="30" customHeight="1">
      <c r="A25" s="189"/>
      <c r="B25" s="57" t="s">
        <v>37</v>
      </c>
      <c r="C25" s="58">
        <v>1430000</v>
      </c>
      <c r="D25" s="59" t="s">
        <v>98</v>
      </c>
      <c r="E25" s="60">
        <v>1387100</v>
      </c>
    </row>
    <row r="26" spans="1:8" ht="30" customHeight="1">
      <c r="A26" s="189"/>
      <c r="B26" s="57" t="s">
        <v>38</v>
      </c>
      <c r="C26" s="61">
        <f>(+E26/C25)*100%</f>
        <v>0.97</v>
      </c>
      <c r="D26" s="59" t="s">
        <v>16</v>
      </c>
      <c r="E26" s="60">
        <f>E25</f>
        <v>1387100</v>
      </c>
    </row>
    <row r="27" spans="1:8" ht="30" customHeight="1">
      <c r="A27" s="189"/>
      <c r="B27" s="57" t="s">
        <v>15</v>
      </c>
      <c r="C27" s="62" t="s">
        <v>253</v>
      </c>
      <c r="D27" s="63" t="s">
        <v>56</v>
      </c>
      <c r="E27" s="64" t="s">
        <v>254</v>
      </c>
    </row>
    <row r="28" spans="1:8" ht="30" customHeight="1">
      <c r="A28" s="189"/>
      <c r="B28" s="57" t="s">
        <v>39</v>
      </c>
      <c r="C28" s="65" t="s">
        <v>71</v>
      </c>
      <c r="D28" s="63" t="s">
        <v>40</v>
      </c>
      <c r="E28" s="66" t="s">
        <v>255</v>
      </c>
      <c r="H28" t="s">
        <v>109</v>
      </c>
    </row>
    <row r="29" spans="1:8" ht="30" customHeight="1">
      <c r="A29" s="189"/>
      <c r="B29" s="57" t="s">
        <v>41</v>
      </c>
      <c r="C29" s="65" t="s">
        <v>97</v>
      </c>
      <c r="D29" s="63" t="s">
        <v>18</v>
      </c>
      <c r="E29" s="66" t="s">
        <v>256</v>
      </c>
    </row>
    <row r="30" spans="1:8" ht="30" customHeight="1" thickBot="1">
      <c r="A30" s="190"/>
      <c r="B30" s="67" t="s">
        <v>42</v>
      </c>
      <c r="C30" s="68" t="s">
        <v>72</v>
      </c>
      <c r="D30" s="69" t="s">
        <v>43</v>
      </c>
      <c r="E30" s="76" t="s">
        <v>257</v>
      </c>
    </row>
  </sheetData>
  <mergeCells count="9">
    <mergeCell ref="A24:A30"/>
    <mergeCell ref="C24:E24"/>
    <mergeCell ref="A17:A23"/>
    <mergeCell ref="C17:E17"/>
    <mergeCell ref="A10:A16"/>
    <mergeCell ref="C10:E10"/>
    <mergeCell ref="A1:E1"/>
    <mergeCell ref="A3:A9"/>
    <mergeCell ref="C3:E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activeCell="F24" sqref="F24"/>
    </sheetView>
  </sheetViews>
  <sheetFormatPr defaultRowHeight="13.5"/>
  <cols>
    <col min="1" max="1" width="12.5546875" customWidth="1"/>
    <col min="2" max="2" width="20.77734375" customWidth="1"/>
    <col min="3" max="3" width="14.44140625" customWidth="1"/>
    <col min="4" max="4" width="11.109375" customWidth="1"/>
    <col min="5" max="5" width="10.5546875" customWidth="1"/>
    <col min="6" max="6" width="12.109375" customWidth="1"/>
    <col min="7" max="7" width="11.33203125" customWidth="1"/>
    <col min="8" max="8" width="12.5546875" customWidth="1"/>
    <col min="9" max="9" width="24.109375" style="1" customWidth="1"/>
  </cols>
  <sheetData>
    <row r="1" spans="1:9" ht="31.5">
      <c r="A1" s="183" t="s">
        <v>62</v>
      </c>
      <c r="B1" s="183"/>
      <c r="C1" s="183"/>
      <c r="D1" s="183"/>
      <c r="E1" s="183"/>
      <c r="F1" s="183"/>
      <c r="G1" s="183"/>
      <c r="H1" s="183"/>
      <c r="I1" s="183"/>
    </row>
    <row r="2" spans="1:9" ht="32.25" thickBot="1">
      <c r="A2" s="194" t="s">
        <v>69</v>
      </c>
      <c r="B2" s="194"/>
      <c r="C2" s="25"/>
      <c r="D2" s="25"/>
      <c r="E2" s="25"/>
      <c r="F2" s="25"/>
      <c r="G2" s="25"/>
      <c r="H2" s="25"/>
      <c r="I2" s="36" t="s">
        <v>107</v>
      </c>
    </row>
    <row r="3" spans="1:9" s="28" customFormat="1" ht="26.25" customHeight="1">
      <c r="A3" s="201" t="s">
        <v>2</v>
      </c>
      <c r="B3" s="199" t="s">
        <v>3</v>
      </c>
      <c r="C3" s="199" t="s">
        <v>50</v>
      </c>
      <c r="D3" s="199" t="s">
        <v>64</v>
      </c>
      <c r="E3" s="195" t="s">
        <v>67</v>
      </c>
      <c r="F3" s="196"/>
      <c r="G3" s="195" t="s">
        <v>68</v>
      </c>
      <c r="H3" s="196"/>
      <c r="I3" s="197" t="s">
        <v>63</v>
      </c>
    </row>
    <row r="4" spans="1:9" s="28" customFormat="1" ht="28.5" customHeight="1" thickBot="1">
      <c r="A4" s="202"/>
      <c r="B4" s="200"/>
      <c r="C4" s="200"/>
      <c r="D4" s="200"/>
      <c r="E4" s="77" t="s">
        <v>65</v>
      </c>
      <c r="F4" s="77" t="s">
        <v>66</v>
      </c>
      <c r="G4" s="77" t="s">
        <v>65</v>
      </c>
      <c r="H4" s="77" t="s">
        <v>66</v>
      </c>
      <c r="I4" s="198"/>
    </row>
    <row r="5" spans="1:9" s="28" customFormat="1" ht="28.5" customHeight="1" thickTop="1" thickBot="1">
      <c r="A5" s="42"/>
      <c r="B5" s="78" t="s">
        <v>108</v>
      </c>
      <c r="C5" s="54"/>
      <c r="D5" s="46"/>
      <c r="E5" s="79"/>
      <c r="F5" s="80"/>
      <c r="G5" s="79"/>
      <c r="H5" s="80"/>
      <c r="I5" s="81"/>
    </row>
    <row r="8" spans="1:9">
      <c r="G8" s="1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계약내용의 변경에 관한 사항</vt:lpstr>
      <vt:lpstr>수의계약현황공개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2024-03-05T04:53:40Z</cp:lastPrinted>
  <dcterms:created xsi:type="dcterms:W3CDTF">2014-01-20T06:24:27Z</dcterms:created>
  <dcterms:modified xsi:type="dcterms:W3CDTF">2024-08-11T00:38:45Z</dcterms:modified>
</cp:coreProperties>
</file>