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3년\계약정보공개\4월 - 복사본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59" i="9" l="1"/>
  <c r="B59" i="9"/>
  <c r="E56" i="9"/>
  <c r="F56" i="9" s="1"/>
  <c r="D56" i="9"/>
  <c r="C56" i="9"/>
  <c r="B56" i="9"/>
  <c r="B53" i="9"/>
  <c r="C40" i="8"/>
  <c r="D39" i="9" l="1"/>
  <c r="B39" i="9"/>
  <c r="E36" i="9"/>
  <c r="D36" i="9"/>
  <c r="C36" i="9"/>
  <c r="B36" i="9"/>
  <c r="D49" i="9"/>
  <c r="B49" i="9"/>
  <c r="E46" i="9"/>
  <c r="D46" i="9"/>
  <c r="C46" i="9"/>
  <c r="B46" i="9"/>
  <c r="B43" i="9" l="1"/>
  <c r="B33" i="9"/>
  <c r="F46" i="9"/>
  <c r="F36" i="9"/>
  <c r="C33" i="8"/>
  <c r="C26" i="8"/>
  <c r="H16" i="6" l="1"/>
  <c r="H15" i="6"/>
  <c r="H14" i="6"/>
  <c r="H13" i="6"/>
  <c r="H12" i="6"/>
  <c r="H11" i="6"/>
  <c r="H10" i="6"/>
  <c r="H9" i="6"/>
  <c r="H8" i="6"/>
  <c r="H5" i="6"/>
  <c r="D29" i="9" l="1"/>
  <c r="B29" i="9"/>
  <c r="E26" i="9"/>
  <c r="D26" i="9"/>
  <c r="C26" i="9"/>
  <c r="B26" i="9"/>
  <c r="B23" i="9"/>
  <c r="C19" i="8"/>
  <c r="F26" i="9" l="1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<sst xmlns="http://schemas.openxmlformats.org/spreadsheetml/2006/main" count="613" uniqueCount="284">
  <si>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</si>
  <si>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</si>
  <si>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</si>
  <si>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</si>
  <si>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</si>
  <si>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</si>
  <si>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</si>
  <si>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</si>
  <si>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</si>
  <si>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</si>
  <si>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</si>
  <si>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</si>
  <si>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</si>
  <si>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</si>
  <si>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</si>
  <si>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</si>
  <si>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</si>
  <si>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</si>
  <si>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</si>
  <si>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</si>
  <si>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</si>
  <si>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</si>
  <si>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</si>
  <si>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</si>
  <si>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</si>
  <si>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</si>
  <si>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</si>
  <si>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</si>
  <si>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</si>
  <si>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</si>
  <si>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</si>
  <si>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</si>
  <si>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</si>
  <si>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</si>
  <si>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</si>
  <si>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</si>
  <si>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</si>
  <si>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</si>
  <si>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</si>
  <si>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</si>
  <si>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</si>
  <si>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</si>
  <si>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</si>
  <si>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</si>
  <si>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</si>
  <si>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</si>
  <si>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</si>
  <si>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</si>
  <si>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</si>
  <si>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</si>
  <si>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</si>
  <si>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</si>
  <si>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</si>
  <si>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</si>
  <si>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</si>
  <si>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</si>
  <si>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</si>
  <si>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</si>
  <si>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</si>
  <si>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</si>
  <si>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</si>
  <si>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</si>
  <si>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</si>
  <si>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</si>
  <si>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</si>
  <si>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</si>
  <si>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</si>
  <si>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</si>
  <si>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</si>
  <si>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</si>
  <si>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</si>
  <si>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</si>
  <si>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</si>
  <si>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</si>
  <si>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</si>
  <si>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</si>
  <si>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</si>
  <si>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</si>
  <si>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</si>
  <si>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</si>
  <si>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</si>
  <si>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</si>
  <si>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</si>
  <si>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</si>
  <si>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</si>
  <si>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</si>
  <si>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</si>
  <si>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</si>
  <si>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</si>
  <si>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</si>
  <si>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</si>
  <si>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</si>
  <si>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</si>
  <si>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</si>
  <si>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</si>
  <si>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</si>
  <si>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</si>
  <si>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</si>
  <si>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일반</t>
    <phoneticPr fontId="4" type="noConversion"/>
  </si>
  <si>
    <t>2023.01.01.</t>
    <phoneticPr fontId="4" type="noConversion"/>
  </si>
  <si>
    <t>2022.12.22.</t>
    <phoneticPr fontId="4" type="noConversion"/>
  </si>
  <si>
    <t>2022.12.20.</t>
    <phoneticPr fontId="4" type="noConversion"/>
  </si>
  <si>
    <t>2022.12.21.</t>
    <phoneticPr fontId="4" type="noConversion"/>
  </si>
  <si>
    <t>`</t>
    <phoneticPr fontId="4" type="noConversion"/>
  </si>
  <si>
    <t>수의</t>
  </si>
  <si>
    <t>2022.12.29.</t>
    <phoneticPr fontId="4" type="noConversion"/>
  </si>
  <si>
    <t>해당사항 없음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</si>
  <si>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</si>
  <si>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</si>
  <si>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</si>
  <si>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</si>
  <si>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</si>
  <si>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</si>
  <si>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</si>
  <si>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(연중)2023년 정수기, 비데. 공기청정기 위탁관리</t>
    <phoneticPr fontId="4" type="noConversion"/>
  </si>
  <si>
    <t>코웨이㈜</t>
    <phoneticPr fontId="4" type="noConversion"/>
  </si>
  <si>
    <t>신도종합서비스</t>
    <phoneticPr fontId="4" type="noConversion"/>
  </si>
  <si>
    <t>(연중)2023년 분당야탑청소년수련관 복합기 위탁관리</t>
    <phoneticPr fontId="4" type="noConversion"/>
  </si>
  <si>
    <t>신도종합서비스</t>
    <phoneticPr fontId="4" type="noConversion"/>
  </si>
  <si>
    <t>주식회사 케이티</t>
    <phoneticPr fontId="4" type="noConversion"/>
  </si>
  <si>
    <t>주식회사 케이티</t>
    <phoneticPr fontId="4" type="noConversion"/>
  </si>
  <si>
    <t>주식회사 케이티</t>
    <phoneticPr fontId="4" type="noConversion"/>
  </si>
  <si>
    <t>㈜도솔방재</t>
    <phoneticPr fontId="4" type="noConversion"/>
  </si>
  <si>
    <t>㈜신우프론티어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</si>
  <si>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</si>
  <si>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</si>
  <si>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㈜경기엘리베이터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</si>
  <si>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</si>
  <si>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</si>
  <si>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</si>
  <si>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</si>
  <si>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</si>
  <si>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</si>
  <si>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</si>
  <si>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</si>
  <si>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</si>
  <si>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</si>
  <si>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코웨이㈜</t>
    <phoneticPr fontId="4" type="noConversion"/>
  </si>
  <si>
    <t>2023.12.31.</t>
    <phoneticPr fontId="4" type="noConversion"/>
  </si>
  <si>
    <t>2023.02.28.</t>
    <phoneticPr fontId="4" type="noConversion"/>
  </si>
  <si>
    <t>2023.03.02.</t>
    <phoneticPr fontId="4" type="noConversion"/>
  </si>
  <si>
    <t>2022.12.21.</t>
    <phoneticPr fontId="4" type="noConversion"/>
  </si>
  <si>
    <t>2023.12.31.</t>
    <phoneticPr fontId="4" type="noConversion"/>
  </si>
  <si>
    <t>2023.02.28.</t>
    <phoneticPr fontId="4" type="noConversion"/>
  </si>
  <si>
    <t>2022.12.21.</t>
    <phoneticPr fontId="4" type="noConversion"/>
  </si>
  <si>
    <t>2023.12.31.</t>
    <phoneticPr fontId="4" type="noConversion"/>
  </si>
  <si>
    <t>㈜대기산업</t>
    <phoneticPr fontId="4" type="noConversion"/>
  </si>
  <si>
    <t>주식회사 케이티</t>
    <phoneticPr fontId="4" type="noConversion"/>
  </si>
  <si>
    <t>2022.12.22.</t>
    <phoneticPr fontId="4" type="noConversion"/>
  </si>
  <si>
    <t>2023.01.01.</t>
    <phoneticPr fontId="4" type="noConversion"/>
  </si>
  <si>
    <t>2023.12.31.</t>
    <phoneticPr fontId="4" type="noConversion"/>
  </si>
  <si>
    <t>㈜도솔방재</t>
    <phoneticPr fontId="4" type="noConversion"/>
  </si>
  <si>
    <t>2022.12.27.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</si>
  <si>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</si>
  <si>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</si>
  <si>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2022.12.28.</t>
    <phoneticPr fontId="4" type="noConversion"/>
  </si>
  <si>
    <t>2023.01.02.</t>
    <phoneticPr fontId="4" type="noConversion"/>
  </si>
  <si>
    <t>2023.12.29.</t>
    <phoneticPr fontId="4" type="noConversion"/>
  </si>
  <si>
    <t>2023.01.01.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</si>
  <si>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</si>
  <si>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</si>
  <si>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(연중)2023. 수직형 휠체어리프트 위탁관리 - 3월분</t>
    <phoneticPr fontId="4" type="noConversion"/>
  </si>
  <si>
    <t>(단위 : 원)</t>
    <phoneticPr fontId="4" type="noConversion"/>
  </si>
  <si>
    <t>성남시청소년재단 분당야탑청소년수련관</t>
  </si>
  <si>
    <t>야탑수련관</t>
  </si>
  <si>
    <t>031-729-9840</t>
  </si>
  <si>
    <t>기타</t>
  </si>
  <si>
    <t>야탑수련관</t>
    <phoneticPr fontId="4" type="noConversion"/>
  </si>
  <si>
    <t>유명석</t>
  </si>
  <si>
    <t>031-729-9816</t>
  </si>
  <si>
    <t>2023년 조경수목 및 병해충 방제관리</t>
  </si>
  <si>
    <t>-</t>
  </si>
  <si>
    <t>지방재정신속집행</t>
    <phoneticPr fontId="4" type="noConversion"/>
  </si>
  <si>
    <t>지방재정신속집행
(6%할인)</t>
    <phoneticPr fontId="4" type="noConversion"/>
  </si>
  <si>
    <t>2월 조기집행</t>
    <phoneticPr fontId="4" type="noConversion"/>
  </si>
  <si>
    <t>2월 조기집행</t>
    <phoneticPr fontId="4" type="noConversion"/>
  </si>
  <si>
    <t>준공검사현황</t>
    <phoneticPr fontId="4" type="noConversion"/>
  </si>
  <si>
    <t>계약현황</t>
    <phoneticPr fontId="4" type="noConversion"/>
  </si>
  <si>
    <t>(연중)2023년 인터넷 전화 사용신청(4차) -3월분</t>
    <phoneticPr fontId="4" type="noConversion"/>
  </si>
  <si>
    <t>2023.03.31.</t>
    <phoneticPr fontId="4" type="noConversion"/>
  </si>
  <si>
    <t>2023.04.14.</t>
    <phoneticPr fontId="4" type="noConversion"/>
  </si>
  <si>
    <t>(연중)2023년 인터넷 전화 사용신청(4차) - 3월</t>
    <phoneticPr fontId="4" type="noConversion"/>
  </si>
  <si>
    <t>(연중)2023년 인터넷망 사용 신청(3차) - 3월</t>
    <phoneticPr fontId="4" type="noConversion"/>
  </si>
  <si>
    <t>(연중)2023년 인터넷망 사용 신청(3차) - 3월분</t>
    <phoneticPr fontId="4" type="noConversion"/>
  </si>
  <si>
    <t>(연중)2023년 인터넷전화용인터넷 및 대민용인터넷 사용신청(4차) - 3월분</t>
    <phoneticPr fontId="4" type="noConversion"/>
  </si>
  <si>
    <t>(연중)2023년 인터넷전화용인터넷 및 대민용인터넷 사용신청(4차) - 3월</t>
    <phoneticPr fontId="4" type="noConversion"/>
  </si>
  <si>
    <t>2023.4.10.</t>
    <phoneticPr fontId="4" type="noConversion"/>
  </si>
  <si>
    <t>2023.4.17.</t>
    <phoneticPr fontId="4" type="noConversion"/>
  </si>
  <si>
    <t>2023. 냉동기 세관 및 정비</t>
    <phoneticPr fontId="4" type="noConversion"/>
  </si>
  <si>
    <t>케이에스공조시스템</t>
    <phoneticPr fontId="4" type="noConversion"/>
  </si>
  <si>
    <t>2023.4.11.</t>
    <phoneticPr fontId="4" type="noConversion"/>
  </si>
  <si>
    <t>2023.4.14.</t>
    <phoneticPr fontId="4" type="noConversion"/>
  </si>
  <si>
    <t>(연중)2023. 수련관 방역,소독 위탁관리 - 4월</t>
    <phoneticPr fontId="4" type="noConversion"/>
  </si>
  <si>
    <t>2023.4.16.</t>
    <phoneticPr fontId="4" type="noConversion"/>
  </si>
  <si>
    <t>2023.4.24.</t>
    <phoneticPr fontId="4" type="noConversion"/>
  </si>
  <si>
    <t>(연중)2023. 수련관 방역,소독 위탁관리 - 4월분</t>
    <phoneticPr fontId="4" type="noConversion"/>
  </si>
  <si>
    <t>(연중)2023. 승강기 위탁관리 - 4월분</t>
    <phoneticPr fontId="4" type="noConversion"/>
  </si>
  <si>
    <t>2023.04.30.</t>
    <phoneticPr fontId="4" type="noConversion"/>
  </si>
  <si>
    <t>2023.05.02.</t>
    <phoneticPr fontId="4" type="noConversion"/>
  </si>
  <si>
    <t>(연중)2023. 승강기 위탁관리 - 4월분</t>
    <phoneticPr fontId="4" type="noConversion"/>
  </si>
  <si>
    <t>(연중)2023. 수직형 휠체어리프트 위탁관리 - 4월분</t>
    <phoneticPr fontId="4" type="noConversion"/>
  </si>
  <si>
    <t>(연중)2023년 분당야탑청소년수련관 시설관리용역 - 4월분</t>
    <phoneticPr fontId="4" type="noConversion"/>
  </si>
  <si>
    <t>(연중)2023년 분당야탑청소년수련관 시설관리용역 - 4분</t>
    <phoneticPr fontId="4" type="noConversion"/>
  </si>
  <si>
    <t>(연중)2023년 무인경비시스템 위탁 - 4월분</t>
    <phoneticPr fontId="4" type="noConversion"/>
  </si>
  <si>
    <t>(연중)2023년 무인경비시스템 위탁 - 4월분</t>
    <phoneticPr fontId="4" type="noConversion"/>
  </si>
  <si>
    <t>(연중)2023년 소방안전관리 위탁대행 - 4월분</t>
    <phoneticPr fontId="4" type="noConversion"/>
  </si>
  <si>
    <t>(연중)2023년 소방안전관리 위탁대행 - 4월분</t>
    <phoneticPr fontId="4" type="noConversion"/>
  </si>
  <si>
    <t>(연중)2023년 청소년방과후아카데미 복합기 위탁관리 - 4월분</t>
    <phoneticPr fontId="4" type="noConversion"/>
  </si>
  <si>
    <t>4월 청소년방과후아카데미 주말체험활동 차량임차</t>
    <phoneticPr fontId="4" type="noConversion"/>
  </si>
  <si>
    <t>주식회사 선진항공</t>
    <phoneticPr fontId="4" type="noConversion"/>
  </si>
  <si>
    <t>2023.4.19.</t>
    <phoneticPr fontId="4" type="noConversion"/>
  </si>
  <si>
    <t>2023.4.29.</t>
    <phoneticPr fontId="4" type="noConversion"/>
  </si>
  <si>
    <t>2023.5.2.</t>
    <phoneticPr fontId="4" type="noConversion"/>
  </si>
  <si>
    <t>4월 청소년방과후아카데미 특별프로그램 차량임차</t>
    <phoneticPr fontId="4" type="noConversion"/>
  </si>
  <si>
    <t>2023.4.28.</t>
    <phoneticPr fontId="4" type="noConversion"/>
  </si>
  <si>
    <t>2023.4.28</t>
    <phoneticPr fontId="4" type="noConversion"/>
  </si>
  <si>
    <t>2023년 상반기 작업환경측정</t>
    <phoneticPr fontId="4" type="noConversion"/>
  </si>
  <si>
    <t>주식회사 진성환경보건센터</t>
    <phoneticPr fontId="4" type="noConversion"/>
  </si>
  <si>
    <t>2023.3.27.</t>
    <phoneticPr fontId="4" type="noConversion"/>
  </si>
  <si>
    <t>2023.3.30.</t>
    <phoneticPr fontId="4" type="noConversion"/>
  </si>
  <si>
    <t>2023.5.4.</t>
    <phoneticPr fontId="4" type="noConversion"/>
  </si>
  <si>
    <t>2023.5.8.</t>
    <phoneticPr fontId="4" type="noConversion"/>
  </si>
  <si>
    <t>2023년 상반기 작업환경측정</t>
    <phoneticPr fontId="4" type="noConversion"/>
  </si>
  <si>
    <t>주식회사 진성환경보건센터</t>
    <phoneticPr fontId="4" type="noConversion"/>
  </si>
  <si>
    <t>(연중)2023. 분당야탑청소년수련관 청소년방과후아카데미 위탁급식용역(단가계약) - 4월분</t>
    <phoneticPr fontId="4" type="noConversion"/>
  </si>
  <si>
    <t>2023. 냉동기 세관 및 정비</t>
    <phoneticPr fontId="4" type="noConversion"/>
  </si>
  <si>
    <t>2023년 상반기 시설물 정기안전점검 실시</t>
    <phoneticPr fontId="4" type="noConversion"/>
  </si>
  <si>
    <t>4월 청소년방과후아카데미 특별프로그램 차량 임차</t>
    <phoneticPr fontId="4" type="noConversion"/>
  </si>
  <si>
    <t>4월 청소년방과후아카데미 주말체험활동 차량 임차</t>
    <phoneticPr fontId="4" type="noConversion"/>
  </si>
  <si>
    <t>2023.4.10.</t>
    <phoneticPr fontId="4" type="noConversion"/>
  </si>
  <si>
    <t>2023.4.12.</t>
    <phoneticPr fontId="4" type="noConversion"/>
  </si>
  <si>
    <t>2023.4.19.</t>
    <phoneticPr fontId="4" type="noConversion"/>
  </si>
  <si>
    <t>2023.4.21.</t>
    <phoneticPr fontId="4" type="noConversion"/>
  </si>
  <si>
    <t>2023.4.24.</t>
    <phoneticPr fontId="4" type="noConversion"/>
  </si>
  <si>
    <t>2023.4.14.</t>
    <phoneticPr fontId="4" type="noConversion"/>
  </si>
  <si>
    <t>2023.4.28.</t>
    <phoneticPr fontId="4" type="noConversion"/>
  </si>
  <si>
    <t>2023.4.29.</t>
    <phoneticPr fontId="4" type="noConversion"/>
  </si>
  <si>
    <t>2023.4.24.~2023.5.22.</t>
    <phoneticPr fontId="4" type="noConversion"/>
  </si>
  <si>
    <t>2023.5.22.(예정)</t>
    <phoneticPr fontId="4" type="noConversion"/>
  </si>
  <si>
    <t>2023.4.21.~2023.11.18.</t>
    <phoneticPr fontId="4" type="noConversion"/>
  </si>
  <si>
    <t>2023.11.18.(예정)</t>
    <phoneticPr fontId="4" type="noConversion"/>
  </si>
  <si>
    <t>2023.4.29.</t>
    <phoneticPr fontId="4" type="noConversion"/>
  </si>
  <si>
    <t>2023.4.12.~2023.5.11.</t>
    <phoneticPr fontId="4" type="noConversion"/>
  </si>
  <si>
    <t>2023.5.11.(예정)</t>
    <phoneticPr fontId="4" type="noConversion"/>
  </si>
  <si>
    <t>2023.4.10.~2023.4.14.</t>
    <phoneticPr fontId="4" type="noConversion"/>
  </si>
  <si>
    <t>경기도 군포시 당산로 166-8, 101호(금정동)</t>
    <phoneticPr fontId="4" type="noConversion"/>
  </si>
  <si>
    <t>㈜케이에스공조시스템(김병기)</t>
    <phoneticPr fontId="4" type="noConversion"/>
  </si>
  <si>
    <t>시설물안전연구원 주식회사(최명란)</t>
    <phoneticPr fontId="4" type="noConversion"/>
  </si>
  <si>
    <t>성남시 중원구 광명로 115(성남동, 동부주택브리앙뜨 205,206호)</t>
    <phoneticPr fontId="4" type="noConversion"/>
  </si>
  <si>
    <t>주식회사 선진항공(최해영)</t>
    <phoneticPr fontId="4" type="noConversion"/>
  </si>
  <si>
    <t>성남시 분당구 성남대로779번길 54 (이매동)</t>
    <phoneticPr fontId="4" type="noConversion"/>
  </si>
  <si>
    <t>사회적협동조합 생각대로 교육연구소(김희옥)</t>
    <phoneticPr fontId="4" type="noConversion"/>
  </si>
  <si>
    <t xml:space="preserve">성남시 분당구 성남대로331번길 8 (정자동,킨스타워) </t>
    <phoneticPr fontId="4" type="noConversion"/>
  </si>
  <si>
    <t>김병기</t>
    <phoneticPr fontId="4" type="noConversion"/>
  </si>
  <si>
    <t>최명란</t>
    <phoneticPr fontId="4" type="noConversion"/>
  </si>
  <si>
    <t>최해영</t>
    <phoneticPr fontId="4" type="noConversion"/>
  </si>
  <si>
    <t>최해영</t>
    <phoneticPr fontId="4" type="noConversion"/>
  </si>
  <si>
    <t>㈜에스이테크컨설팅(유재우)</t>
    <phoneticPr fontId="4" type="noConversion"/>
  </si>
  <si>
    <t>서울특별시 송파구 백제고분로50길 31, 4층(방이동)</t>
    <phoneticPr fontId="4" type="noConversion"/>
  </si>
  <si>
    <t>유재우</t>
    <phoneticPr fontId="4" type="noConversion"/>
  </si>
  <si>
    <t>김희옥</t>
    <phoneticPr fontId="4" type="noConversion"/>
  </si>
  <si>
    <t>(연중)2023. 분당야탑청소년수련관 청소년방과후아카데미 위탁급식용역(단가계약) - 4월분</t>
    <phoneticPr fontId="4" type="noConversion"/>
  </si>
  <si>
    <t>인공지능체험관 [성남AI캠퍼스 「야탑LAB:실」] 실시설계 용역</t>
  </si>
  <si>
    <t>외부 휀스 및 수직사다리 보강공사</t>
  </si>
  <si>
    <t>건축</t>
  </si>
  <si>
    <t>성남시청소년어울림마당 및 청소년문화제 무대·부스 임차</t>
    <phoneticPr fontId="4" type="noConversion"/>
  </si>
  <si>
    <t>야탑수련관</t>
    <phoneticPr fontId="4" type="noConversion"/>
  </si>
  <si>
    <t>장민혁</t>
    <phoneticPr fontId="4" type="noConversion"/>
  </si>
  <si>
    <t>031-729-9833</t>
    <phoneticPr fontId="4" type="noConversion"/>
  </si>
  <si>
    <t>성남시청소년어울림마당 및 청소년문화제 행사 진행(사회자)</t>
    <phoneticPr fontId="4" type="noConversion"/>
  </si>
  <si>
    <t>장민혁</t>
    <phoneticPr fontId="4" type="noConversion"/>
  </si>
  <si>
    <t>031-729-9833</t>
    <phoneticPr fontId="4" type="noConversion"/>
  </si>
  <si>
    <t>성남시청소년어울림마당 및 청소년문화제 초청 공연 출연</t>
    <phoneticPr fontId="4" type="noConversion"/>
  </si>
  <si>
    <t>수의</t>
    <phoneticPr fontId="4" type="noConversion"/>
  </si>
  <si>
    <t>김예지</t>
    <phoneticPr fontId="4" type="noConversion"/>
  </si>
  <si>
    <t>031-729-9836</t>
    <phoneticPr fontId="4" type="noConversion"/>
  </si>
  <si>
    <t>5월 청소년방과후아카데미 주말체험활동 차량 임차</t>
    <phoneticPr fontId="4" type="noConversion"/>
  </si>
  <si>
    <t>최세은</t>
    <phoneticPr fontId="4" type="noConversion"/>
  </si>
  <si>
    <t>031-729-9840</t>
    <phoneticPr fontId="4" type="noConversion"/>
  </si>
  <si>
    <t>청소년방과후아카데미 유레카 과학PBL프로그램 용역 계약 건의</t>
    <phoneticPr fontId="4" type="noConversion"/>
  </si>
  <si>
    <t>야탑수련관</t>
    <phoneticPr fontId="4" type="noConversion"/>
  </si>
  <si>
    <t>최세은</t>
    <phoneticPr fontId="4" type="noConversion"/>
  </si>
  <si>
    <t>2023년 공연장 정기안전검사 실시</t>
    <phoneticPr fontId="4" type="noConversion"/>
  </si>
  <si>
    <t xml:space="preserve">제13회 성남시 청소년 정책제안대회 프로그램 용역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</si>
</sst>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#,##0_);\(#,##0\)"/>
    <numFmt numFmtId="180" formatCode="yyyy\.mm\.dd\."/>
    <numFmt numFmtId="182" formatCode="_-* #,##0_-;\-* #,##0_-;_-* &quot;-&quot;_-;_-@_-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</cellStyleXfs>
  <cellXfs count="23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7" fillId="2" borderId="54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right" vertical="center" wrapText="1"/>
    </xf>
    <xf numFmtId="0" fontId="27" fillId="2" borderId="55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/>
    </xf>
    <xf numFmtId="41" fontId="27" fillId="3" borderId="55" xfId="1" applyFont="1" applyFill="1" applyBorder="1" applyAlignment="1">
      <alignment horizontal="center" vertical="center" wrapText="1"/>
    </xf>
    <xf numFmtId="0" fontId="27" fillId="3" borderId="56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60" xfId="0" applyNumberFormat="1" applyFont="1" applyFill="1" applyBorder="1" applyAlignment="1" applyProtection="1">
      <alignment horizontal="center" vertical="center"/>
    </xf>
    <xf numFmtId="49" fontId="8" fillId="2" borderId="61" xfId="0" applyNumberFormat="1" applyFont="1" applyFill="1" applyBorder="1" applyAlignment="1" applyProtection="1">
      <alignment horizontal="center" vertical="center"/>
    </xf>
    <xf numFmtId="49" fontId="8" fillId="2" borderId="62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24" fillId="0" borderId="14" xfId="0" quotePrefix="1" applyFont="1" applyBorder="1" applyAlignment="1" applyProtection="1">
      <alignment horizontal="center" vertical="center" wrapText="1"/>
    </xf>
    <xf numFmtId="0" fontId="26" fillId="0" borderId="14" xfId="0" quotePrefix="1" applyNumberFormat="1" applyFont="1" applyFill="1" applyBorder="1" applyAlignment="1" applyProtection="1">
      <alignment horizontal="center" vertical="center"/>
    </xf>
    <xf numFmtId="176" fontId="25" fillId="0" borderId="14" xfId="0" applyNumberFormat="1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6" fillId="0" borderId="15" xfId="0" applyNumberFormat="1" applyFont="1" applyFill="1" applyBorder="1" applyAlignment="1" applyProtection="1">
      <alignment horizontal="center"/>
    </xf>
    <xf numFmtId="41" fontId="30" fillId="3" borderId="55" xfId="1" applyFont="1" applyFill="1" applyBorder="1" applyAlignment="1">
      <alignment horizontal="center" vertical="center" wrapText="1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41" fontId="30" fillId="0" borderId="2" xfId="8" applyNumberFormat="1" applyFont="1" applyBorder="1" applyAlignment="1">
      <alignment horizontal="right" vertical="distributed"/>
    </xf>
    <xf numFmtId="41" fontId="24" fillId="4" borderId="2" xfId="1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0" fontId="32" fillId="2" borderId="2" xfId="0" applyNumberFormat="1" applyFont="1" applyFill="1" applyBorder="1" applyAlignment="1" applyProtection="1">
      <alignment horizontal="center" vertical="center"/>
    </xf>
    <xf numFmtId="41" fontId="32" fillId="2" borderId="2" xfId="1" applyFont="1" applyFill="1" applyBorder="1" applyAlignment="1" applyProtection="1">
      <alignment horizontal="center" vertical="center"/>
    </xf>
    <xf numFmtId="0" fontId="34" fillId="4" borderId="2" xfId="0" applyNumberFormat="1" applyFont="1" applyFill="1" applyBorder="1" applyAlignment="1" applyProtection="1">
      <alignment horizontal="center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0" fontId="36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vertical="center" shrinkToFit="1"/>
    </xf>
    <xf numFmtId="41" fontId="37" fillId="0" borderId="1" xfId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7" fillId="0" borderId="1" xfId="0" applyNumberFormat="1" applyFont="1" applyFill="1" applyBorder="1" applyAlignment="1" applyProtection="1">
      <alignment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49" fontId="34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8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0" fontId="40" fillId="4" borderId="67" xfId="0" applyFont="1" applyFill="1" applyBorder="1" applyAlignment="1">
      <alignment vertical="center"/>
    </xf>
    <xf numFmtId="0" fontId="31" fillId="4" borderId="12" xfId="0" applyFont="1" applyFill="1" applyBorder="1" applyAlignment="1">
      <alignment horizontal="center" vertical="center" shrinkToFit="1"/>
    </xf>
    <xf numFmtId="41" fontId="30" fillId="0" borderId="12" xfId="8" applyNumberFormat="1" applyFont="1" applyBorder="1" applyAlignment="1">
      <alignment horizontal="right" vertical="distributed"/>
    </xf>
    <xf numFmtId="38" fontId="3" fillId="4" borderId="66" xfId="352" applyNumberFormat="1" applyFont="1" applyFill="1" applyBorder="1">
      <alignment vertical="center"/>
    </xf>
    <xf numFmtId="41" fontId="27" fillId="4" borderId="58" xfId="1" applyFont="1" applyFill="1" applyBorder="1" applyAlignment="1">
      <alignment horizontal="right" vertical="center" wrapText="1"/>
    </xf>
    <xf numFmtId="38" fontId="3" fillId="4" borderId="66" xfId="258" applyNumberFormat="1" applyFont="1" applyFill="1" applyBorder="1" applyAlignment="1">
      <alignment horizontal="right" vertical="center"/>
    </xf>
    <xf numFmtId="0" fontId="27" fillId="4" borderId="58" xfId="0" applyFont="1" applyFill="1" applyBorder="1" applyAlignment="1">
      <alignment horizontal="center" vertical="center" wrapText="1"/>
    </xf>
    <xf numFmtId="0" fontId="3" fillId="4" borderId="65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41" fontId="27" fillId="4" borderId="58" xfId="1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/>
    </xf>
    <xf numFmtId="179" fontId="27" fillId="4" borderId="58" xfId="1" applyNumberFormat="1" applyFont="1" applyFill="1" applyBorder="1" applyAlignment="1">
      <alignment horizontal="center" vertical="center" wrapText="1"/>
    </xf>
    <xf numFmtId="0" fontId="27" fillId="4" borderId="57" xfId="0" applyFont="1" applyFill="1" applyBorder="1" applyAlignment="1">
      <alignment horizontal="center" vertical="center" wrapText="1"/>
    </xf>
    <xf numFmtId="0" fontId="27" fillId="4" borderId="59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1" fillId="4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7" fillId="0" borderId="1" xfId="0" applyNumberFormat="1" applyFont="1" applyFill="1" applyBorder="1" applyAlignment="1" applyProtection="1">
      <alignment horizontal="right" vertical="center" shrinkToFit="1"/>
    </xf>
    <xf numFmtId="177" fontId="8" fillId="4" borderId="2" xfId="0" applyNumberFormat="1" applyFont="1" applyFill="1" applyBorder="1" applyAlignment="1">
      <alignment horizontal="center" vertical="center" shrinkToFit="1"/>
    </xf>
    <xf numFmtId="0" fontId="9" fillId="4" borderId="0" xfId="0" applyNumberFormat="1" applyFont="1" applyFill="1" applyBorder="1" applyAlignment="1" applyProtection="1">
      <alignment horizontal="center" shrinkToFit="1"/>
    </xf>
    <xf numFmtId="177" fontId="34" fillId="4" borderId="2" xfId="0" applyNumberFormat="1" applyFont="1" applyFill="1" applyBorder="1" applyAlignment="1">
      <alignment horizontal="left" vertical="center" shrinkToFit="1"/>
    </xf>
    <xf numFmtId="177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1" applyFont="1" applyFill="1" applyBorder="1" applyAlignment="1">
      <alignment vertical="center" shrinkToFit="1"/>
    </xf>
    <xf numFmtId="180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1" quotePrefix="1" applyFont="1" applyFill="1" applyBorder="1" applyAlignment="1">
      <alignment vertical="center" shrinkToFit="1"/>
    </xf>
    <xf numFmtId="41" fontId="34" fillId="4" borderId="2" xfId="1" applyFont="1" applyFill="1" applyBorder="1" applyAlignment="1" applyProtection="1">
      <alignment horizontal="right" vertical="center" shrinkToFit="1"/>
    </xf>
    <xf numFmtId="0" fontId="34" fillId="4" borderId="2" xfId="0" applyNumberFormat="1" applyFont="1" applyFill="1" applyBorder="1" applyAlignment="1" applyProtection="1">
      <alignment horizontal="center" vertical="center" wrapText="1" shrinkToFit="1"/>
    </xf>
    <xf numFmtId="180" fontId="34" fillId="4" borderId="12" xfId="0" applyNumberFormat="1" applyFont="1" applyFill="1" applyBorder="1" applyAlignment="1" applyProtection="1">
      <alignment horizontal="center" vertical="center" shrinkToFit="1"/>
    </xf>
    <xf numFmtId="176" fontId="33" fillId="4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39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41" fontId="34" fillId="4" borderId="12" xfId="1" applyFont="1" applyFill="1" applyBorder="1" applyAlignment="1" applyProtection="1">
      <alignment horizontal="right" vertical="center" shrinkToFit="1"/>
    </xf>
    <xf numFmtId="41" fontId="34" fillId="4" borderId="12" xfId="1" quotePrefix="1" applyFont="1" applyFill="1" applyBorder="1" applyAlignment="1" applyProtection="1">
      <alignment horizontal="right" vertical="center" shrinkToFit="1"/>
    </xf>
    <xf numFmtId="182" fontId="30" fillId="0" borderId="2" xfId="365" applyNumberFormat="1" applyFont="1" applyBorder="1" applyAlignment="1">
      <alignment horizontal="right" vertical="distributed"/>
    </xf>
    <xf numFmtId="0" fontId="31" fillId="4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0" fillId="0" borderId="14" xfId="8" applyNumberFormat="1" applyFont="1" applyBorder="1" applyAlignment="1">
      <alignment horizontal="right" vertical="distributed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31" fillId="4" borderId="14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31" fillId="0" borderId="13" xfId="0" applyFont="1" applyBorder="1" applyAlignment="1">
      <alignment horizontal="center" vertical="center"/>
    </xf>
    <xf numFmtId="0" fontId="30" fillId="3" borderId="55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/>
    </xf>
    <xf numFmtId="0" fontId="0" fillId="0" borderId="0" xfId="0"/>
    <xf numFmtId="0" fontId="30" fillId="0" borderId="2" xfId="0" applyFont="1" applyBorder="1" applyAlignment="1">
      <alignment horizontal="center" vertical="center"/>
    </xf>
    <xf numFmtId="0" fontId="30" fillId="3" borderId="54" xfId="0" applyFont="1" applyFill="1" applyBorder="1" applyAlignment="1">
      <alignment horizontal="center" vertical="center"/>
    </xf>
    <xf numFmtId="0" fontId="30" fillId="3" borderId="55" xfId="0" applyFont="1" applyFill="1" applyBorder="1" applyAlignment="1">
      <alignment horizontal="center" vertical="center" wrapText="1"/>
    </xf>
    <xf numFmtId="0" fontId="30" fillId="3" borderId="55" xfId="0" applyFont="1" applyFill="1" applyBorder="1" applyAlignment="1">
      <alignment horizontal="center" vertical="center"/>
    </xf>
    <xf numFmtId="0" fontId="30" fillId="3" borderId="56" xfId="0" applyFont="1" applyFill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4" borderId="6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38" fontId="3" fillId="4" borderId="52" xfId="456" applyNumberFormat="1" applyFont="1" applyFill="1" applyBorder="1">
      <alignment vertical="center"/>
    </xf>
    <xf numFmtId="38" fontId="3" fillId="4" borderId="52" xfId="362" applyNumberFormat="1" applyFont="1" applyFill="1" applyBorder="1" applyAlignment="1">
      <alignment horizontal="right" vertical="center"/>
    </xf>
    <xf numFmtId="0" fontId="40" fillId="4" borderId="53" xfId="0" applyFont="1" applyFill="1" applyBorder="1" applyAlignment="1">
      <alignment vertical="center"/>
    </xf>
  </cellXfs>
  <cellStyles count="464">
    <cellStyle name="쉼표 [0]" xfId="1" builtinId="6"/>
    <cellStyle name="쉼표 [0] 10" xfId="46"/>
    <cellStyle name="쉼표 [0] 10 2" xfId="204"/>
    <cellStyle name="쉼표 [0] 10 3" xfId="308"/>
    <cellStyle name="쉼표 [0] 10 4" xfId="412"/>
    <cellStyle name="쉼표 [0] 11" xfId="48"/>
    <cellStyle name="쉼표 [0] 12" xfId="74"/>
    <cellStyle name="쉼표 [0] 13" xfId="100"/>
    <cellStyle name="쉼표 [0] 14" xfId="152"/>
    <cellStyle name="쉼표 [0] 15" xfId="256"/>
    <cellStyle name="쉼표 [0] 16" xfId="360"/>
    <cellStyle name="쉼표 [0] 2" xfId="3"/>
    <cellStyle name="쉼표 [0] 2 10" xfId="257"/>
    <cellStyle name="쉼표 [0] 2 11" xfId="361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2 4" xfId="455"/>
    <cellStyle name="쉼표 [0] 2 2 2 2 3" xfId="195"/>
    <cellStyle name="쉼표 [0] 2 2 2 2 4" xfId="299"/>
    <cellStyle name="쉼표 [0] 2 2 2 2 5" xfId="403"/>
    <cellStyle name="쉼표 [0] 2 2 2 3" xfId="65"/>
    <cellStyle name="쉼표 [0] 2 2 2 3 2" xfId="221"/>
    <cellStyle name="쉼표 [0] 2 2 2 3 3" xfId="325"/>
    <cellStyle name="쉼표 [0] 2 2 2 3 4" xfId="429"/>
    <cellStyle name="쉼표 [0] 2 2 2 4" xfId="91"/>
    <cellStyle name="쉼표 [0] 2 2 2 5" xfId="117"/>
    <cellStyle name="쉼표 [0] 2 2 2 6" xfId="169"/>
    <cellStyle name="쉼표 [0] 2 2 2 7" xfId="273"/>
    <cellStyle name="쉼표 [0] 2 2 2 8" xfId="377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2 4" xfId="462"/>
    <cellStyle name="쉼표 [0] 2 2 3 2 3" xfId="202"/>
    <cellStyle name="쉼표 [0] 2 2 3 2 4" xfId="306"/>
    <cellStyle name="쉼표 [0] 2 2 3 2 5" xfId="410"/>
    <cellStyle name="쉼표 [0] 2 2 3 3" xfId="98"/>
    <cellStyle name="쉼표 [0] 2 2 3 3 2" xfId="228"/>
    <cellStyle name="쉼표 [0] 2 2 3 3 3" xfId="332"/>
    <cellStyle name="쉼표 [0] 2 2 3 3 4" xfId="436"/>
    <cellStyle name="쉼표 [0] 2 2 3 4" xfId="124"/>
    <cellStyle name="쉼표 [0] 2 2 3 5" xfId="176"/>
    <cellStyle name="쉼표 [0] 2 2 3 6" xfId="280"/>
    <cellStyle name="쉼표 [0] 2 2 3 7" xfId="384"/>
    <cellStyle name="쉼표 [0] 2 2 4" xfId="53"/>
    <cellStyle name="쉼표 [0] 2 2 4 2" xfId="131"/>
    <cellStyle name="쉼표 [0] 2 2 4 2 2" xfId="235"/>
    <cellStyle name="쉼표 [0] 2 2 4 2 3" xfId="339"/>
    <cellStyle name="쉼표 [0] 2 2 4 2 4" xfId="443"/>
    <cellStyle name="쉼표 [0] 2 2 4 3" xfId="183"/>
    <cellStyle name="쉼표 [0] 2 2 4 4" xfId="287"/>
    <cellStyle name="쉼표 [0] 2 2 4 5" xfId="391"/>
    <cellStyle name="쉼표 [0] 2 2 5" xfId="79"/>
    <cellStyle name="쉼표 [0] 2 2 5 2" xfId="209"/>
    <cellStyle name="쉼표 [0] 2 2 5 3" xfId="313"/>
    <cellStyle name="쉼표 [0] 2 2 5 4" xfId="417"/>
    <cellStyle name="쉼표 [0] 2 2 6" xfId="105"/>
    <cellStyle name="쉼표 [0] 2 2 7" xfId="157"/>
    <cellStyle name="쉼표 [0] 2 2 8" xfId="261"/>
    <cellStyle name="쉼표 [0] 2 2 9" xfId="365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2 4" xfId="459"/>
    <cellStyle name="쉼표 [0] 2 3 2 2 3" xfId="199"/>
    <cellStyle name="쉼표 [0] 2 3 2 2 4" xfId="303"/>
    <cellStyle name="쉼표 [0] 2 3 2 2 5" xfId="407"/>
    <cellStyle name="쉼표 [0] 2 3 2 3" xfId="95"/>
    <cellStyle name="쉼표 [0] 2 3 2 3 2" xfId="225"/>
    <cellStyle name="쉼표 [0] 2 3 2 3 3" xfId="329"/>
    <cellStyle name="쉼표 [0] 2 3 2 3 4" xfId="433"/>
    <cellStyle name="쉼표 [0] 2 3 2 4" xfId="121"/>
    <cellStyle name="쉼표 [0] 2 3 2 5" xfId="173"/>
    <cellStyle name="쉼표 [0] 2 3 2 6" xfId="277"/>
    <cellStyle name="쉼표 [0] 2 3 2 7" xfId="381"/>
    <cellStyle name="쉼표 [0] 2 3 3" xfId="37"/>
    <cellStyle name="쉼표 [0] 2 3 3 2" xfId="135"/>
    <cellStyle name="쉼표 [0] 2 3 3 2 2" xfId="239"/>
    <cellStyle name="쉼표 [0] 2 3 3 2 3" xfId="343"/>
    <cellStyle name="쉼표 [0] 2 3 3 2 4" xfId="447"/>
    <cellStyle name="쉼표 [0] 2 3 3 3" xfId="187"/>
    <cellStyle name="쉼표 [0] 2 3 3 4" xfId="291"/>
    <cellStyle name="쉼표 [0] 2 3 3 5" xfId="395"/>
    <cellStyle name="쉼표 [0] 2 3 4" xfId="57"/>
    <cellStyle name="쉼표 [0] 2 3 4 2" xfId="213"/>
    <cellStyle name="쉼표 [0] 2 3 4 3" xfId="317"/>
    <cellStyle name="쉼표 [0] 2 3 4 4" xfId="421"/>
    <cellStyle name="쉼표 [0] 2 3 5" xfId="83"/>
    <cellStyle name="쉼표 [0] 2 3 6" xfId="109"/>
    <cellStyle name="쉼표 [0] 2 3 7" xfId="161"/>
    <cellStyle name="쉼표 [0] 2 3 8" xfId="265"/>
    <cellStyle name="쉼표 [0] 2 3 9" xfId="369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2 4" xfId="451"/>
    <cellStyle name="쉼표 [0] 2 4 2 3" xfId="191"/>
    <cellStyle name="쉼표 [0] 2 4 2 4" xfId="295"/>
    <cellStyle name="쉼표 [0] 2 4 2 5" xfId="399"/>
    <cellStyle name="쉼표 [0] 2 4 3" xfId="61"/>
    <cellStyle name="쉼표 [0] 2 4 3 2" xfId="217"/>
    <cellStyle name="쉼표 [0] 2 4 3 3" xfId="321"/>
    <cellStyle name="쉼표 [0] 2 4 3 4" xfId="425"/>
    <cellStyle name="쉼표 [0] 2 4 4" xfId="87"/>
    <cellStyle name="쉼표 [0] 2 4 5" xfId="113"/>
    <cellStyle name="쉼표 [0] 2 4 6" xfId="165"/>
    <cellStyle name="쉼표 [0] 2 4 7" xfId="269"/>
    <cellStyle name="쉼표 [0] 2 4 8" xfId="373"/>
    <cellStyle name="쉼표 [0] 2 5" xfId="16"/>
    <cellStyle name="쉼표 [0] 2 5 2" xfId="127"/>
    <cellStyle name="쉼표 [0] 2 5 2 2" xfId="231"/>
    <cellStyle name="쉼표 [0] 2 5 2 3" xfId="335"/>
    <cellStyle name="쉼표 [0] 2 5 2 4" xfId="439"/>
    <cellStyle name="쉼표 [0] 2 5 3" xfId="179"/>
    <cellStyle name="쉼표 [0] 2 5 4" xfId="283"/>
    <cellStyle name="쉼표 [0] 2 5 5" xfId="387"/>
    <cellStyle name="쉼표 [0] 2 6" xfId="49"/>
    <cellStyle name="쉼표 [0] 2 6 2" xfId="205"/>
    <cellStyle name="쉼표 [0] 2 6 3" xfId="309"/>
    <cellStyle name="쉼표 [0] 2 6 4" xfId="413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11" xfId="362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2 4" xfId="456"/>
    <cellStyle name="쉼표 [0] 3 2 2 2 3" xfId="196"/>
    <cellStyle name="쉼표 [0] 3 2 2 2 4" xfId="300"/>
    <cellStyle name="쉼표 [0] 3 2 2 2 5" xfId="404"/>
    <cellStyle name="쉼표 [0] 3 2 2 3" xfId="92"/>
    <cellStyle name="쉼표 [0] 3 2 2 3 2" xfId="222"/>
    <cellStyle name="쉼표 [0] 3 2 2 3 3" xfId="326"/>
    <cellStyle name="쉼표 [0] 3 2 2 3 4" xfId="430"/>
    <cellStyle name="쉼표 [0] 3 2 2 4" xfId="118"/>
    <cellStyle name="쉼표 [0] 3 2 2 5" xfId="170"/>
    <cellStyle name="쉼표 [0] 3 2 2 6" xfId="274"/>
    <cellStyle name="쉼표 [0] 3 2 2 7" xfId="378"/>
    <cellStyle name="쉼표 [0] 3 2 3" xfId="34"/>
    <cellStyle name="쉼표 [0] 3 2 3 2" xfId="132"/>
    <cellStyle name="쉼표 [0] 3 2 3 2 2" xfId="236"/>
    <cellStyle name="쉼표 [0] 3 2 3 2 3" xfId="340"/>
    <cellStyle name="쉼표 [0] 3 2 3 2 4" xfId="444"/>
    <cellStyle name="쉼표 [0] 3 2 3 3" xfId="184"/>
    <cellStyle name="쉼표 [0] 3 2 3 4" xfId="288"/>
    <cellStyle name="쉼표 [0] 3 2 3 5" xfId="392"/>
    <cellStyle name="쉼표 [0] 3 2 4" xfId="54"/>
    <cellStyle name="쉼표 [0] 3 2 4 2" xfId="210"/>
    <cellStyle name="쉼표 [0] 3 2 4 3" xfId="314"/>
    <cellStyle name="쉼표 [0] 3 2 4 4" xfId="418"/>
    <cellStyle name="쉼표 [0] 3 2 5" xfId="80"/>
    <cellStyle name="쉼표 [0] 3 2 6" xfId="106"/>
    <cellStyle name="쉼표 [0] 3 2 7" xfId="158"/>
    <cellStyle name="쉼표 [0] 3 2 8" xfId="262"/>
    <cellStyle name="쉼표 [0] 3 2 9" xfId="366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2 4" xfId="460"/>
    <cellStyle name="쉼표 [0] 3 3 2 2 3" xfId="200"/>
    <cellStyle name="쉼표 [0] 3 3 2 2 4" xfId="304"/>
    <cellStyle name="쉼표 [0] 3 3 2 2 5" xfId="408"/>
    <cellStyle name="쉼표 [0] 3 3 2 3" xfId="96"/>
    <cellStyle name="쉼표 [0] 3 3 2 3 2" xfId="226"/>
    <cellStyle name="쉼표 [0] 3 3 2 3 3" xfId="330"/>
    <cellStyle name="쉼표 [0] 3 3 2 3 4" xfId="434"/>
    <cellStyle name="쉼표 [0] 3 3 2 4" xfId="122"/>
    <cellStyle name="쉼표 [0] 3 3 2 5" xfId="174"/>
    <cellStyle name="쉼표 [0] 3 3 2 6" xfId="278"/>
    <cellStyle name="쉼표 [0] 3 3 2 7" xfId="382"/>
    <cellStyle name="쉼표 [0] 3 3 3" xfId="38"/>
    <cellStyle name="쉼표 [0] 3 3 3 2" xfId="136"/>
    <cellStyle name="쉼표 [0] 3 3 3 2 2" xfId="240"/>
    <cellStyle name="쉼표 [0] 3 3 3 2 3" xfId="344"/>
    <cellStyle name="쉼표 [0] 3 3 3 2 4" xfId="448"/>
    <cellStyle name="쉼표 [0] 3 3 3 3" xfId="188"/>
    <cellStyle name="쉼표 [0] 3 3 3 4" xfId="292"/>
    <cellStyle name="쉼표 [0] 3 3 3 5" xfId="396"/>
    <cellStyle name="쉼표 [0] 3 3 4" xfId="58"/>
    <cellStyle name="쉼표 [0] 3 3 4 2" xfId="214"/>
    <cellStyle name="쉼표 [0] 3 3 4 3" xfId="318"/>
    <cellStyle name="쉼표 [0] 3 3 4 4" xfId="422"/>
    <cellStyle name="쉼표 [0] 3 3 5" xfId="84"/>
    <cellStyle name="쉼표 [0] 3 3 6" xfId="110"/>
    <cellStyle name="쉼표 [0] 3 3 7" xfId="162"/>
    <cellStyle name="쉼표 [0] 3 3 8" xfId="266"/>
    <cellStyle name="쉼표 [0] 3 3 9" xfId="370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2 4" xfId="452"/>
    <cellStyle name="쉼표 [0] 3 4 2 3" xfId="192"/>
    <cellStyle name="쉼표 [0] 3 4 2 4" xfId="296"/>
    <cellStyle name="쉼표 [0] 3 4 2 5" xfId="400"/>
    <cellStyle name="쉼표 [0] 3 4 3" xfId="62"/>
    <cellStyle name="쉼표 [0] 3 4 3 2" xfId="218"/>
    <cellStyle name="쉼표 [0] 3 4 3 3" xfId="322"/>
    <cellStyle name="쉼표 [0] 3 4 3 4" xfId="426"/>
    <cellStyle name="쉼표 [0] 3 4 4" xfId="88"/>
    <cellStyle name="쉼표 [0] 3 4 5" xfId="114"/>
    <cellStyle name="쉼표 [0] 3 4 6" xfId="166"/>
    <cellStyle name="쉼표 [0] 3 4 7" xfId="270"/>
    <cellStyle name="쉼표 [0] 3 4 8" xfId="374"/>
    <cellStyle name="쉼표 [0] 3 5" xfId="17"/>
    <cellStyle name="쉼표 [0] 3 5 2" xfId="128"/>
    <cellStyle name="쉼표 [0] 3 5 2 2" xfId="232"/>
    <cellStyle name="쉼표 [0] 3 5 2 3" xfId="336"/>
    <cellStyle name="쉼표 [0] 3 5 2 4" xfId="440"/>
    <cellStyle name="쉼표 [0] 3 5 3" xfId="180"/>
    <cellStyle name="쉼표 [0] 3 5 4" xfId="284"/>
    <cellStyle name="쉼표 [0] 3 5 5" xfId="388"/>
    <cellStyle name="쉼표 [0] 3 6" xfId="50"/>
    <cellStyle name="쉼표 [0] 3 6 2" xfId="206"/>
    <cellStyle name="쉼표 [0] 3 6 3" xfId="310"/>
    <cellStyle name="쉼표 [0] 3 6 4" xfId="414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11" xfId="363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2 4" xfId="457"/>
    <cellStyle name="쉼표 [0] 4 2 2 2 3" xfId="197"/>
    <cellStyle name="쉼표 [0] 4 2 2 2 4" xfId="301"/>
    <cellStyle name="쉼표 [0] 4 2 2 2 5" xfId="405"/>
    <cellStyle name="쉼표 [0] 4 2 2 3" xfId="93"/>
    <cellStyle name="쉼표 [0] 4 2 2 3 2" xfId="223"/>
    <cellStyle name="쉼표 [0] 4 2 2 3 3" xfId="327"/>
    <cellStyle name="쉼표 [0] 4 2 2 3 4" xfId="431"/>
    <cellStyle name="쉼표 [0] 4 2 2 4" xfId="119"/>
    <cellStyle name="쉼표 [0] 4 2 2 5" xfId="171"/>
    <cellStyle name="쉼표 [0] 4 2 2 6" xfId="275"/>
    <cellStyle name="쉼표 [0] 4 2 2 7" xfId="379"/>
    <cellStyle name="쉼표 [0] 4 2 3" xfId="35"/>
    <cellStyle name="쉼표 [0] 4 2 3 2" xfId="133"/>
    <cellStyle name="쉼표 [0] 4 2 3 2 2" xfId="237"/>
    <cellStyle name="쉼표 [0] 4 2 3 2 3" xfId="341"/>
    <cellStyle name="쉼표 [0] 4 2 3 2 4" xfId="445"/>
    <cellStyle name="쉼표 [0] 4 2 3 3" xfId="185"/>
    <cellStyle name="쉼표 [0] 4 2 3 4" xfId="289"/>
    <cellStyle name="쉼표 [0] 4 2 3 5" xfId="393"/>
    <cellStyle name="쉼표 [0] 4 2 4" xfId="55"/>
    <cellStyle name="쉼표 [0] 4 2 4 2" xfId="211"/>
    <cellStyle name="쉼표 [0] 4 2 4 3" xfId="315"/>
    <cellStyle name="쉼표 [0] 4 2 4 4" xfId="419"/>
    <cellStyle name="쉼표 [0] 4 2 5" xfId="81"/>
    <cellStyle name="쉼표 [0] 4 2 6" xfId="107"/>
    <cellStyle name="쉼표 [0] 4 2 7" xfId="159"/>
    <cellStyle name="쉼표 [0] 4 2 8" xfId="263"/>
    <cellStyle name="쉼표 [0] 4 2 9" xfId="367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2 4" xfId="461"/>
    <cellStyle name="쉼표 [0] 4 3 2 2 3" xfId="201"/>
    <cellStyle name="쉼표 [0] 4 3 2 2 4" xfId="305"/>
    <cellStyle name="쉼표 [0] 4 3 2 2 5" xfId="409"/>
    <cellStyle name="쉼표 [0] 4 3 2 3" xfId="97"/>
    <cellStyle name="쉼표 [0] 4 3 2 3 2" xfId="227"/>
    <cellStyle name="쉼표 [0] 4 3 2 3 3" xfId="331"/>
    <cellStyle name="쉼표 [0] 4 3 2 3 4" xfId="435"/>
    <cellStyle name="쉼표 [0] 4 3 2 4" xfId="123"/>
    <cellStyle name="쉼표 [0] 4 3 2 5" xfId="175"/>
    <cellStyle name="쉼표 [0] 4 3 2 6" xfId="279"/>
    <cellStyle name="쉼표 [0] 4 3 2 7" xfId="383"/>
    <cellStyle name="쉼표 [0] 4 3 3" xfId="39"/>
    <cellStyle name="쉼표 [0] 4 3 3 2" xfId="137"/>
    <cellStyle name="쉼표 [0] 4 3 3 2 2" xfId="241"/>
    <cellStyle name="쉼표 [0] 4 3 3 2 3" xfId="345"/>
    <cellStyle name="쉼표 [0] 4 3 3 2 4" xfId="449"/>
    <cellStyle name="쉼표 [0] 4 3 3 3" xfId="189"/>
    <cellStyle name="쉼표 [0] 4 3 3 4" xfId="293"/>
    <cellStyle name="쉼표 [0] 4 3 3 5" xfId="397"/>
    <cellStyle name="쉼표 [0] 4 3 4" xfId="59"/>
    <cellStyle name="쉼표 [0] 4 3 4 2" xfId="215"/>
    <cellStyle name="쉼표 [0] 4 3 4 3" xfId="319"/>
    <cellStyle name="쉼표 [0] 4 3 4 4" xfId="423"/>
    <cellStyle name="쉼표 [0] 4 3 5" xfId="85"/>
    <cellStyle name="쉼표 [0] 4 3 6" xfId="111"/>
    <cellStyle name="쉼표 [0] 4 3 7" xfId="163"/>
    <cellStyle name="쉼표 [0] 4 3 8" xfId="267"/>
    <cellStyle name="쉼표 [0] 4 3 9" xfId="371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2 4" xfId="453"/>
    <cellStyle name="쉼표 [0] 4 4 2 3" xfId="193"/>
    <cellStyle name="쉼표 [0] 4 4 2 4" xfId="297"/>
    <cellStyle name="쉼표 [0] 4 4 2 5" xfId="401"/>
    <cellStyle name="쉼표 [0] 4 4 3" xfId="63"/>
    <cellStyle name="쉼표 [0] 4 4 3 2" xfId="219"/>
    <cellStyle name="쉼표 [0] 4 4 3 3" xfId="323"/>
    <cellStyle name="쉼표 [0] 4 4 3 4" xfId="427"/>
    <cellStyle name="쉼표 [0] 4 4 4" xfId="89"/>
    <cellStyle name="쉼표 [0] 4 4 5" xfId="115"/>
    <cellStyle name="쉼표 [0] 4 4 6" xfId="167"/>
    <cellStyle name="쉼표 [0] 4 4 7" xfId="271"/>
    <cellStyle name="쉼표 [0] 4 4 8" xfId="375"/>
    <cellStyle name="쉼표 [0] 4 5" xfId="15"/>
    <cellStyle name="쉼표 [0] 4 5 2" xfId="129"/>
    <cellStyle name="쉼표 [0] 4 5 2 2" xfId="233"/>
    <cellStyle name="쉼표 [0] 4 5 2 3" xfId="337"/>
    <cellStyle name="쉼표 [0] 4 5 2 4" xfId="441"/>
    <cellStyle name="쉼표 [0] 4 5 3" xfId="181"/>
    <cellStyle name="쉼표 [0] 4 5 4" xfId="285"/>
    <cellStyle name="쉼표 [0] 4 5 5" xfId="389"/>
    <cellStyle name="쉼표 [0] 4 6" xfId="51"/>
    <cellStyle name="쉼표 [0] 4 6 2" xfId="207"/>
    <cellStyle name="쉼표 [0] 4 6 3" xfId="311"/>
    <cellStyle name="쉼표 [0] 4 6 4" xfId="415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2 4" xfId="454"/>
    <cellStyle name="쉼표 [0] 5 2 2 3" xfId="194"/>
    <cellStyle name="쉼표 [0] 5 2 2 4" xfId="298"/>
    <cellStyle name="쉼표 [0] 5 2 2 5" xfId="402"/>
    <cellStyle name="쉼표 [0] 5 2 3" xfId="47"/>
    <cellStyle name="쉼표 [0] 5 2 3 2" xfId="220"/>
    <cellStyle name="쉼표 [0] 5 2 3 3" xfId="324"/>
    <cellStyle name="쉼표 [0] 5 2 3 4" xfId="428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2 9" xfId="376"/>
    <cellStyle name="쉼표 [0] 5 3" xfId="18"/>
    <cellStyle name="쉼표 [0] 5 3 2" xfId="130"/>
    <cellStyle name="쉼표 [0] 5 3 2 2" xfId="234"/>
    <cellStyle name="쉼표 [0] 5 3 2 3" xfId="338"/>
    <cellStyle name="쉼표 [0] 5 3 2 4" xfId="442"/>
    <cellStyle name="쉼표 [0] 5 3 3" xfId="182"/>
    <cellStyle name="쉼표 [0] 5 3 4" xfId="286"/>
    <cellStyle name="쉼표 [0] 5 3 5" xfId="390"/>
    <cellStyle name="쉼표 [0] 5 4" xfId="52"/>
    <cellStyle name="쉼표 [0] 5 4 2" xfId="208"/>
    <cellStyle name="쉼표 [0] 5 4 3" xfId="312"/>
    <cellStyle name="쉼표 [0] 5 4 4" xfId="416"/>
    <cellStyle name="쉼표 [0] 5 5" xfId="78"/>
    <cellStyle name="쉼표 [0] 5 6" xfId="104"/>
    <cellStyle name="쉼표 [0] 5 7" xfId="156"/>
    <cellStyle name="쉼표 [0] 5 8" xfId="260"/>
    <cellStyle name="쉼표 [0] 5 9" xfId="364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2 4" xfId="458"/>
    <cellStyle name="쉼표 [0] 6 2 2 3" xfId="198"/>
    <cellStyle name="쉼표 [0] 6 2 2 4" xfId="302"/>
    <cellStyle name="쉼표 [0] 6 2 2 5" xfId="406"/>
    <cellStyle name="쉼표 [0] 6 2 3" xfId="94"/>
    <cellStyle name="쉼표 [0] 6 2 3 2" xfId="224"/>
    <cellStyle name="쉼표 [0] 6 2 3 3" xfId="328"/>
    <cellStyle name="쉼표 [0] 6 2 3 4" xfId="432"/>
    <cellStyle name="쉼표 [0] 6 2 4" xfId="120"/>
    <cellStyle name="쉼표 [0] 6 2 5" xfId="172"/>
    <cellStyle name="쉼표 [0] 6 2 6" xfId="276"/>
    <cellStyle name="쉼표 [0] 6 2 7" xfId="380"/>
    <cellStyle name="쉼표 [0] 6 3" xfId="36"/>
    <cellStyle name="쉼표 [0] 6 3 2" xfId="134"/>
    <cellStyle name="쉼표 [0] 6 3 2 2" xfId="238"/>
    <cellStyle name="쉼표 [0] 6 3 2 3" xfId="342"/>
    <cellStyle name="쉼표 [0] 6 3 2 4" xfId="446"/>
    <cellStyle name="쉼표 [0] 6 3 3" xfId="186"/>
    <cellStyle name="쉼표 [0] 6 3 4" xfId="290"/>
    <cellStyle name="쉼표 [0] 6 3 5" xfId="394"/>
    <cellStyle name="쉼표 [0] 6 4" xfId="56"/>
    <cellStyle name="쉼표 [0] 6 4 2" xfId="212"/>
    <cellStyle name="쉼표 [0] 6 4 3" xfId="316"/>
    <cellStyle name="쉼표 [0] 6 4 4" xfId="420"/>
    <cellStyle name="쉼표 [0] 6 5" xfId="82"/>
    <cellStyle name="쉼표 [0] 6 6" xfId="108"/>
    <cellStyle name="쉼표 [0] 6 7" xfId="160"/>
    <cellStyle name="쉼표 [0] 6 8" xfId="264"/>
    <cellStyle name="쉼표 [0] 6 9" xfId="368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2 4" xfId="450"/>
    <cellStyle name="쉼표 [0] 7 2 3" xfId="190"/>
    <cellStyle name="쉼표 [0] 7 2 4" xfId="294"/>
    <cellStyle name="쉼표 [0] 7 2 5" xfId="398"/>
    <cellStyle name="쉼표 [0] 7 3" xfId="60"/>
    <cellStyle name="쉼표 [0] 7 3 2" xfId="216"/>
    <cellStyle name="쉼표 [0] 7 3 3" xfId="320"/>
    <cellStyle name="쉼표 [0] 7 3 4" xfId="424"/>
    <cellStyle name="쉼표 [0] 7 4" xfId="86"/>
    <cellStyle name="쉼표 [0] 7 5" xfId="112"/>
    <cellStyle name="쉼표 [0] 7 6" xfId="164"/>
    <cellStyle name="쉼표 [0] 7 7" xfId="268"/>
    <cellStyle name="쉼표 [0] 7 8" xfId="372"/>
    <cellStyle name="쉼표 [0] 8" xfId="27"/>
    <cellStyle name="쉼표 [0] 8 2" xfId="126"/>
    <cellStyle name="쉼표 [0] 8 2 2" xfId="230"/>
    <cellStyle name="쉼표 [0] 8 2 3" xfId="334"/>
    <cellStyle name="쉼표 [0] 8 2 4" xfId="438"/>
    <cellStyle name="쉼표 [0] 8 3" xfId="178"/>
    <cellStyle name="쉼표 [0] 8 4" xfId="282"/>
    <cellStyle name="쉼표 [0] 8 5" xfId="386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2 4" xfId="463"/>
    <cellStyle name="쉼표 [0] 9 2 3" xfId="203"/>
    <cellStyle name="쉼표 [0] 9 2 4" xfId="307"/>
    <cellStyle name="쉼표 [0] 9 2 5" xfId="411"/>
    <cellStyle name="쉼표 [0] 9 3" xfId="99"/>
    <cellStyle name="쉼표 [0] 9 3 2" xfId="229"/>
    <cellStyle name="쉼표 [0] 9 3 3" xfId="333"/>
    <cellStyle name="쉼표 [0] 9 3 4" xfId="437"/>
    <cellStyle name="쉼표 [0] 9 4" xfId="125"/>
    <cellStyle name="쉼표 [0] 9 5" xfId="177"/>
    <cellStyle name="쉼표 [0] 9 6" xfId="281"/>
    <cellStyle name="쉼표 [0] 9 7" xfId="38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activeCell="G16" sqref="G1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55" customWidth="1"/>
    <col min="7" max="7" width="12.44140625" customWidth="1"/>
    <col min="8" max="8" width="12.44140625" style="56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48" t="s">
        <v>42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s="13" customFormat="1" ht="45" customHeight="1" thickBot="1" x14ac:dyDescent="0.2">
      <c r="A2" s="110" t="s">
        <v>163</v>
      </c>
      <c r="B2" s="89"/>
      <c r="C2" s="69"/>
      <c r="D2" s="87"/>
      <c r="E2" s="87"/>
      <c r="F2" s="88"/>
      <c r="G2" s="88"/>
      <c r="H2" s="88"/>
      <c r="I2" s="88"/>
      <c r="J2" s="149"/>
      <c r="K2" s="149"/>
      <c r="L2" s="8"/>
    </row>
    <row r="3" spans="1:12" ht="38.25" customHeight="1" thickBot="1" x14ac:dyDescent="0.2">
      <c r="A3" s="57" t="s">
        <v>43</v>
      </c>
      <c r="B3" s="58" t="s">
        <v>25</v>
      </c>
      <c r="C3" s="58" t="s">
        <v>44</v>
      </c>
      <c r="D3" s="58" t="s">
        <v>45</v>
      </c>
      <c r="E3" s="58" t="s">
        <v>46</v>
      </c>
      <c r="F3" s="59" t="s">
        <v>47</v>
      </c>
      <c r="G3" s="58" t="s">
        <v>48</v>
      </c>
      <c r="H3" s="60" t="s">
        <v>49</v>
      </c>
      <c r="I3" s="61" t="s">
        <v>26</v>
      </c>
      <c r="J3" s="61" t="s">
        <v>50</v>
      </c>
      <c r="K3" s="61" t="s">
        <v>51</v>
      </c>
      <c r="L3" s="62" t="s">
        <v>1</v>
      </c>
    </row>
    <row r="4" spans="1:12" s="8" customFormat="1" ht="56.25" customHeight="1" thickTop="1" thickBot="1" x14ac:dyDescent="0.2">
      <c r="A4" s="127"/>
      <c r="B4" s="121"/>
      <c r="C4" s="121" t="s">
        <v>106</v>
      </c>
      <c r="D4" s="121"/>
      <c r="E4" s="121"/>
      <c r="F4" s="126"/>
      <c r="G4" s="124"/>
      <c r="H4" s="119"/>
      <c r="I4" s="68"/>
      <c r="J4" s="68"/>
      <c r="K4" s="68"/>
      <c r="L4" s="128"/>
    </row>
    <row r="10" spans="1:12" x14ac:dyDescent="0.15">
      <c r="C10" t="s">
        <v>103</v>
      </c>
    </row>
  </sheetData>
  <mergeCells count="2">
    <mergeCell ref="A1:L1"/>
    <mergeCell ref="J2:K2"/>
  </mergeCells>
  <phoneticPr fontId="4" type="noConversion"/>
  <dataValidations disablePrompts="1"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L16" sqref="L16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50" t="s">
        <v>62</v>
      </c>
      <c r="B1" s="150"/>
      <c r="C1" s="150"/>
      <c r="D1" s="150"/>
      <c r="E1" s="150"/>
      <c r="F1" s="150"/>
      <c r="G1" s="150"/>
      <c r="H1" s="150"/>
      <c r="I1" s="150"/>
    </row>
    <row r="2" spans="1:9" ht="26.25" thickBot="1" x14ac:dyDescent="0.2">
      <c r="A2" s="191" t="s">
        <v>163</v>
      </c>
      <c r="B2" s="191"/>
      <c r="C2" s="42"/>
      <c r="D2" s="42"/>
      <c r="E2" s="42"/>
      <c r="F2" s="42"/>
      <c r="G2" s="42"/>
      <c r="H2" s="42"/>
      <c r="I2" s="40" t="s">
        <v>2</v>
      </c>
    </row>
    <row r="3" spans="1:9" ht="26.25" customHeight="1" x14ac:dyDescent="0.15">
      <c r="A3" s="198" t="s">
        <v>3</v>
      </c>
      <c r="B3" s="196" t="s">
        <v>4</v>
      </c>
      <c r="C3" s="196" t="s">
        <v>52</v>
      </c>
      <c r="D3" s="196" t="s">
        <v>64</v>
      </c>
      <c r="E3" s="192" t="s">
        <v>67</v>
      </c>
      <c r="F3" s="193"/>
      <c r="G3" s="192" t="s">
        <v>68</v>
      </c>
      <c r="H3" s="193"/>
      <c r="I3" s="194" t="s">
        <v>63</v>
      </c>
    </row>
    <row r="4" spans="1:9" ht="28.5" customHeight="1" x14ac:dyDescent="0.15">
      <c r="A4" s="199"/>
      <c r="B4" s="197"/>
      <c r="C4" s="197"/>
      <c r="D4" s="197"/>
      <c r="E4" s="30" t="s">
        <v>65</v>
      </c>
      <c r="F4" s="30" t="s">
        <v>66</v>
      </c>
      <c r="G4" s="30" t="s">
        <v>65</v>
      </c>
      <c r="H4" s="30" t="s">
        <v>66</v>
      </c>
      <c r="I4" s="195"/>
    </row>
    <row r="5" spans="1:9" ht="28.5" customHeight="1" thickBot="1" x14ac:dyDescent="0.2">
      <c r="A5" s="48"/>
      <c r="B5" s="49" t="s">
        <v>95</v>
      </c>
      <c r="C5" s="50"/>
      <c r="D5" s="51"/>
      <c r="E5" s="52"/>
      <c r="F5" s="52"/>
      <c r="G5" s="52"/>
      <c r="H5" s="52"/>
      <c r="I5" s="5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C9" sqref="C9"/>
    </sheetView>
  </sheetViews>
  <sheetFormatPr defaultRowHeight="13.5" x14ac:dyDescent="0.15"/>
  <cols>
    <col min="1" max="1" width="8.6640625" style="218" customWidth="1"/>
    <col min="2" max="2" width="8.77734375" style="218" customWidth="1"/>
    <col min="3" max="3" width="36" style="210" customWidth="1"/>
    <col min="4" max="4" width="10.88671875" style="218" customWidth="1"/>
    <col min="5" max="5" width="12.44140625" style="55" customWidth="1"/>
    <col min="6" max="8" width="12.44140625" style="218" customWidth="1"/>
    <col min="9" max="9" width="12.44140625" style="212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226" t="s">
        <v>54</v>
      </c>
      <c r="B1" s="226"/>
      <c r="C1" s="216"/>
      <c r="D1" s="226"/>
      <c r="E1" s="226"/>
      <c r="F1" s="226"/>
      <c r="G1" s="226"/>
      <c r="H1" s="226"/>
      <c r="I1" s="226"/>
    </row>
    <row r="2" spans="1:12" s="13" customFormat="1" ht="45" customHeight="1" thickBot="1" x14ac:dyDescent="0.2">
      <c r="A2" s="110" t="s">
        <v>163</v>
      </c>
      <c r="B2" s="89"/>
      <c r="C2" s="208"/>
      <c r="D2" s="146"/>
      <c r="E2" s="146"/>
      <c r="F2" s="145"/>
      <c r="G2" s="145"/>
      <c r="H2" s="145"/>
      <c r="I2" s="145"/>
      <c r="J2" s="149"/>
      <c r="K2" s="149"/>
      <c r="L2" s="8"/>
    </row>
    <row r="3" spans="1:12" ht="38.25" customHeight="1" thickBot="1" x14ac:dyDescent="0.2">
      <c r="A3" s="220" t="s">
        <v>24</v>
      </c>
      <c r="B3" s="221" t="s">
        <v>25</v>
      </c>
      <c r="C3" s="214" t="s">
        <v>93</v>
      </c>
      <c r="D3" s="222" t="s">
        <v>0</v>
      </c>
      <c r="E3" s="82" t="s">
        <v>94</v>
      </c>
      <c r="F3" s="222" t="s">
        <v>97</v>
      </c>
      <c r="G3" s="222" t="s">
        <v>27</v>
      </c>
      <c r="H3" s="222" t="s">
        <v>28</v>
      </c>
      <c r="I3" s="223" t="s">
        <v>1</v>
      </c>
    </row>
    <row r="4" spans="1:12" s="8" customFormat="1" ht="38.25" customHeight="1" thickTop="1" x14ac:dyDescent="0.15">
      <c r="A4" s="224">
        <v>2023</v>
      </c>
      <c r="B4" s="219">
        <v>5</v>
      </c>
      <c r="C4" s="131" t="s">
        <v>262</v>
      </c>
      <c r="D4" s="219" t="s">
        <v>104</v>
      </c>
      <c r="E4" s="202">
        <v>12000</v>
      </c>
      <c r="F4" s="219" t="s">
        <v>164</v>
      </c>
      <c r="G4" s="219" t="s">
        <v>168</v>
      </c>
      <c r="H4" s="219" t="s">
        <v>169</v>
      </c>
      <c r="I4" s="225"/>
    </row>
    <row r="5" spans="1:12" s="8" customFormat="1" ht="38.25" customHeight="1" x14ac:dyDescent="0.15">
      <c r="A5" s="224">
        <v>2023</v>
      </c>
      <c r="B5" s="219">
        <v>5</v>
      </c>
      <c r="C5" s="131" t="s">
        <v>265</v>
      </c>
      <c r="D5" s="219" t="s">
        <v>104</v>
      </c>
      <c r="E5" s="85">
        <v>3770</v>
      </c>
      <c r="F5" s="219" t="s">
        <v>266</v>
      </c>
      <c r="G5" s="219" t="s">
        <v>267</v>
      </c>
      <c r="H5" s="219" t="s">
        <v>268</v>
      </c>
      <c r="I5" s="225"/>
    </row>
    <row r="6" spans="1:12" s="8" customFormat="1" ht="38.25" customHeight="1" x14ac:dyDescent="0.15">
      <c r="A6" s="224">
        <v>2023</v>
      </c>
      <c r="B6" s="219">
        <v>5</v>
      </c>
      <c r="C6" s="131" t="s">
        <v>269</v>
      </c>
      <c r="D6" s="219" t="s">
        <v>104</v>
      </c>
      <c r="E6" s="85">
        <v>500</v>
      </c>
      <c r="F6" s="219" t="s">
        <v>167</v>
      </c>
      <c r="G6" s="219" t="s">
        <v>270</v>
      </c>
      <c r="H6" s="219" t="s">
        <v>271</v>
      </c>
      <c r="I6" s="225"/>
    </row>
    <row r="7" spans="1:12" s="129" customFormat="1" ht="38.25" customHeight="1" x14ac:dyDescent="0.15">
      <c r="A7" s="206">
        <v>2023</v>
      </c>
      <c r="B7" s="204">
        <v>5</v>
      </c>
      <c r="C7" s="211" t="s">
        <v>272</v>
      </c>
      <c r="D7" s="204" t="s">
        <v>273</v>
      </c>
      <c r="E7" s="215">
        <v>800</v>
      </c>
      <c r="F7" s="204" t="s">
        <v>167</v>
      </c>
      <c r="G7" s="204" t="s">
        <v>274</v>
      </c>
      <c r="H7" s="204" t="s">
        <v>275</v>
      </c>
      <c r="I7" s="207"/>
    </row>
    <row r="8" spans="1:12" s="130" customFormat="1" ht="38.25" customHeight="1" x14ac:dyDescent="0.15">
      <c r="A8" s="113">
        <v>2023</v>
      </c>
      <c r="B8" s="123">
        <v>5</v>
      </c>
      <c r="C8" s="116" t="s">
        <v>276</v>
      </c>
      <c r="D8" s="123" t="s">
        <v>104</v>
      </c>
      <c r="E8" s="117">
        <v>650</v>
      </c>
      <c r="F8" s="123" t="s">
        <v>167</v>
      </c>
      <c r="G8" s="123" t="s">
        <v>277</v>
      </c>
      <c r="H8" s="123" t="s">
        <v>278</v>
      </c>
      <c r="I8" s="125"/>
    </row>
    <row r="9" spans="1:12" s="132" customFormat="1" ht="38.25" customHeight="1" thickBot="1" x14ac:dyDescent="0.2">
      <c r="A9" s="213">
        <v>2023</v>
      </c>
      <c r="B9" s="217">
        <v>5</v>
      </c>
      <c r="C9" s="209" t="s">
        <v>279</v>
      </c>
      <c r="D9" s="217" t="s">
        <v>104</v>
      </c>
      <c r="E9" s="205">
        <v>7700</v>
      </c>
      <c r="F9" s="217" t="s">
        <v>280</v>
      </c>
      <c r="G9" s="217" t="s">
        <v>281</v>
      </c>
      <c r="H9" s="217" t="s">
        <v>165</v>
      </c>
      <c r="I9" s="203"/>
    </row>
    <row r="10" spans="1:12" ht="16.5" customHeight="1" x14ac:dyDescent="0.15"/>
    <row r="11" spans="1:12" ht="16.5" customHeight="1" x14ac:dyDescent="0.15"/>
    <row r="12" spans="1:12" ht="16.5" customHeight="1" x14ac:dyDescent="0.15"/>
    <row r="13" spans="1:12" ht="16.5" customHeight="1" x14ac:dyDescent="0.15"/>
    <row r="14" spans="1:12" ht="16.5" customHeight="1" x14ac:dyDescent="0.15"/>
    <row r="15" spans="1:12" ht="16.5" customHeight="1" x14ac:dyDescent="0.15"/>
    <row r="16" spans="1:12" ht="16.5" customHeight="1" x14ac:dyDescent="0.15"/>
  </sheetData>
  <mergeCells count="1">
    <mergeCell ref="J2:K2"/>
  </mergeCells>
  <phoneticPr fontId="4" type="noConversion"/>
  <dataValidations count="2">
    <dataValidation type="list" allowBlank="1" showInputMessage="1" showErrorMessage="1" sqref="D4:D6 D8:D9">
      <formula1>"대안,턴키,일반,PQ,수의,실적"</formula1>
    </dataValidation>
    <dataValidation type="textLength" operator="lessThanOrEqual" allowBlank="1" showInputMessage="1" showErrorMessage="1" sqref="F4:F6 F8:F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85" zoomScaleNormal="85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55" customWidth="1"/>
    <col min="7" max="8" width="12.44140625" customWidth="1"/>
    <col min="9" max="9" width="12.44140625" style="5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48" t="s">
        <v>61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13" customFormat="1" ht="45" customHeight="1" thickBot="1" x14ac:dyDescent="0.2">
      <c r="A2" s="110" t="s">
        <v>163</v>
      </c>
      <c r="B2" s="89"/>
      <c r="C2" s="69"/>
      <c r="D2" s="87"/>
      <c r="E2" s="87"/>
      <c r="F2" s="88"/>
      <c r="G2" s="88"/>
      <c r="H2" s="88"/>
      <c r="I2" s="88"/>
      <c r="J2" s="149"/>
      <c r="K2" s="149"/>
      <c r="L2" s="8"/>
    </row>
    <row r="3" spans="1:13" ht="54.75" customHeight="1" thickBot="1" x14ac:dyDescent="0.2">
      <c r="A3" s="63" t="s">
        <v>24</v>
      </c>
      <c r="B3" s="64" t="s">
        <v>25</v>
      </c>
      <c r="C3" s="65" t="s">
        <v>60</v>
      </c>
      <c r="D3" s="65" t="s">
        <v>59</v>
      </c>
      <c r="E3" s="65" t="s">
        <v>0</v>
      </c>
      <c r="F3" s="66" t="s">
        <v>58</v>
      </c>
      <c r="G3" s="64" t="s">
        <v>57</v>
      </c>
      <c r="H3" s="64" t="s">
        <v>56</v>
      </c>
      <c r="I3" s="66" t="s">
        <v>55</v>
      </c>
      <c r="J3" s="65" t="s">
        <v>26</v>
      </c>
      <c r="K3" s="65" t="s">
        <v>27</v>
      </c>
      <c r="L3" s="65" t="s">
        <v>28</v>
      </c>
      <c r="M3" s="67" t="s">
        <v>1</v>
      </c>
    </row>
    <row r="4" spans="1:13" s="41" customFormat="1" ht="54.75" customHeight="1" thickTop="1" x14ac:dyDescent="0.15">
      <c r="A4" s="227">
        <v>2023</v>
      </c>
      <c r="B4" s="228">
        <v>5</v>
      </c>
      <c r="C4" s="228" t="s">
        <v>263</v>
      </c>
      <c r="D4" s="228" t="s">
        <v>264</v>
      </c>
      <c r="E4" s="228" t="s">
        <v>104</v>
      </c>
      <c r="F4" s="229">
        <v>4500</v>
      </c>
      <c r="G4" s="230" t="s">
        <v>171</v>
      </c>
      <c r="H4" s="230" t="s">
        <v>171</v>
      </c>
      <c r="I4" s="229">
        <v>4500</v>
      </c>
      <c r="J4" s="228" t="s">
        <v>164</v>
      </c>
      <c r="K4" s="228" t="s">
        <v>168</v>
      </c>
      <c r="L4" s="228" t="s">
        <v>169</v>
      </c>
      <c r="M4" s="231"/>
    </row>
    <row r="5" spans="1:13" s="41" customFormat="1" ht="54.75" customHeight="1" thickBot="1" x14ac:dyDescent="0.2">
      <c r="A5" s="122">
        <v>2023</v>
      </c>
      <c r="B5" s="114">
        <v>5</v>
      </c>
      <c r="C5" s="114" t="s">
        <v>170</v>
      </c>
      <c r="D5" s="114" t="s">
        <v>166</v>
      </c>
      <c r="E5" s="114" t="s">
        <v>104</v>
      </c>
      <c r="F5" s="118">
        <v>9000</v>
      </c>
      <c r="G5" s="120" t="s">
        <v>171</v>
      </c>
      <c r="H5" s="120" t="s">
        <v>171</v>
      </c>
      <c r="I5" s="118">
        <v>9000</v>
      </c>
      <c r="J5" s="114" t="s">
        <v>164</v>
      </c>
      <c r="K5" s="114" t="s">
        <v>168</v>
      </c>
      <c r="L5" s="114" t="s">
        <v>169</v>
      </c>
      <c r="M5" s="115"/>
    </row>
  </sheetData>
  <mergeCells count="2">
    <mergeCell ref="A1:M1"/>
    <mergeCell ref="J2:K2"/>
  </mergeCells>
  <phoneticPr fontId="4" type="noConversion"/>
  <dataValidations disablePrompts="1"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6" sqref="D16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50" t="s">
        <v>73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45" customHeight="1" thickBot="1" x14ac:dyDescent="0.2">
      <c r="A2" s="110" t="s">
        <v>163</v>
      </c>
      <c r="B2" s="89"/>
      <c r="C2" s="69"/>
      <c r="D2" s="87"/>
      <c r="E2" s="87"/>
      <c r="F2" s="88"/>
      <c r="G2" s="88"/>
      <c r="H2" s="88"/>
      <c r="I2" s="88"/>
      <c r="J2" s="149" t="s">
        <v>2</v>
      </c>
      <c r="K2" s="149"/>
    </row>
    <row r="3" spans="1:11" ht="22.5" customHeight="1" x14ac:dyDescent="0.15">
      <c r="A3" s="70" t="s">
        <v>3</v>
      </c>
      <c r="B3" s="71" t="s">
        <v>4</v>
      </c>
      <c r="C3" s="71" t="s">
        <v>0</v>
      </c>
      <c r="D3" s="71" t="s">
        <v>74</v>
      </c>
      <c r="E3" s="71" t="s">
        <v>75</v>
      </c>
      <c r="F3" s="71" t="s">
        <v>76</v>
      </c>
      <c r="G3" s="71" t="s">
        <v>77</v>
      </c>
      <c r="H3" s="71" t="s">
        <v>78</v>
      </c>
      <c r="I3" s="71" t="s">
        <v>79</v>
      </c>
      <c r="J3" s="71" t="s">
        <v>80</v>
      </c>
      <c r="K3" s="72" t="s">
        <v>1</v>
      </c>
    </row>
    <row r="4" spans="1:11" ht="47.25" customHeight="1" thickBot="1" x14ac:dyDescent="0.2">
      <c r="A4" s="73"/>
      <c r="B4" s="74"/>
      <c r="C4" s="75" t="s">
        <v>96</v>
      </c>
      <c r="D4" s="76"/>
      <c r="E4" s="77"/>
      <c r="F4" s="78"/>
      <c r="G4" s="78"/>
      <c r="H4" s="76"/>
      <c r="I4" s="79"/>
      <c r="J4" s="80"/>
      <c r="K4" s="81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C13" sqref="C13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50" t="s">
        <v>81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45" customHeight="1" x14ac:dyDescent="0.15">
      <c r="A2" s="110" t="s">
        <v>163</v>
      </c>
      <c r="B2" s="89"/>
      <c r="C2" s="69"/>
      <c r="D2" s="87"/>
      <c r="E2" s="87"/>
      <c r="F2" s="88"/>
      <c r="G2" s="88"/>
      <c r="H2" s="88"/>
      <c r="I2" s="88"/>
      <c r="J2" s="149" t="s">
        <v>2</v>
      </c>
      <c r="K2" s="149"/>
    </row>
    <row r="3" spans="1:11" ht="22.5" customHeight="1" x14ac:dyDescent="0.15">
      <c r="A3" s="3" t="s">
        <v>82</v>
      </c>
      <c r="B3" s="4" t="s">
        <v>83</v>
      </c>
      <c r="C3" s="4" t="s">
        <v>84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</row>
    <row r="4" spans="1:11" ht="42" customHeight="1" x14ac:dyDescent="0.15">
      <c r="A4" s="31"/>
      <c r="B4" s="32"/>
      <c r="C4" s="43" t="s">
        <v>96</v>
      </c>
      <c r="D4" s="33"/>
      <c r="E4" s="34"/>
      <c r="F4" s="35"/>
      <c r="G4" s="35"/>
      <c r="H4" s="33"/>
      <c r="I4" s="36"/>
      <c r="J4" s="36"/>
      <c r="K4" s="3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zoomScale="115" zoomScaleNormal="115" workbookViewId="0">
      <selection activeCell="B4" sqref="B4:B20"/>
    </sheetView>
  </sheetViews>
  <sheetFormatPr defaultRowHeight="13.5" x14ac:dyDescent="0.15"/>
  <cols>
    <col min="1" max="1" width="18.44140625" style="54" customWidth="1"/>
    <col min="2" max="2" width="42.44140625" style="54" customWidth="1"/>
    <col min="3" max="3" width="12.109375" style="109" customWidth="1"/>
    <col min="4" max="8" width="11.21875" style="54" customWidth="1"/>
    <col min="9" max="9" width="9.6640625" style="54" customWidth="1"/>
    <col min="10" max="10" width="8.88671875" style="41"/>
    <col min="11" max="11" width="8.88671875" style="41" customWidth="1"/>
    <col min="12" max="16384" width="8.88671875" style="41"/>
  </cols>
  <sheetData>
    <row r="1" spans="1:12" ht="25.5" x14ac:dyDescent="0.15">
      <c r="A1" s="151" t="s">
        <v>176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2" s="103" customFormat="1" ht="25.5" customHeight="1" x14ac:dyDescent="0.15">
      <c r="A2" s="95" t="s">
        <v>159</v>
      </c>
      <c r="B2" s="101"/>
      <c r="C2" s="102"/>
      <c r="D2" s="101"/>
      <c r="E2" s="102"/>
      <c r="F2" s="102"/>
      <c r="G2" s="102"/>
      <c r="H2" s="102"/>
      <c r="J2" s="98" t="s">
        <v>160</v>
      </c>
      <c r="K2" s="104"/>
      <c r="L2" s="104"/>
    </row>
    <row r="3" spans="1:12" ht="23.25" customHeight="1" x14ac:dyDescent="0.15">
      <c r="A3" s="105" t="s">
        <v>3</v>
      </c>
      <c r="B3" s="106" t="s">
        <v>83</v>
      </c>
      <c r="C3" s="106" t="s">
        <v>131</v>
      </c>
      <c r="D3" s="105" t="s">
        <v>132</v>
      </c>
      <c r="E3" s="106" t="s">
        <v>133</v>
      </c>
      <c r="F3" s="106" t="s">
        <v>134</v>
      </c>
      <c r="G3" s="106" t="s">
        <v>135</v>
      </c>
      <c r="H3" s="107" t="s">
        <v>41</v>
      </c>
      <c r="I3" s="106" t="s">
        <v>8</v>
      </c>
      <c r="J3" s="108" t="s">
        <v>5</v>
      </c>
    </row>
    <row r="4" spans="1:12" ht="23.25" customHeight="1" x14ac:dyDescent="0.15">
      <c r="A4" s="93" t="s">
        <v>136</v>
      </c>
      <c r="B4" s="136" t="s">
        <v>114</v>
      </c>
      <c r="C4" s="137" t="s">
        <v>137</v>
      </c>
      <c r="D4" s="138">
        <v>17865360</v>
      </c>
      <c r="E4" s="139" t="s">
        <v>101</v>
      </c>
      <c r="F4" s="139" t="s">
        <v>99</v>
      </c>
      <c r="G4" s="139" t="s">
        <v>138</v>
      </c>
      <c r="H4" s="139" t="s">
        <v>139</v>
      </c>
      <c r="I4" s="139" t="s">
        <v>140</v>
      </c>
      <c r="J4" s="137" t="s">
        <v>174</v>
      </c>
    </row>
    <row r="5" spans="1:12" ht="23.25" customHeight="1" x14ac:dyDescent="0.15">
      <c r="A5" s="93" t="s">
        <v>136</v>
      </c>
      <c r="B5" s="136" t="s">
        <v>207</v>
      </c>
      <c r="C5" s="137" t="s">
        <v>118</v>
      </c>
      <c r="D5" s="138">
        <v>1620000</v>
      </c>
      <c r="E5" s="139" t="s">
        <v>141</v>
      </c>
      <c r="F5" s="139" t="s">
        <v>99</v>
      </c>
      <c r="G5" s="139" t="s">
        <v>142</v>
      </c>
      <c r="H5" s="139" t="s">
        <v>197</v>
      </c>
      <c r="I5" s="139" t="s">
        <v>198</v>
      </c>
      <c r="J5" s="137"/>
    </row>
    <row r="6" spans="1:12" ht="23.25" customHeight="1" x14ac:dyDescent="0.15">
      <c r="A6" s="93" t="s">
        <v>136</v>
      </c>
      <c r="B6" s="136" t="s">
        <v>117</v>
      </c>
      <c r="C6" s="137" t="s">
        <v>118</v>
      </c>
      <c r="D6" s="138">
        <v>4860000</v>
      </c>
      <c r="E6" s="139" t="s">
        <v>144</v>
      </c>
      <c r="F6" s="139" t="s">
        <v>99</v>
      </c>
      <c r="G6" s="139" t="s">
        <v>145</v>
      </c>
      <c r="H6" s="139" t="s">
        <v>143</v>
      </c>
      <c r="I6" s="139" t="s">
        <v>140</v>
      </c>
      <c r="J6" s="137" t="s">
        <v>175</v>
      </c>
    </row>
    <row r="7" spans="1:12" ht="23.25" customHeight="1" x14ac:dyDescent="0.15">
      <c r="A7" s="93" t="s">
        <v>136</v>
      </c>
      <c r="B7" s="136" t="s">
        <v>201</v>
      </c>
      <c r="C7" s="137" t="s">
        <v>146</v>
      </c>
      <c r="D7" s="138">
        <v>962052540</v>
      </c>
      <c r="E7" s="139" t="s">
        <v>102</v>
      </c>
      <c r="F7" s="139" t="s">
        <v>99</v>
      </c>
      <c r="G7" s="139" t="s">
        <v>138</v>
      </c>
      <c r="H7" s="139" t="s">
        <v>197</v>
      </c>
      <c r="I7" s="139" t="s">
        <v>198</v>
      </c>
      <c r="J7" s="137"/>
    </row>
    <row r="8" spans="1:12" ht="23.25" customHeight="1" x14ac:dyDescent="0.15">
      <c r="A8" s="93" t="s">
        <v>136</v>
      </c>
      <c r="B8" s="136" t="s">
        <v>178</v>
      </c>
      <c r="C8" s="137" t="s">
        <v>120</v>
      </c>
      <c r="D8" s="138">
        <v>4441920</v>
      </c>
      <c r="E8" s="139" t="s">
        <v>100</v>
      </c>
      <c r="F8" s="139" t="s">
        <v>99</v>
      </c>
      <c r="G8" s="139" t="s">
        <v>145</v>
      </c>
      <c r="H8" s="139" t="s">
        <v>179</v>
      </c>
      <c r="I8" s="139" t="s">
        <v>180</v>
      </c>
      <c r="J8" s="137"/>
    </row>
    <row r="9" spans="1:12" ht="23.25" customHeight="1" x14ac:dyDescent="0.15">
      <c r="A9" s="93" t="s">
        <v>136</v>
      </c>
      <c r="B9" s="136" t="s">
        <v>183</v>
      </c>
      <c r="C9" s="137" t="s">
        <v>147</v>
      </c>
      <c r="D9" s="138">
        <v>7101600</v>
      </c>
      <c r="E9" s="139" t="s">
        <v>100</v>
      </c>
      <c r="F9" s="139" t="s">
        <v>99</v>
      </c>
      <c r="G9" s="139" t="s">
        <v>138</v>
      </c>
      <c r="H9" s="139" t="s">
        <v>179</v>
      </c>
      <c r="I9" s="139" t="s">
        <v>180</v>
      </c>
      <c r="J9" s="137"/>
    </row>
    <row r="10" spans="1:12" ht="23.25" customHeight="1" x14ac:dyDescent="0.15">
      <c r="A10" s="93" t="s">
        <v>136</v>
      </c>
      <c r="B10" s="136" t="s">
        <v>184</v>
      </c>
      <c r="C10" s="137" t="s">
        <v>120</v>
      </c>
      <c r="D10" s="138">
        <v>1518000</v>
      </c>
      <c r="E10" s="139" t="s">
        <v>148</v>
      </c>
      <c r="F10" s="139" t="s">
        <v>149</v>
      </c>
      <c r="G10" s="139" t="s">
        <v>150</v>
      </c>
      <c r="H10" s="139" t="s">
        <v>179</v>
      </c>
      <c r="I10" s="139" t="s">
        <v>180</v>
      </c>
      <c r="J10" s="137"/>
    </row>
    <row r="11" spans="1:12" ht="23.25" customHeight="1" x14ac:dyDescent="0.15">
      <c r="A11" s="93" t="s">
        <v>136</v>
      </c>
      <c r="B11" s="136" t="s">
        <v>205</v>
      </c>
      <c r="C11" s="137" t="s">
        <v>151</v>
      </c>
      <c r="D11" s="138">
        <v>4620000</v>
      </c>
      <c r="E11" s="139" t="s">
        <v>152</v>
      </c>
      <c r="F11" s="139" t="s">
        <v>99</v>
      </c>
      <c r="G11" s="139" t="s">
        <v>138</v>
      </c>
      <c r="H11" s="139" t="s">
        <v>197</v>
      </c>
      <c r="I11" s="139" t="s">
        <v>198</v>
      </c>
      <c r="J11" s="137"/>
    </row>
    <row r="12" spans="1:12" ht="23.25" customHeight="1" x14ac:dyDescent="0.15">
      <c r="A12" s="93" t="s">
        <v>136</v>
      </c>
      <c r="B12" s="136" t="s">
        <v>161</v>
      </c>
      <c r="C12" s="137" t="s">
        <v>123</v>
      </c>
      <c r="D12" s="138">
        <v>1452000</v>
      </c>
      <c r="E12" s="139" t="s">
        <v>152</v>
      </c>
      <c r="F12" s="139" t="s">
        <v>99</v>
      </c>
      <c r="G12" s="139" t="s">
        <v>145</v>
      </c>
      <c r="H12" s="139" t="s">
        <v>197</v>
      </c>
      <c r="I12" s="139" t="s">
        <v>198</v>
      </c>
      <c r="J12" s="137"/>
    </row>
    <row r="13" spans="1:12" ht="23.25" customHeight="1" x14ac:dyDescent="0.15">
      <c r="A13" s="93" t="s">
        <v>136</v>
      </c>
      <c r="B13" s="136" t="s">
        <v>204</v>
      </c>
      <c r="C13" s="137" t="s">
        <v>153</v>
      </c>
      <c r="D13" s="138">
        <v>3840000</v>
      </c>
      <c r="E13" s="139" t="s">
        <v>152</v>
      </c>
      <c r="F13" s="139" t="s">
        <v>99</v>
      </c>
      <c r="G13" s="139" t="s">
        <v>150</v>
      </c>
      <c r="H13" s="139" t="s">
        <v>197</v>
      </c>
      <c r="I13" s="139" t="s">
        <v>198</v>
      </c>
      <c r="J13" s="137"/>
    </row>
    <row r="14" spans="1:12" ht="23.25" customHeight="1" x14ac:dyDescent="0.15">
      <c r="A14" s="93" t="s">
        <v>136</v>
      </c>
      <c r="B14" s="136" t="s">
        <v>261</v>
      </c>
      <c r="C14" s="137" t="s">
        <v>154</v>
      </c>
      <c r="D14" s="138">
        <v>55200000</v>
      </c>
      <c r="E14" s="139" t="s">
        <v>155</v>
      </c>
      <c r="F14" s="139" t="s">
        <v>156</v>
      </c>
      <c r="G14" s="139" t="s">
        <v>157</v>
      </c>
      <c r="H14" s="139" t="s">
        <v>197</v>
      </c>
      <c r="I14" s="139" t="s">
        <v>198</v>
      </c>
      <c r="J14" s="137"/>
    </row>
    <row r="15" spans="1:12" ht="23.25" customHeight="1" x14ac:dyDescent="0.15">
      <c r="A15" s="93" t="s">
        <v>136</v>
      </c>
      <c r="B15" s="136" t="s">
        <v>196</v>
      </c>
      <c r="C15" s="136" t="s">
        <v>126</v>
      </c>
      <c r="D15" s="138">
        <v>7801200</v>
      </c>
      <c r="E15" s="139" t="s">
        <v>105</v>
      </c>
      <c r="F15" s="139" t="s">
        <v>149</v>
      </c>
      <c r="G15" s="139" t="s">
        <v>138</v>
      </c>
      <c r="H15" s="139" t="s">
        <v>197</v>
      </c>
      <c r="I15" s="139" t="s">
        <v>198</v>
      </c>
      <c r="J15" s="137"/>
    </row>
    <row r="16" spans="1:12" ht="23.25" customHeight="1" x14ac:dyDescent="0.15">
      <c r="A16" s="93" t="s">
        <v>136</v>
      </c>
      <c r="B16" s="136" t="s">
        <v>192</v>
      </c>
      <c r="C16" s="137" t="s">
        <v>127</v>
      </c>
      <c r="D16" s="138">
        <v>6300000</v>
      </c>
      <c r="E16" s="139" t="s">
        <v>105</v>
      </c>
      <c r="F16" s="139" t="s">
        <v>158</v>
      </c>
      <c r="G16" s="139" t="s">
        <v>145</v>
      </c>
      <c r="H16" s="139" t="s">
        <v>193</v>
      </c>
      <c r="I16" s="139" t="s">
        <v>194</v>
      </c>
      <c r="J16" s="137"/>
    </row>
    <row r="17" spans="1:10" ht="23.25" customHeight="1" x14ac:dyDescent="0.15">
      <c r="A17" s="93" t="s">
        <v>129</v>
      </c>
      <c r="B17" s="136" t="s">
        <v>188</v>
      </c>
      <c r="C17" s="137" t="s">
        <v>189</v>
      </c>
      <c r="D17" s="138">
        <v>5700000</v>
      </c>
      <c r="E17" s="139" t="s">
        <v>186</v>
      </c>
      <c r="F17" s="139" t="s">
        <v>190</v>
      </c>
      <c r="G17" s="139" t="s">
        <v>191</v>
      </c>
      <c r="H17" s="139" t="s">
        <v>191</v>
      </c>
      <c r="I17" s="139" t="s">
        <v>187</v>
      </c>
      <c r="J17" s="137"/>
    </row>
    <row r="18" spans="1:10" ht="23.25" customHeight="1" x14ac:dyDescent="0.15">
      <c r="A18" s="93" t="s">
        <v>129</v>
      </c>
      <c r="B18" s="136" t="s">
        <v>208</v>
      </c>
      <c r="C18" s="137" t="s">
        <v>209</v>
      </c>
      <c r="D18" s="138">
        <v>500000</v>
      </c>
      <c r="E18" s="139" t="s">
        <v>210</v>
      </c>
      <c r="F18" s="139" t="s">
        <v>211</v>
      </c>
      <c r="G18" s="139" t="s">
        <v>211</v>
      </c>
      <c r="H18" s="139" t="s">
        <v>211</v>
      </c>
      <c r="I18" s="139" t="s">
        <v>212</v>
      </c>
      <c r="J18" s="137"/>
    </row>
    <row r="19" spans="1:10" ht="23.25" customHeight="1" x14ac:dyDescent="0.15">
      <c r="A19" s="93" t="s">
        <v>129</v>
      </c>
      <c r="B19" s="136" t="s">
        <v>213</v>
      </c>
      <c r="C19" s="137" t="s">
        <v>209</v>
      </c>
      <c r="D19" s="138">
        <v>400000</v>
      </c>
      <c r="E19" s="139" t="s">
        <v>210</v>
      </c>
      <c r="F19" s="139" t="s">
        <v>214</v>
      </c>
      <c r="G19" s="139" t="s">
        <v>215</v>
      </c>
      <c r="H19" s="139" t="s">
        <v>214</v>
      </c>
      <c r="I19" s="139" t="s">
        <v>212</v>
      </c>
      <c r="J19" s="137"/>
    </row>
    <row r="20" spans="1:10" ht="23.25" customHeight="1" x14ac:dyDescent="0.15">
      <c r="A20" s="93" t="s">
        <v>129</v>
      </c>
      <c r="B20" s="136" t="s">
        <v>216</v>
      </c>
      <c r="C20" s="137" t="s">
        <v>217</v>
      </c>
      <c r="D20" s="138">
        <v>900000</v>
      </c>
      <c r="E20" s="139" t="s">
        <v>218</v>
      </c>
      <c r="F20" s="139" t="s">
        <v>219</v>
      </c>
      <c r="G20" s="139" t="s">
        <v>220</v>
      </c>
      <c r="H20" s="139" t="s">
        <v>220</v>
      </c>
      <c r="I20" s="139" t="s">
        <v>221</v>
      </c>
      <c r="J20" s="137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zoomScale="115" zoomScaleNormal="115" workbookViewId="0">
      <selection activeCell="D30" sqref="D30"/>
    </sheetView>
  </sheetViews>
  <sheetFormatPr defaultRowHeight="13.5" x14ac:dyDescent="0.15"/>
  <cols>
    <col min="1" max="1" width="21.77734375" style="54" customWidth="1"/>
    <col min="2" max="2" width="36.21875" style="54" customWidth="1"/>
    <col min="3" max="3" width="13.33203125" style="109" customWidth="1"/>
    <col min="4" max="8" width="12.21875" style="54" customWidth="1"/>
    <col min="9" max="9" width="16.33203125" style="135" customWidth="1"/>
    <col min="10" max="16384" width="8.88671875" style="41"/>
  </cols>
  <sheetData>
    <row r="1" spans="1:12" ht="33" customHeight="1" x14ac:dyDescent="0.15">
      <c r="A1" s="151" t="s">
        <v>6</v>
      </c>
      <c r="B1" s="151"/>
      <c r="C1" s="151"/>
      <c r="D1" s="151"/>
      <c r="E1" s="151"/>
      <c r="F1" s="151"/>
      <c r="G1" s="151"/>
      <c r="H1" s="151"/>
      <c r="I1" s="151"/>
    </row>
    <row r="2" spans="1:12" s="99" customFormat="1" ht="25.5" customHeight="1" x14ac:dyDescent="0.15">
      <c r="A2" s="95" t="s">
        <v>130</v>
      </c>
      <c r="B2" s="96"/>
      <c r="C2" s="111"/>
      <c r="D2" s="97"/>
      <c r="E2" s="97"/>
      <c r="F2" s="97"/>
      <c r="G2" s="97"/>
      <c r="H2" s="97"/>
      <c r="I2" s="133" t="s">
        <v>162</v>
      </c>
      <c r="L2" s="100"/>
    </row>
    <row r="3" spans="1:12" ht="22.5" customHeight="1" x14ac:dyDescent="0.15">
      <c r="A3" s="91" t="s">
        <v>128</v>
      </c>
      <c r="B3" s="90" t="s">
        <v>83</v>
      </c>
      <c r="C3" s="91" t="s">
        <v>107</v>
      </c>
      <c r="D3" s="92" t="s">
        <v>108</v>
      </c>
      <c r="E3" s="92" t="s">
        <v>109</v>
      </c>
      <c r="F3" s="92" t="s">
        <v>110</v>
      </c>
      <c r="G3" s="92" t="s">
        <v>111</v>
      </c>
      <c r="H3" s="92" t="s">
        <v>112</v>
      </c>
      <c r="I3" s="90" t="s">
        <v>113</v>
      </c>
    </row>
    <row r="4" spans="1:12" ht="27" customHeight="1" x14ac:dyDescent="0.15">
      <c r="A4" s="93" t="s">
        <v>129</v>
      </c>
      <c r="B4" s="136" t="s">
        <v>114</v>
      </c>
      <c r="C4" s="137" t="s">
        <v>115</v>
      </c>
      <c r="D4" s="138">
        <v>17865360</v>
      </c>
      <c r="E4" s="141">
        <v>16793330</v>
      </c>
      <c r="F4" s="141"/>
      <c r="G4" s="141"/>
      <c r="H4" s="141">
        <v>16793330</v>
      </c>
      <c r="I4" s="142" t="s">
        <v>173</v>
      </c>
    </row>
    <row r="5" spans="1:12" ht="22.5" customHeight="1" x14ac:dyDescent="0.15">
      <c r="A5" s="93" t="s">
        <v>129</v>
      </c>
      <c r="B5" s="136" t="s">
        <v>207</v>
      </c>
      <c r="C5" s="137" t="s">
        <v>116</v>
      </c>
      <c r="D5" s="138">
        <v>1620000</v>
      </c>
      <c r="E5" s="141"/>
      <c r="F5" s="141">
        <v>135000</v>
      </c>
      <c r="G5" s="138"/>
      <c r="H5" s="141">
        <f t="shared" ref="H5:H16" si="0">SUM(F5,G5)</f>
        <v>135000</v>
      </c>
      <c r="I5" s="93"/>
    </row>
    <row r="6" spans="1:12" ht="22.5" customHeight="1" x14ac:dyDescent="0.15">
      <c r="A6" s="93" t="s">
        <v>129</v>
      </c>
      <c r="B6" s="136" t="s">
        <v>117</v>
      </c>
      <c r="C6" s="137" t="s">
        <v>118</v>
      </c>
      <c r="D6" s="138">
        <v>4860000</v>
      </c>
      <c r="E6" s="141">
        <v>4860000</v>
      </c>
      <c r="F6" s="141"/>
      <c r="G6" s="138"/>
      <c r="H6" s="141">
        <v>4860000</v>
      </c>
      <c r="I6" s="93" t="s">
        <v>172</v>
      </c>
    </row>
    <row r="7" spans="1:12" ht="22.5" customHeight="1" x14ac:dyDescent="0.15">
      <c r="A7" s="93" t="s">
        <v>129</v>
      </c>
      <c r="B7" s="136" t="s">
        <v>202</v>
      </c>
      <c r="C7" s="137" t="s">
        <v>146</v>
      </c>
      <c r="D7" s="138">
        <v>962052540</v>
      </c>
      <c r="E7" s="141"/>
      <c r="F7" s="141">
        <v>71855170</v>
      </c>
      <c r="G7" s="138"/>
      <c r="H7" s="141">
        <v>71855170</v>
      </c>
      <c r="I7" s="93"/>
    </row>
    <row r="8" spans="1:12" ht="22.5" customHeight="1" x14ac:dyDescent="0.15">
      <c r="A8" s="93" t="s">
        <v>129</v>
      </c>
      <c r="B8" s="136" t="s">
        <v>181</v>
      </c>
      <c r="C8" s="137" t="s">
        <v>119</v>
      </c>
      <c r="D8" s="138">
        <v>4441920</v>
      </c>
      <c r="E8" s="141"/>
      <c r="F8" s="141">
        <v>111130</v>
      </c>
      <c r="G8" s="140"/>
      <c r="H8" s="141">
        <f t="shared" si="0"/>
        <v>111130</v>
      </c>
      <c r="I8" s="93"/>
    </row>
    <row r="9" spans="1:12" ht="22.5" customHeight="1" x14ac:dyDescent="0.15">
      <c r="A9" s="93" t="s">
        <v>129</v>
      </c>
      <c r="B9" s="136" t="s">
        <v>182</v>
      </c>
      <c r="C9" s="137" t="s">
        <v>120</v>
      </c>
      <c r="D9" s="138">
        <v>7101600</v>
      </c>
      <c r="E9" s="141"/>
      <c r="F9" s="141">
        <v>591800</v>
      </c>
      <c r="G9" s="138"/>
      <c r="H9" s="141">
        <f t="shared" si="0"/>
        <v>591800</v>
      </c>
      <c r="I9" s="93"/>
    </row>
    <row r="10" spans="1:12" ht="22.5" customHeight="1" x14ac:dyDescent="0.15">
      <c r="A10" s="93" t="s">
        <v>129</v>
      </c>
      <c r="B10" s="136" t="s">
        <v>185</v>
      </c>
      <c r="C10" s="137" t="s">
        <v>121</v>
      </c>
      <c r="D10" s="138">
        <v>1518000</v>
      </c>
      <c r="E10" s="141"/>
      <c r="F10" s="141">
        <v>103500</v>
      </c>
      <c r="G10" s="138"/>
      <c r="H10" s="141">
        <f t="shared" si="0"/>
        <v>103500</v>
      </c>
      <c r="I10" s="93"/>
    </row>
    <row r="11" spans="1:12" ht="22.5" customHeight="1" x14ac:dyDescent="0.15">
      <c r="A11" s="93" t="s">
        <v>129</v>
      </c>
      <c r="B11" s="136" t="s">
        <v>206</v>
      </c>
      <c r="C11" s="137" t="s">
        <v>122</v>
      </c>
      <c r="D11" s="138">
        <v>4620000</v>
      </c>
      <c r="E11" s="141"/>
      <c r="F11" s="141">
        <v>385000</v>
      </c>
      <c r="G11" s="140"/>
      <c r="H11" s="141">
        <f t="shared" si="0"/>
        <v>385000</v>
      </c>
      <c r="I11" s="93"/>
    </row>
    <row r="12" spans="1:12" ht="22.5" customHeight="1" x14ac:dyDescent="0.15">
      <c r="A12" s="93" t="s">
        <v>129</v>
      </c>
      <c r="B12" s="136" t="s">
        <v>200</v>
      </c>
      <c r="C12" s="137" t="s">
        <v>123</v>
      </c>
      <c r="D12" s="138">
        <v>1452000</v>
      </c>
      <c r="E12" s="141"/>
      <c r="F12" s="141">
        <v>121000</v>
      </c>
      <c r="G12" s="140"/>
      <c r="H12" s="141">
        <f t="shared" si="0"/>
        <v>121000</v>
      </c>
      <c r="I12" s="93"/>
    </row>
    <row r="13" spans="1:12" ht="22.5" customHeight="1" x14ac:dyDescent="0.15">
      <c r="A13" s="93" t="s">
        <v>129</v>
      </c>
      <c r="B13" s="136" t="s">
        <v>203</v>
      </c>
      <c r="C13" s="137" t="s">
        <v>124</v>
      </c>
      <c r="D13" s="138">
        <v>3840000</v>
      </c>
      <c r="E13" s="200"/>
      <c r="F13" s="201">
        <v>320000</v>
      </c>
      <c r="G13" s="140"/>
      <c r="H13" s="141">
        <f t="shared" si="0"/>
        <v>320000</v>
      </c>
      <c r="I13" s="143"/>
    </row>
    <row r="14" spans="1:12" ht="22.5" customHeight="1" x14ac:dyDescent="0.15">
      <c r="A14" s="93" t="s">
        <v>129</v>
      </c>
      <c r="B14" s="136" t="s">
        <v>224</v>
      </c>
      <c r="C14" s="137" t="s">
        <v>125</v>
      </c>
      <c r="D14" s="138">
        <v>55200000</v>
      </c>
      <c r="E14" s="139"/>
      <c r="F14" s="144">
        <v>3534000</v>
      </c>
      <c r="G14" s="140"/>
      <c r="H14" s="94">
        <f t="shared" si="0"/>
        <v>3534000</v>
      </c>
      <c r="I14" s="143"/>
    </row>
    <row r="15" spans="1:12" ht="22.5" customHeight="1" x14ac:dyDescent="0.15">
      <c r="A15" s="93" t="s">
        <v>129</v>
      </c>
      <c r="B15" s="136" t="s">
        <v>199</v>
      </c>
      <c r="C15" s="137" t="s">
        <v>126</v>
      </c>
      <c r="D15" s="138">
        <v>7801200</v>
      </c>
      <c r="E15" s="139"/>
      <c r="F15" s="144">
        <v>650100</v>
      </c>
      <c r="G15" s="140"/>
      <c r="H15" s="94">
        <f t="shared" si="0"/>
        <v>650100</v>
      </c>
      <c r="I15" s="143"/>
    </row>
    <row r="16" spans="1:12" ht="22.5" customHeight="1" x14ac:dyDescent="0.15">
      <c r="A16" s="93" t="s">
        <v>129</v>
      </c>
      <c r="B16" s="136" t="s">
        <v>195</v>
      </c>
      <c r="C16" s="137" t="s">
        <v>127</v>
      </c>
      <c r="D16" s="138">
        <v>6300000</v>
      </c>
      <c r="E16" s="139"/>
      <c r="F16" s="144">
        <v>1050000</v>
      </c>
      <c r="G16" s="140"/>
      <c r="H16" s="94">
        <f t="shared" si="0"/>
        <v>1050000</v>
      </c>
      <c r="I16" s="143"/>
    </row>
    <row r="17" spans="1:9" ht="22.5" customHeight="1" x14ac:dyDescent="0.15">
      <c r="A17" s="93" t="s">
        <v>129</v>
      </c>
      <c r="B17" s="136" t="s">
        <v>188</v>
      </c>
      <c r="C17" s="137" t="s">
        <v>189</v>
      </c>
      <c r="D17" s="138">
        <v>5700000</v>
      </c>
      <c r="E17" s="83"/>
      <c r="F17" s="86"/>
      <c r="G17" s="138">
        <v>5700000</v>
      </c>
      <c r="H17" s="138">
        <v>5700000</v>
      </c>
      <c r="I17" s="134"/>
    </row>
    <row r="18" spans="1:9" ht="22.5" customHeight="1" x14ac:dyDescent="0.15">
      <c r="A18" s="93" t="s">
        <v>129</v>
      </c>
      <c r="B18" s="136" t="s">
        <v>208</v>
      </c>
      <c r="C18" s="137" t="s">
        <v>209</v>
      </c>
      <c r="D18" s="138">
        <v>500000</v>
      </c>
      <c r="E18" s="83"/>
      <c r="F18" s="86"/>
      <c r="G18" s="138">
        <v>500000</v>
      </c>
      <c r="H18" s="138">
        <v>500000</v>
      </c>
      <c r="I18" s="134"/>
    </row>
    <row r="19" spans="1:9" ht="22.5" customHeight="1" x14ac:dyDescent="0.15">
      <c r="A19" s="93" t="s">
        <v>129</v>
      </c>
      <c r="B19" s="136" t="s">
        <v>213</v>
      </c>
      <c r="C19" s="137" t="s">
        <v>209</v>
      </c>
      <c r="D19" s="138">
        <v>400000</v>
      </c>
      <c r="E19" s="83"/>
      <c r="F19" s="86"/>
      <c r="G19" s="138">
        <v>400000</v>
      </c>
      <c r="H19" s="138">
        <v>400000</v>
      </c>
      <c r="I19" s="134"/>
    </row>
    <row r="20" spans="1:9" ht="22.5" customHeight="1" x14ac:dyDescent="0.15">
      <c r="A20" s="93" t="s">
        <v>129</v>
      </c>
      <c r="B20" s="136" t="s">
        <v>222</v>
      </c>
      <c r="C20" s="137" t="s">
        <v>223</v>
      </c>
      <c r="D20" s="138">
        <v>900000</v>
      </c>
      <c r="E20" s="83"/>
      <c r="F20" s="86"/>
      <c r="G20" s="138">
        <v>900000</v>
      </c>
      <c r="H20" s="138">
        <v>900000</v>
      </c>
      <c r="I20" s="134"/>
    </row>
  </sheetData>
  <sortState ref="A5:I17">
    <sortCondition ref="A4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="85" zoomScaleNormal="85" workbookViewId="0">
      <selection activeCell="A45" sqref="A4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50" t="s">
        <v>177</v>
      </c>
      <c r="B1" s="150"/>
      <c r="C1" s="150"/>
      <c r="D1" s="150"/>
      <c r="E1" s="150"/>
    </row>
    <row r="2" spans="1:5" ht="26.25" thickBot="1" x14ac:dyDescent="0.2">
      <c r="A2" s="95" t="s">
        <v>130</v>
      </c>
      <c r="B2" s="16"/>
      <c r="C2" s="15"/>
      <c r="D2" s="15"/>
      <c r="E2" s="38" t="s">
        <v>30</v>
      </c>
    </row>
    <row r="3" spans="1:5" ht="29.25" customHeight="1" x14ac:dyDescent="0.15">
      <c r="A3" s="152" t="s">
        <v>31</v>
      </c>
      <c r="B3" s="18" t="s">
        <v>32</v>
      </c>
      <c r="C3" s="155" t="s">
        <v>225</v>
      </c>
      <c r="D3" s="156"/>
      <c r="E3" s="157"/>
    </row>
    <row r="4" spans="1:5" ht="29.25" customHeight="1" x14ac:dyDescent="0.15">
      <c r="A4" s="153"/>
      <c r="B4" s="19" t="s">
        <v>33</v>
      </c>
      <c r="C4" s="12">
        <v>6010000</v>
      </c>
      <c r="D4" s="20" t="s">
        <v>34</v>
      </c>
      <c r="E4" s="17">
        <v>5700000</v>
      </c>
    </row>
    <row r="5" spans="1:5" ht="29.25" customHeight="1" x14ac:dyDescent="0.15">
      <c r="A5" s="153"/>
      <c r="B5" s="19" t="s">
        <v>35</v>
      </c>
      <c r="C5" s="10">
        <f>(+E5/C4)*100%</f>
        <v>0.9484193011647255</v>
      </c>
      <c r="D5" s="20" t="s">
        <v>11</v>
      </c>
      <c r="E5" s="17">
        <v>5700000</v>
      </c>
    </row>
    <row r="6" spans="1:5" ht="29.25" customHeight="1" x14ac:dyDescent="0.15">
      <c r="A6" s="153"/>
      <c r="B6" s="19" t="s">
        <v>10</v>
      </c>
      <c r="C6" s="11" t="s">
        <v>229</v>
      </c>
      <c r="D6" s="20" t="s">
        <v>53</v>
      </c>
      <c r="E6" s="14" t="s">
        <v>244</v>
      </c>
    </row>
    <row r="7" spans="1:5" ht="29.25" customHeight="1" x14ac:dyDescent="0.15">
      <c r="A7" s="153"/>
      <c r="B7" s="19" t="s">
        <v>36</v>
      </c>
      <c r="C7" s="21" t="s">
        <v>69</v>
      </c>
      <c r="D7" s="20" t="s">
        <v>37</v>
      </c>
      <c r="E7" s="14" t="s">
        <v>234</v>
      </c>
    </row>
    <row r="8" spans="1:5" ht="29.25" customHeight="1" x14ac:dyDescent="0.15">
      <c r="A8" s="153"/>
      <c r="B8" s="19" t="s">
        <v>38</v>
      </c>
      <c r="C8" s="21" t="s">
        <v>98</v>
      </c>
      <c r="D8" s="20" t="s">
        <v>13</v>
      </c>
      <c r="E8" s="22" t="s">
        <v>246</v>
      </c>
    </row>
    <row r="9" spans="1:5" ht="29.25" customHeight="1" thickBot="1" x14ac:dyDescent="0.2">
      <c r="A9" s="154"/>
      <c r="B9" s="23" t="s">
        <v>39</v>
      </c>
      <c r="C9" s="24" t="s">
        <v>70</v>
      </c>
      <c r="D9" s="25" t="s">
        <v>40</v>
      </c>
      <c r="E9" s="26" t="s">
        <v>245</v>
      </c>
    </row>
    <row r="10" spans="1:5" s="13" customFormat="1" ht="29.25" customHeight="1" x14ac:dyDescent="0.15">
      <c r="A10" s="152" t="s">
        <v>31</v>
      </c>
      <c r="B10" s="18" t="s">
        <v>32</v>
      </c>
      <c r="C10" s="155" t="s">
        <v>226</v>
      </c>
      <c r="D10" s="156"/>
      <c r="E10" s="157"/>
    </row>
    <row r="11" spans="1:5" s="13" customFormat="1" ht="29.25" customHeight="1" x14ac:dyDescent="0.15">
      <c r="A11" s="153"/>
      <c r="B11" s="19" t="s">
        <v>33</v>
      </c>
      <c r="C11" s="12">
        <v>3630000</v>
      </c>
      <c r="D11" s="20" t="s">
        <v>34</v>
      </c>
      <c r="E11" s="17">
        <v>3410000</v>
      </c>
    </row>
    <row r="12" spans="1:5" s="13" customFormat="1" ht="29.25" customHeight="1" x14ac:dyDescent="0.15">
      <c r="A12" s="153"/>
      <c r="B12" s="19" t="s">
        <v>35</v>
      </c>
      <c r="C12" s="10">
        <f>(+E12/C11)*100%</f>
        <v>0.93939393939393945</v>
      </c>
      <c r="D12" s="20" t="s">
        <v>11</v>
      </c>
      <c r="E12" s="17">
        <v>3410000</v>
      </c>
    </row>
    <row r="13" spans="1:5" s="13" customFormat="1" ht="29.25" customHeight="1" x14ac:dyDescent="0.15">
      <c r="A13" s="153"/>
      <c r="B13" s="19" t="s">
        <v>10</v>
      </c>
      <c r="C13" s="11" t="s">
        <v>230</v>
      </c>
      <c r="D13" s="20" t="s">
        <v>53</v>
      </c>
      <c r="E13" s="14" t="s">
        <v>242</v>
      </c>
    </row>
    <row r="14" spans="1:5" s="13" customFormat="1" ht="29.25" customHeight="1" x14ac:dyDescent="0.15">
      <c r="A14" s="153"/>
      <c r="B14" s="19" t="s">
        <v>36</v>
      </c>
      <c r="C14" s="21" t="s">
        <v>69</v>
      </c>
      <c r="D14" s="20" t="s">
        <v>37</v>
      </c>
      <c r="E14" s="14" t="s">
        <v>243</v>
      </c>
    </row>
    <row r="15" spans="1:5" s="13" customFormat="1" ht="29.25" customHeight="1" x14ac:dyDescent="0.15">
      <c r="A15" s="153"/>
      <c r="B15" s="19" t="s">
        <v>38</v>
      </c>
      <c r="C15" s="21" t="s">
        <v>98</v>
      </c>
      <c r="D15" s="20" t="s">
        <v>13</v>
      </c>
      <c r="E15" s="22" t="s">
        <v>247</v>
      </c>
    </row>
    <row r="16" spans="1:5" s="13" customFormat="1" ht="29.25" customHeight="1" thickBot="1" x14ac:dyDescent="0.2">
      <c r="A16" s="154"/>
      <c r="B16" s="23" t="s">
        <v>39</v>
      </c>
      <c r="C16" s="24" t="s">
        <v>70</v>
      </c>
      <c r="D16" s="25" t="s">
        <v>40</v>
      </c>
      <c r="E16" s="26" t="s">
        <v>248</v>
      </c>
    </row>
    <row r="17" spans="1:5" s="13" customFormat="1" ht="29.25" customHeight="1" x14ac:dyDescent="0.15">
      <c r="A17" s="152" t="s">
        <v>31</v>
      </c>
      <c r="B17" s="18" t="s">
        <v>32</v>
      </c>
      <c r="C17" s="155" t="s">
        <v>227</v>
      </c>
      <c r="D17" s="156"/>
      <c r="E17" s="157"/>
    </row>
    <row r="18" spans="1:5" s="13" customFormat="1" ht="29.25" customHeight="1" x14ac:dyDescent="0.15">
      <c r="A18" s="153"/>
      <c r="B18" s="19" t="s">
        <v>33</v>
      </c>
      <c r="C18" s="12">
        <v>420000</v>
      </c>
      <c r="D18" s="20" t="s">
        <v>34</v>
      </c>
      <c r="E18" s="17">
        <v>400000</v>
      </c>
    </row>
    <row r="19" spans="1:5" s="13" customFormat="1" ht="29.25" customHeight="1" x14ac:dyDescent="0.15">
      <c r="A19" s="153"/>
      <c r="B19" s="19" t="s">
        <v>35</v>
      </c>
      <c r="C19" s="10">
        <f>(+E19/C18)*100%</f>
        <v>0.95238095238095233</v>
      </c>
      <c r="D19" s="20" t="s">
        <v>11</v>
      </c>
      <c r="E19" s="17">
        <v>400000</v>
      </c>
    </row>
    <row r="20" spans="1:5" s="13" customFormat="1" ht="29.25" customHeight="1" x14ac:dyDescent="0.15">
      <c r="A20" s="153"/>
      <c r="B20" s="19" t="s">
        <v>10</v>
      </c>
      <c r="C20" s="11" t="s">
        <v>231</v>
      </c>
      <c r="D20" s="20" t="s">
        <v>53</v>
      </c>
      <c r="E20" s="14" t="s">
        <v>235</v>
      </c>
    </row>
    <row r="21" spans="1:5" s="13" customFormat="1" ht="29.25" customHeight="1" x14ac:dyDescent="0.15">
      <c r="A21" s="153"/>
      <c r="B21" s="19" t="s">
        <v>36</v>
      </c>
      <c r="C21" s="21" t="s">
        <v>69</v>
      </c>
      <c r="D21" s="20" t="s">
        <v>37</v>
      </c>
      <c r="E21" s="14" t="s">
        <v>235</v>
      </c>
    </row>
    <row r="22" spans="1:5" s="13" customFormat="1" ht="29.25" customHeight="1" x14ac:dyDescent="0.15">
      <c r="A22" s="153"/>
      <c r="B22" s="19" t="s">
        <v>38</v>
      </c>
      <c r="C22" s="21" t="s">
        <v>98</v>
      </c>
      <c r="D22" s="20" t="s">
        <v>13</v>
      </c>
      <c r="E22" s="22" t="s">
        <v>249</v>
      </c>
    </row>
    <row r="23" spans="1:5" s="13" customFormat="1" ht="29.25" customHeight="1" thickBot="1" x14ac:dyDescent="0.2">
      <c r="A23" s="154"/>
      <c r="B23" s="23" t="s">
        <v>39</v>
      </c>
      <c r="C23" s="24" t="s">
        <v>70</v>
      </c>
      <c r="D23" s="25" t="s">
        <v>40</v>
      </c>
      <c r="E23" s="26" t="s">
        <v>250</v>
      </c>
    </row>
    <row r="24" spans="1:5" s="13" customFormat="1" ht="29.25" customHeight="1" x14ac:dyDescent="0.15">
      <c r="A24" s="152" t="s">
        <v>31</v>
      </c>
      <c r="B24" s="18" t="s">
        <v>32</v>
      </c>
      <c r="C24" s="155" t="s">
        <v>228</v>
      </c>
      <c r="D24" s="156"/>
      <c r="E24" s="157"/>
    </row>
    <row r="25" spans="1:5" s="13" customFormat="1" ht="29.25" customHeight="1" x14ac:dyDescent="0.15">
      <c r="A25" s="153"/>
      <c r="B25" s="19" t="s">
        <v>33</v>
      </c>
      <c r="C25" s="12">
        <v>525000</v>
      </c>
      <c r="D25" s="20" t="s">
        <v>34</v>
      </c>
      <c r="E25" s="17">
        <v>500000</v>
      </c>
    </row>
    <row r="26" spans="1:5" s="13" customFormat="1" ht="29.25" customHeight="1" x14ac:dyDescent="0.15">
      <c r="A26" s="153"/>
      <c r="B26" s="19" t="s">
        <v>35</v>
      </c>
      <c r="C26" s="10">
        <f>(+E26/C25)*100%</f>
        <v>0.95238095238095233</v>
      </c>
      <c r="D26" s="20" t="s">
        <v>11</v>
      </c>
      <c r="E26" s="17">
        <v>500000</v>
      </c>
    </row>
    <row r="27" spans="1:5" s="13" customFormat="1" ht="29.25" customHeight="1" x14ac:dyDescent="0.15">
      <c r="A27" s="153"/>
      <c r="B27" s="19" t="s">
        <v>10</v>
      </c>
      <c r="C27" s="11" t="s">
        <v>231</v>
      </c>
      <c r="D27" s="20" t="s">
        <v>53</v>
      </c>
      <c r="E27" s="14" t="s">
        <v>241</v>
      </c>
    </row>
    <row r="28" spans="1:5" s="13" customFormat="1" ht="29.25" customHeight="1" x14ac:dyDescent="0.15">
      <c r="A28" s="153"/>
      <c r="B28" s="19" t="s">
        <v>36</v>
      </c>
      <c r="C28" s="21" t="s">
        <v>69</v>
      </c>
      <c r="D28" s="20" t="s">
        <v>37</v>
      </c>
      <c r="E28" s="14" t="s">
        <v>236</v>
      </c>
    </row>
    <row r="29" spans="1:5" s="13" customFormat="1" ht="29.25" customHeight="1" x14ac:dyDescent="0.15">
      <c r="A29" s="153"/>
      <c r="B29" s="19" t="s">
        <v>38</v>
      </c>
      <c r="C29" s="21" t="s">
        <v>98</v>
      </c>
      <c r="D29" s="20" t="s">
        <v>13</v>
      </c>
      <c r="E29" s="22" t="s">
        <v>249</v>
      </c>
    </row>
    <row r="30" spans="1:5" s="13" customFormat="1" ht="29.25" customHeight="1" thickBot="1" x14ac:dyDescent="0.2">
      <c r="A30" s="154"/>
      <c r="B30" s="23" t="s">
        <v>39</v>
      </c>
      <c r="C30" s="24" t="s">
        <v>70</v>
      </c>
      <c r="D30" s="25" t="s">
        <v>40</v>
      </c>
      <c r="E30" s="26" t="s">
        <v>250</v>
      </c>
    </row>
    <row r="31" spans="1:5" s="13" customFormat="1" ht="29.25" customHeight="1" x14ac:dyDescent="0.15">
      <c r="A31" s="152" t="s">
        <v>31</v>
      </c>
      <c r="B31" s="18" t="s">
        <v>32</v>
      </c>
      <c r="C31" s="155" t="s">
        <v>283</v>
      </c>
      <c r="D31" s="156"/>
      <c r="E31" s="157"/>
    </row>
    <row r="32" spans="1:5" s="13" customFormat="1" ht="29.25" customHeight="1" x14ac:dyDescent="0.15">
      <c r="A32" s="153"/>
      <c r="B32" s="19" t="s">
        <v>33</v>
      </c>
      <c r="C32" s="12">
        <v>10800000</v>
      </c>
      <c r="D32" s="20" t="s">
        <v>34</v>
      </c>
      <c r="E32" s="17">
        <v>9900000</v>
      </c>
    </row>
    <row r="33" spans="1:5" s="13" customFormat="1" ht="29.25" customHeight="1" x14ac:dyDescent="0.15">
      <c r="A33" s="153"/>
      <c r="B33" s="19" t="s">
        <v>35</v>
      </c>
      <c r="C33" s="10">
        <f>(+E33/C32)*100%</f>
        <v>0.91666666666666663</v>
      </c>
      <c r="D33" s="20" t="s">
        <v>11</v>
      </c>
      <c r="E33" s="17">
        <v>9900000</v>
      </c>
    </row>
    <row r="34" spans="1:5" s="13" customFormat="1" ht="29.25" customHeight="1" x14ac:dyDescent="0.15">
      <c r="A34" s="153"/>
      <c r="B34" s="19" t="s">
        <v>10</v>
      </c>
      <c r="C34" s="11" t="s">
        <v>232</v>
      </c>
      <c r="D34" s="20" t="s">
        <v>53</v>
      </c>
      <c r="E34" s="14" t="s">
        <v>239</v>
      </c>
    </row>
    <row r="35" spans="1:5" s="13" customFormat="1" ht="29.25" customHeight="1" x14ac:dyDescent="0.15">
      <c r="A35" s="153"/>
      <c r="B35" s="19" t="s">
        <v>36</v>
      </c>
      <c r="C35" s="21" t="s">
        <v>69</v>
      </c>
      <c r="D35" s="20" t="s">
        <v>37</v>
      </c>
      <c r="E35" s="14" t="s">
        <v>240</v>
      </c>
    </row>
    <row r="36" spans="1:5" s="13" customFormat="1" ht="29.25" customHeight="1" x14ac:dyDescent="0.15">
      <c r="A36" s="153"/>
      <c r="B36" s="19" t="s">
        <v>38</v>
      </c>
      <c r="C36" s="21" t="s">
        <v>98</v>
      </c>
      <c r="D36" s="20" t="s">
        <v>13</v>
      </c>
      <c r="E36" s="22" t="s">
        <v>251</v>
      </c>
    </row>
    <row r="37" spans="1:5" s="13" customFormat="1" ht="29.25" customHeight="1" thickBot="1" x14ac:dyDescent="0.2">
      <c r="A37" s="154"/>
      <c r="B37" s="23" t="s">
        <v>39</v>
      </c>
      <c r="C37" s="24" t="s">
        <v>70</v>
      </c>
      <c r="D37" s="25" t="s">
        <v>40</v>
      </c>
      <c r="E37" s="26" t="s">
        <v>252</v>
      </c>
    </row>
    <row r="38" spans="1:5" s="13" customFormat="1" ht="29.25" customHeight="1" x14ac:dyDescent="0.15">
      <c r="A38" s="152" t="s">
        <v>31</v>
      </c>
      <c r="B38" s="18" t="s">
        <v>32</v>
      </c>
      <c r="C38" s="155" t="s">
        <v>282</v>
      </c>
      <c r="D38" s="156"/>
      <c r="E38" s="157"/>
    </row>
    <row r="39" spans="1:5" s="13" customFormat="1" ht="29.25" customHeight="1" x14ac:dyDescent="0.15">
      <c r="A39" s="153"/>
      <c r="B39" s="19" t="s">
        <v>33</v>
      </c>
      <c r="C39" s="12">
        <v>3282690</v>
      </c>
      <c r="D39" s="20" t="s">
        <v>34</v>
      </c>
      <c r="E39" s="17">
        <v>2970000</v>
      </c>
    </row>
    <row r="40" spans="1:5" s="13" customFormat="1" ht="29.25" customHeight="1" x14ac:dyDescent="0.15">
      <c r="A40" s="153"/>
      <c r="B40" s="19" t="s">
        <v>35</v>
      </c>
      <c r="C40" s="10">
        <f>(+E40/C39)*100%</f>
        <v>0.90474580298474727</v>
      </c>
      <c r="D40" s="20" t="s">
        <v>11</v>
      </c>
      <c r="E40" s="17">
        <v>2970000</v>
      </c>
    </row>
    <row r="41" spans="1:5" s="13" customFormat="1" ht="29.25" customHeight="1" x14ac:dyDescent="0.15">
      <c r="A41" s="153"/>
      <c r="B41" s="19" t="s">
        <v>10</v>
      </c>
      <c r="C41" s="11" t="s">
        <v>233</v>
      </c>
      <c r="D41" s="20" t="s">
        <v>53</v>
      </c>
      <c r="E41" s="14" t="s">
        <v>237</v>
      </c>
    </row>
    <row r="42" spans="1:5" s="13" customFormat="1" ht="29.25" customHeight="1" x14ac:dyDescent="0.15">
      <c r="A42" s="153"/>
      <c r="B42" s="19" t="s">
        <v>36</v>
      </c>
      <c r="C42" s="21" t="s">
        <v>69</v>
      </c>
      <c r="D42" s="20" t="s">
        <v>37</v>
      </c>
      <c r="E42" s="14" t="s">
        <v>238</v>
      </c>
    </row>
    <row r="43" spans="1:5" s="13" customFormat="1" ht="29.25" customHeight="1" x14ac:dyDescent="0.15">
      <c r="A43" s="153"/>
      <c r="B43" s="19" t="s">
        <v>38</v>
      </c>
      <c r="C43" s="21" t="s">
        <v>98</v>
      </c>
      <c r="D43" s="20" t="s">
        <v>13</v>
      </c>
      <c r="E43" s="22" t="s">
        <v>257</v>
      </c>
    </row>
    <row r="44" spans="1:5" s="13" customFormat="1" ht="29.25" customHeight="1" thickBot="1" x14ac:dyDescent="0.2">
      <c r="A44" s="154"/>
      <c r="B44" s="23" t="s">
        <v>39</v>
      </c>
      <c r="C44" s="24" t="s">
        <v>70</v>
      </c>
      <c r="D44" s="25" t="s">
        <v>40</v>
      </c>
      <c r="E44" s="26" t="s">
        <v>258</v>
      </c>
    </row>
    <row r="45" spans="1:5" ht="29.25" customHeight="1" x14ac:dyDescent="0.15"/>
    <row r="46" spans="1:5" ht="29.25" customHeight="1" x14ac:dyDescent="0.15"/>
  </sheetData>
  <mergeCells count="13">
    <mergeCell ref="A38:A44"/>
    <mergeCell ref="C38:E38"/>
    <mergeCell ref="A24:A30"/>
    <mergeCell ref="C24:E24"/>
    <mergeCell ref="A31:A37"/>
    <mergeCell ref="C31:E31"/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85" zoomScaleNormal="85" workbookViewId="0">
      <selection activeCell="H9" sqref="H9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50" t="s">
        <v>7</v>
      </c>
      <c r="B1" s="150"/>
      <c r="C1" s="150"/>
      <c r="D1" s="150"/>
      <c r="E1" s="150"/>
      <c r="F1" s="150"/>
    </row>
    <row r="2" spans="1:6" ht="26.25" thickBot="1" x14ac:dyDescent="0.2">
      <c r="A2" s="95" t="s">
        <v>130</v>
      </c>
      <c r="B2" s="5"/>
      <c r="C2" s="6"/>
      <c r="D2" s="6"/>
      <c r="E2" s="1"/>
      <c r="F2" s="39" t="s">
        <v>29</v>
      </c>
    </row>
    <row r="3" spans="1:6" s="13" customFormat="1" ht="30" customHeight="1" thickTop="1" x14ac:dyDescent="0.15">
      <c r="A3" s="27" t="s">
        <v>9</v>
      </c>
      <c r="B3" s="175" t="str">
        <f>계약현황공개!C3</f>
        <v>2023. 냉동기 세관 및 정비</v>
      </c>
      <c r="C3" s="176"/>
      <c r="D3" s="176"/>
      <c r="E3" s="176"/>
      <c r="F3" s="177"/>
    </row>
    <row r="4" spans="1:6" s="13" customFormat="1" ht="30" customHeight="1" x14ac:dyDescent="0.15">
      <c r="A4" s="178" t="s">
        <v>17</v>
      </c>
      <c r="B4" s="181" t="s">
        <v>10</v>
      </c>
      <c r="C4" s="181" t="s">
        <v>53</v>
      </c>
      <c r="D4" s="44" t="s">
        <v>18</v>
      </c>
      <c r="E4" s="44" t="s">
        <v>11</v>
      </c>
      <c r="F4" s="47" t="s">
        <v>72</v>
      </c>
    </row>
    <row r="5" spans="1:6" s="13" customFormat="1" ht="30" customHeight="1" x14ac:dyDescent="0.15">
      <c r="A5" s="179"/>
      <c r="B5" s="182"/>
      <c r="C5" s="182"/>
      <c r="D5" s="44" t="s">
        <v>19</v>
      </c>
      <c r="E5" s="44" t="s">
        <v>12</v>
      </c>
      <c r="F5" s="47" t="s">
        <v>20</v>
      </c>
    </row>
    <row r="6" spans="1:6" s="13" customFormat="1" ht="30" customHeight="1" x14ac:dyDescent="0.15">
      <c r="A6" s="179"/>
      <c r="B6" s="183" t="str">
        <f>계약현황공개!C6</f>
        <v>2023.4.10.</v>
      </c>
      <c r="C6" s="185" t="str">
        <f>계약현황공개!E6</f>
        <v>2023.4.10.~2023.4.14.</v>
      </c>
      <c r="D6" s="187">
        <f>계약현황공개!C4</f>
        <v>6010000</v>
      </c>
      <c r="E6" s="187">
        <f>계약현황공개!E5</f>
        <v>5700000</v>
      </c>
      <c r="F6" s="189">
        <f>E6/D6</f>
        <v>0.9484193011647255</v>
      </c>
    </row>
    <row r="7" spans="1:6" s="13" customFormat="1" ht="30" customHeight="1" x14ac:dyDescent="0.15">
      <c r="A7" s="180"/>
      <c r="B7" s="184"/>
      <c r="C7" s="186"/>
      <c r="D7" s="188"/>
      <c r="E7" s="188"/>
      <c r="F7" s="190"/>
    </row>
    <row r="8" spans="1:6" s="13" customFormat="1" ht="30" customHeight="1" x14ac:dyDescent="0.15">
      <c r="A8" s="161" t="s">
        <v>13</v>
      </c>
      <c r="B8" s="45" t="s">
        <v>14</v>
      </c>
      <c r="C8" s="45" t="s">
        <v>23</v>
      </c>
      <c r="D8" s="163" t="s">
        <v>15</v>
      </c>
      <c r="E8" s="164"/>
      <c r="F8" s="165"/>
    </row>
    <row r="9" spans="1:6" s="13" customFormat="1" ht="30" customHeight="1" x14ac:dyDescent="0.15">
      <c r="A9" s="162"/>
      <c r="B9" s="29" t="str">
        <f>계약현황공개!E8</f>
        <v>㈜케이에스공조시스템(김병기)</v>
      </c>
      <c r="C9" s="29" t="s">
        <v>253</v>
      </c>
      <c r="D9" s="166" t="str">
        <f>계약현황공개!E9</f>
        <v>경기도 군포시 당산로 166-8, 101호(금정동)</v>
      </c>
      <c r="E9" s="167"/>
      <c r="F9" s="168"/>
    </row>
    <row r="10" spans="1:6" s="13" customFormat="1" ht="30" customHeight="1" x14ac:dyDescent="0.15">
      <c r="A10" s="46" t="s">
        <v>22</v>
      </c>
      <c r="B10" s="169" t="s">
        <v>71</v>
      </c>
      <c r="C10" s="170"/>
      <c r="D10" s="170"/>
      <c r="E10" s="170"/>
      <c r="F10" s="171"/>
    </row>
    <row r="11" spans="1:6" s="13" customFormat="1" ht="30" customHeight="1" x14ac:dyDescent="0.15">
      <c r="A11" s="46" t="s">
        <v>21</v>
      </c>
      <c r="B11" s="172" t="s">
        <v>129</v>
      </c>
      <c r="C11" s="173"/>
      <c r="D11" s="173"/>
      <c r="E11" s="173"/>
      <c r="F11" s="174"/>
    </row>
    <row r="12" spans="1:6" s="13" customFormat="1" ht="30" customHeight="1" thickBot="1" x14ac:dyDescent="0.2">
      <c r="A12" s="28" t="s">
        <v>16</v>
      </c>
      <c r="B12" s="158"/>
      <c r="C12" s="159"/>
      <c r="D12" s="159"/>
      <c r="E12" s="159"/>
      <c r="F12" s="160"/>
    </row>
    <row r="13" spans="1:6" s="13" customFormat="1" ht="30" customHeight="1" thickTop="1" x14ac:dyDescent="0.15">
      <c r="A13" s="27" t="s">
        <v>9</v>
      </c>
      <c r="B13" s="175" t="str">
        <f>계약현황공개!C10</f>
        <v>2023년 상반기 시설물 정기안전점검 실시</v>
      </c>
      <c r="C13" s="176"/>
      <c r="D13" s="176"/>
      <c r="E13" s="176"/>
      <c r="F13" s="177"/>
    </row>
    <row r="14" spans="1:6" s="13" customFormat="1" ht="30" customHeight="1" x14ac:dyDescent="0.15">
      <c r="A14" s="178" t="s">
        <v>17</v>
      </c>
      <c r="B14" s="181" t="s">
        <v>10</v>
      </c>
      <c r="C14" s="181" t="s">
        <v>53</v>
      </c>
      <c r="D14" s="44" t="s">
        <v>18</v>
      </c>
      <c r="E14" s="44" t="s">
        <v>11</v>
      </c>
      <c r="F14" s="47" t="s">
        <v>72</v>
      </c>
    </row>
    <row r="15" spans="1:6" s="13" customFormat="1" ht="30" customHeight="1" x14ac:dyDescent="0.15">
      <c r="A15" s="179"/>
      <c r="B15" s="182"/>
      <c r="C15" s="182"/>
      <c r="D15" s="44" t="s">
        <v>19</v>
      </c>
      <c r="E15" s="44" t="s">
        <v>12</v>
      </c>
      <c r="F15" s="47" t="s">
        <v>20</v>
      </c>
    </row>
    <row r="16" spans="1:6" s="13" customFormat="1" ht="30" customHeight="1" x14ac:dyDescent="0.15">
      <c r="A16" s="179"/>
      <c r="B16" s="183" t="str">
        <f>계약현황공개!C13</f>
        <v>2023.4.12.</v>
      </c>
      <c r="C16" s="185" t="str">
        <f>계약현황공개!E13</f>
        <v>2023.4.12.~2023.5.11.</v>
      </c>
      <c r="D16" s="187">
        <f>계약현황공개!C11</f>
        <v>3630000</v>
      </c>
      <c r="E16" s="187">
        <f>계약현황공개!E12</f>
        <v>3410000</v>
      </c>
      <c r="F16" s="189">
        <f>E16/D16</f>
        <v>0.93939393939393945</v>
      </c>
    </row>
    <row r="17" spans="1:6" s="13" customFormat="1" ht="30" customHeight="1" x14ac:dyDescent="0.15">
      <c r="A17" s="180"/>
      <c r="B17" s="184"/>
      <c r="C17" s="186"/>
      <c r="D17" s="188"/>
      <c r="E17" s="188"/>
      <c r="F17" s="190"/>
    </row>
    <row r="18" spans="1:6" s="13" customFormat="1" ht="30" customHeight="1" x14ac:dyDescent="0.15">
      <c r="A18" s="161" t="s">
        <v>13</v>
      </c>
      <c r="B18" s="84" t="s">
        <v>14</v>
      </c>
      <c r="C18" s="84" t="s">
        <v>23</v>
      </c>
      <c r="D18" s="163" t="s">
        <v>15</v>
      </c>
      <c r="E18" s="164"/>
      <c r="F18" s="165"/>
    </row>
    <row r="19" spans="1:6" s="13" customFormat="1" ht="30" customHeight="1" x14ac:dyDescent="0.15">
      <c r="A19" s="162"/>
      <c r="B19" s="29" t="str">
        <f>계약현황공개!E15</f>
        <v>시설물안전연구원 주식회사(최명란)</v>
      </c>
      <c r="C19" s="29" t="s">
        <v>254</v>
      </c>
      <c r="D19" s="166" t="str">
        <f>계약현황공개!E16</f>
        <v>성남시 중원구 광명로 115(성남동, 동부주택브리앙뜨 205,206호)</v>
      </c>
      <c r="E19" s="167"/>
      <c r="F19" s="168"/>
    </row>
    <row r="20" spans="1:6" s="13" customFormat="1" ht="30" customHeight="1" x14ac:dyDescent="0.15">
      <c r="A20" s="46" t="s">
        <v>22</v>
      </c>
      <c r="B20" s="169" t="s">
        <v>71</v>
      </c>
      <c r="C20" s="170"/>
      <c r="D20" s="170"/>
      <c r="E20" s="170"/>
      <c r="F20" s="171"/>
    </row>
    <row r="21" spans="1:6" s="13" customFormat="1" ht="30" customHeight="1" x14ac:dyDescent="0.15">
      <c r="A21" s="46" t="s">
        <v>21</v>
      </c>
      <c r="B21" s="172" t="s">
        <v>129</v>
      </c>
      <c r="C21" s="173"/>
      <c r="D21" s="173"/>
      <c r="E21" s="173"/>
      <c r="F21" s="174"/>
    </row>
    <row r="22" spans="1:6" s="13" customFormat="1" ht="30" customHeight="1" thickBot="1" x14ac:dyDescent="0.2">
      <c r="A22" s="28" t="s">
        <v>16</v>
      </c>
      <c r="B22" s="158"/>
      <c r="C22" s="159"/>
      <c r="D22" s="159"/>
      <c r="E22" s="159"/>
      <c r="F22" s="160"/>
    </row>
    <row r="23" spans="1:6" s="13" customFormat="1" ht="30" customHeight="1" thickTop="1" x14ac:dyDescent="0.15">
      <c r="A23" s="27" t="s">
        <v>9</v>
      </c>
      <c r="B23" s="175" t="str">
        <f>계약현황공개!C17</f>
        <v>4월 청소년방과후아카데미 특별프로그램 차량 임차</v>
      </c>
      <c r="C23" s="176"/>
      <c r="D23" s="176"/>
      <c r="E23" s="176"/>
      <c r="F23" s="177"/>
    </row>
    <row r="24" spans="1:6" s="13" customFormat="1" ht="30" customHeight="1" x14ac:dyDescent="0.15">
      <c r="A24" s="178" t="s">
        <v>17</v>
      </c>
      <c r="B24" s="181" t="s">
        <v>10</v>
      </c>
      <c r="C24" s="181" t="s">
        <v>53</v>
      </c>
      <c r="D24" s="44" t="s">
        <v>18</v>
      </c>
      <c r="E24" s="44" t="s">
        <v>11</v>
      </c>
      <c r="F24" s="47" t="s">
        <v>72</v>
      </c>
    </row>
    <row r="25" spans="1:6" s="13" customFormat="1" ht="30" customHeight="1" x14ac:dyDescent="0.15">
      <c r="A25" s="179"/>
      <c r="B25" s="182"/>
      <c r="C25" s="182"/>
      <c r="D25" s="44" t="s">
        <v>19</v>
      </c>
      <c r="E25" s="44" t="s">
        <v>12</v>
      </c>
      <c r="F25" s="47" t="s">
        <v>20</v>
      </c>
    </row>
    <row r="26" spans="1:6" s="13" customFormat="1" ht="30" customHeight="1" x14ac:dyDescent="0.15">
      <c r="A26" s="179"/>
      <c r="B26" s="183" t="str">
        <f>계약현황공개!C20</f>
        <v>2023.4.19.</v>
      </c>
      <c r="C26" s="185" t="str">
        <f>계약현황공개!E20</f>
        <v>2023.4.28.</v>
      </c>
      <c r="D26" s="187">
        <f>계약현황공개!C18</f>
        <v>420000</v>
      </c>
      <c r="E26" s="187">
        <f>계약현황공개!E19</f>
        <v>400000</v>
      </c>
      <c r="F26" s="189">
        <f>E26/D26</f>
        <v>0.95238095238095233</v>
      </c>
    </row>
    <row r="27" spans="1:6" s="13" customFormat="1" ht="30" customHeight="1" x14ac:dyDescent="0.15">
      <c r="A27" s="180"/>
      <c r="B27" s="184"/>
      <c r="C27" s="186"/>
      <c r="D27" s="188"/>
      <c r="E27" s="188"/>
      <c r="F27" s="190"/>
    </row>
    <row r="28" spans="1:6" s="13" customFormat="1" ht="30" customHeight="1" x14ac:dyDescent="0.15">
      <c r="A28" s="161" t="s">
        <v>13</v>
      </c>
      <c r="B28" s="84" t="s">
        <v>14</v>
      </c>
      <c r="C28" s="84" t="s">
        <v>23</v>
      </c>
      <c r="D28" s="163" t="s">
        <v>15</v>
      </c>
      <c r="E28" s="164"/>
      <c r="F28" s="165"/>
    </row>
    <row r="29" spans="1:6" s="13" customFormat="1" ht="30" customHeight="1" x14ac:dyDescent="0.15">
      <c r="A29" s="162"/>
      <c r="B29" s="29" t="str">
        <f>계약현황공개!E22</f>
        <v>주식회사 선진항공(최해영)</v>
      </c>
      <c r="C29" s="29" t="s">
        <v>255</v>
      </c>
      <c r="D29" s="166" t="str">
        <f>계약현황공개!E23</f>
        <v>성남시 분당구 성남대로779번길 54 (이매동)</v>
      </c>
      <c r="E29" s="167"/>
      <c r="F29" s="168"/>
    </row>
    <row r="30" spans="1:6" s="13" customFormat="1" ht="30" customHeight="1" x14ac:dyDescent="0.15">
      <c r="A30" s="46" t="s">
        <v>22</v>
      </c>
      <c r="B30" s="169" t="s">
        <v>71</v>
      </c>
      <c r="C30" s="170"/>
      <c r="D30" s="170"/>
      <c r="E30" s="170"/>
      <c r="F30" s="171"/>
    </row>
    <row r="31" spans="1:6" s="13" customFormat="1" ht="30" customHeight="1" x14ac:dyDescent="0.15">
      <c r="A31" s="46" t="s">
        <v>21</v>
      </c>
      <c r="B31" s="172" t="s">
        <v>129</v>
      </c>
      <c r="C31" s="173"/>
      <c r="D31" s="173"/>
      <c r="E31" s="173"/>
      <c r="F31" s="174"/>
    </row>
    <row r="32" spans="1:6" s="13" customFormat="1" ht="30" customHeight="1" thickBot="1" x14ac:dyDescent="0.2">
      <c r="A32" s="28" t="s">
        <v>16</v>
      </c>
      <c r="B32" s="158"/>
      <c r="C32" s="159"/>
      <c r="D32" s="159"/>
      <c r="E32" s="159"/>
      <c r="F32" s="160"/>
    </row>
    <row r="33" spans="1:6" s="13" customFormat="1" ht="30" customHeight="1" thickTop="1" x14ac:dyDescent="0.15">
      <c r="A33" s="27" t="s">
        <v>9</v>
      </c>
      <c r="B33" s="175" t="str">
        <f>계약현황공개!C24</f>
        <v>4월 청소년방과후아카데미 주말체험활동 차량 임차</v>
      </c>
      <c r="C33" s="176"/>
      <c r="D33" s="176"/>
      <c r="E33" s="176"/>
      <c r="F33" s="177"/>
    </row>
    <row r="34" spans="1:6" s="13" customFormat="1" ht="30" customHeight="1" x14ac:dyDescent="0.15">
      <c r="A34" s="178" t="s">
        <v>17</v>
      </c>
      <c r="B34" s="181" t="s">
        <v>10</v>
      </c>
      <c r="C34" s="181" t="s">
        <v>53</v>
      </c>
      <c r="D34" s="44" t="s">
        <v>18</v>
      </c>
      <c r="E34" s="44" t="s">
        <v>11</v>
      </c>
      <c r="F34" s="47" t="s">
        <v>72</v>
      </c>
    </row>
    <row r="35" spans="1:6" s="13" customFormat="1" ht="30" customHeight="1" x14ac:dyDescent="0.15">
      <c r="A35" s="179"/>
      <c r="B35" s="182"/>
      <c r="C35" s="182"/>
      <c r="D35" s="44" t="s">
        <v>19</v>
      </c>
      <c r="E35" s="44" t="s">
        <v>12</v>
      </c>
      <c r="F35" s="47" t="s">
        <v>20</v>
      </c>
    </row>
    <row r="36" spans="1:6" s="13" customFormat="1" ht="30" customHeight="1" x14ac:dyDescent="0.15">
      <c r="A36" s="179"/>
      <c r="B36" s="183" t="str">
        <f>계약현황공개!C27</f>
        <v>2023.4.19.</v>
      </c>
      <c r="C36" s="185" t="str">
        <f>계약현황공개!E27</f>
        <v>2023.4.29.</v>
      </c>
      <c r="D36" s="187">
        <f>계약현황공개!C25</f>
        <v>525000</v>
      </c>
      <c r="E36" s="187">
        <f>계약현황공개!E26</f>
        <v>500000</v>
      </c>
      <c r="F36" s="189">
        <f>E36/D36</f>
        <v>0.95238095238095233</v>
      </c>
    </row>
    <row r="37" spans="1:6" s="13" customFormat="1" ht="30" customHeight="1" x14ac:dyDescent="0.15">
      <c r="A37" s="180"/>
      <c r="B37" s="184"/>
      <c r="C37" s="186"/>
      <c r="D37" s="188"/>
      <c r="E37" s="188"/>
      <c r="F37" s="190"/>
    </row>
    <row r="38" spans="1:6" s="13" customFormat="1" ht="30" customHeight="1" x14ac:dyDescent="0.15">
      <c r="A38" s="161" t="s">
        <v>13</v>
      </c>
      <c r="B38" s="112" t="s">
        <v>14</v>
      </c>
      <c r="C38" s="112" t="s">
        <v>23</v>
      </c>
      <c r="D38" s="163" t="s">
        <v>15</v>
      </c>
      <c r="E38" s="164"/>
      <c r="F38" s="165"/>
    </row>
    <row r="39" spans="1:6" s="13" customFormat="1" ht="30" customHeight="1" x14ac:dyDescent="0.15">
      <c r="A39" s="162"/>
      <c r="B39" s="29" t="str">
        <f>계약현황공개!E29</f>
        <v>주식회사 선진항공(최해영)</v>
      </c>
      <c r="C39" s="29" t="s">
        <v>256</v>
      </c>
      <c r="D39" s="166" t="str">
        <f>계약현황공개!E30</f>
        <v>성남시 분당구 성남대로779번길 54 (이매동)</v>
      </c>
      <c r="E39" s="167"/>
      <c r="F39" s="168"/>
    </row>
    <row r="40" spans="1:6" s="13" customFormat="1" ht="30" customHeight="1" x14ac:dyDescent="0.15">
      <c r="A40" s="46" t="s">
        <v>22</v>
      </c>
      <c r="B40" s="169" t="s">
        <v>71</v>
      </c>
      <c r="C40" s="170"/>
      <c r="D40" s="170"/>
      <c r="E40" s="170"/>
      <c r="F40" s="171"/>
    </row>
    <row r="41" spans="1:6" s="13" customFormat="1" ht="30" customHeight="1" x14ac:dyDescent="0.15">
      <c r="A41" s="46" t="s">
        <v>21</v>
      </c>
      <c r="B41" s="172" t="s">
        <v>129</v>
      </c>
      <c r="C41" s="173"/>
      <c r="D41" s="173"/>
      <c r="E41" s="173"/>
      <c r="F41" s="174"/>
    </row>
    <row r="42" spans="1:6" s="13" customFormat="1" ht="30" customHeight="1" thickBot="1" x14ac:dyDescent="0.2">
      <c r="A42" s="28" t="s">
        <v>16</v>
      </c>
      <c r="B42" s="158"/>
      <c r="C42" s="159"/>
      <c r="D42" s="159"/>
      <c r="E42" s="159"/>
      <c r="F42" s="160"/>
    </row>
    <row r="43" spans="1:6" s="13" customFormat="1" ht="30" customHeight="1" thickTop="1" x14ac:dyDescent="0.15">
      <c r="A43" s="27" t="s">
        <v>9</v>
      </c>
      <c r="B43" s="175" t="str">
        <f>계약현황공개!C31</f>
        <v xml:space="preserve">제13회 성남시 청소년 정책제안대회 프로그램 용역 </v>
      </c>
      <c r="C43" s="176"/>
      <c r="D43" s="176"/>
      <c r="E43" s="176"/>
      <c r="F43" s="177"/>
    </row>
    <row r="44" spans="1:6" s="13" customFormat="1" ht="30" customHeight="1" x14ac:dyDescent="0.15">
      <c r="A44" s="178" t="s">
        <v>17</v>
      </c>
      <c r="B44" s="181" t="s">
        <v>10</v>
      </c>
      <c r="C44" s="181" t="s">
        <v>53</v>
      </c>
      <c r="D44" s="44" t="s">
        <v>18</v>
      </c>
      <c r="E44" s="44" t="s">
        <v>11</v>
      </c>
      <c r="F44" s="47" t="s">
        <v>72</v>
      </c>
    </row>
    <row r="45" spans="1:6" s="13" customFormat="1" ht="30" customHeight="1" x14ac:dyDescent="0.15">
      <c r="A45" s="179"/>
      <c r="B45" s="182"/>
      <c r="C45" s="182"/>
      <c r="D45" s="44" t="s">
        <v>19</v>
      </c>
      <c r="E45" s="44" t="s">
        <v>12</v>
      </c>
      <c r="F45" s="47" t="s">
        <v>20</v>
      </c>
    </row>
    <row r="46" spans="1:6" s="13" customFormat="1" ht="30" customHeight="1" x14ac:dyDescent="0.15">
      <c r="A46" s="179"/>
      <c r="B46" s="183" t="str">
        <f>계약현황공개!C34</f>
        <v>2023.4.21.</v>
      </c>
      <c r="C46" s="185" t="str">
        <f>계약현황공개!E34</f>
        <v>2023.4.21.~2023.11.18.</v>
      </c>
      <c r="D46" s="187">
        <f>계약현황공개!C32</f>
        <v>10800000</v>
      </c>
      <c r="E46" s="187">
        <f>계약현황공개!E33</f>
        <v>9900000</v>
      </c>
      <c r="F46" s="189">
        <f>E46/D46</f>
        <v>0.91666666666666663</v>
      </c>
    </row>
    <row r="47" spans="1:6" s="13" customFormat="1" ht="30" customHeight="1" x14ac:dyDescent="0.15">
      <c r="A47" s="180"/>
      <c r="B47" s="184"/>
      <c r="C47" s="186"/>
      <c r="D47" s="188"/>
      <c r="E47" s="188"/>
      <c r="F47" s="190"/>
    </row>
    <row r="48" spans="1:6" s="13" customFormat="1" ht="30" customHeight="1" x14ac:dyDescent="0.15">
      <c r="A48" s="161" t="s">
        <v>13</v>
      </c>
      <c r="B48" s="112" t="s">
        <v>14</v>
      </c>
      <c r="C48" s="112" t="s">
        <v>23</v>
      </c>
      <c r="D48" s="163" t="s">
        <v>15</v>
      </c>
      <c r="E48" s="164"/>
      <c r="F48" s="165"/>
    </row>
    <row r="49" spans="1:6" s="13" customFormat="1" ht="30" customHeight="1" x14ac:dyDescent="0.15">
      <c r="A49" s="162"/>
      <c r="B49" s="29" t="str">
        <f>계약현황공개!E36</f>
        <v>사회적협동조합 생각대로 교육연구소(김희옥)</v>
      </c>
      <c r="C49" s="29" t="s">
        <v>260</v>
      </c>
      <c r="D49" s="166" t="str">
        <f>계약현황공개!E37</f>
        <v xml:space="preserve">성남시 분당구 성남대로331번길 8 (정자동,킨스타워) </v>
      </c>
      <c r="E49" s="167"/>
      <c r="F49" s="168"/>
    </row>
    <row r="50" spans="1:6" s="13" customFormat="1" ht="30" customHeight="1" x14ac:dyDescent="0.15">
      <c r="A50" s="46" t="s">
        <v>22</v>
      </c>
      <c r="B50" s="169" t="s">
        <v>71</v>
      </c>
      <c r="C50" s="170"/>
      <c r="D50" s="170"/>
      <c r="E50" s="170"/>
      <c r="F50" s="171"/>
    </row>
    <row r="51" spans="1:6" s="13" customFormat="1" ht="30" customHeight="1" x14ac:dyDescent="0.15">
      <c r="A51" s="46" t="s">
        <v>21</v>
      </c>
      <c r="B51" s="172" t="s">
        <v>129</v>
      </c>
      <c r="C51" s="173"/>
      <c r="D51" s="173"/>
      <c r="E51" s="173"/>
      <c r="F51" s="174"/>
    </row>
    <row r="52" spans="1:6" s="13" customFormat="1" ht="30" customHeight="1" thickBot="1" x14ac:dyDescent="0.2">
      <c r="A52" s="28" t="s">
        <v>16</v>
      </c>
      <c r="B52" s="158"/>
      <c r="C52" s="159"/>
      <c r="D52" s="159"/>
      <c r="E52" s="159"/>
      <c r="F52" s="160"/>
    </row>
    <row r="53" spans="1:6" s="13" customFormat="1" ht="30" customHeight="1" thickTop="1" x14ac:dyDescent="0.15">
      <c r="A53" s="27" t="s">
        <v>9</v>
      </c>
      <c r="B53" s="175" t="str">
        <f>계약현황공개!C38</f>
        <v>2023년 공연장 정기안전검사 실시</v>
      </c>
      <c r="C53" s="176"/>
      <c r="D53" s="176"/>
      <c r="E53" s="176"/>
      <c r="F53" s="177"/>
    </row>
    <row r="54" spans="1:6" s="13" customFormat="1" ht="30" customHeight="1" x14ac:dyDescent="0.15">
      <c r="A54" s="178" t="s">
        <v>17</v>
      </c>
      <c r="B54" s="181" t="s">
        <v>10</v>
      </c>
      <c r="C54" s="181" t="s">
        <v>53</v>
      </c>
      <c r="D54" s="44" t="s">
        <v>18</v>
      </c>
      <c r="E54" s="44" t="s">
        <v>11</v>
      </c>
      <c r="F54" s="47" t="s">
        <v>72</v>
      </c>
    </row>
    <row r="55" spans="1:6" s="13" customFormat="1" ht="30" customHeight="1" x14ac:dyDescent="0.15">
      <c r="A55" s="179"/>
      <c r="B55" s="182"/>
      <c r="C55" s="182"/>
      <c r="D55" s="44" t="s">
        <v>19</v>
      </c>
      <c r="E55" s="44" t="s">
        <v>12</v>
      </c>
      <c r="F55" s="47" t="s">
        <v>20</v>
      </c>
    </row>
    <row r="56" spans="1:6" s="13" customFormat="1" ht="30" customHeight="1" x14ac:dyDescent="0.15">
      <c r="A56" s="179"/>
      <c r="B56" s="183" t="str">
        <f>계약현황공개!C41</f>
        <v>2023.4.24.</v>
      </c>
      <c r="C56" s="185" t="str">
        <f>계약현황공개!E41</f>
        <v>2023.4.24.~2023.5.22.</v>
      </c>
      <c r="D56" s="187">
        <f>계약현황공개!C39</f>
        <v>3282690</v>
      </c>
      <c r="E56" s="187">
        <f>계약현황공개!E40</f>
        <v>2970000</v>
      </c>
      <c r="F56" s="189">
        <f>E56/D56</f>
        <v>0.90474580298474727</v>
      </c>
    </row>
    <row r="57" spans="1:6" s="13" customFormat="1" ht="30" customHeight="1" x14ac:dyDescent="0.15">
      <c r="A57" s="180"/>
      <c r="B57" s="184"/>
      <c r="C57" s="186"/>
      <c r="D57" s="188"/>
      <c r="E57" s="188"/>
      <c r="F57" s="190"/>
    </row>
    <row r="58" spans="1:6" s="13" customFormat="1" ht="30" customHeight="1" x14ac:dyDescent="0.15">
      <c r="A58" s="161" t="s">
        <v>13</v>
      </c>
      <c r="B58" s="147" t="s">
        <v>14</v>
      </c>
      <c r="C58" s="147" t="s">
        <v>23</v>
      </c>
      <c r="D58" s="163" t="s">
        <v>15</v>
      </c>
      <c r="E58" s="164"/>
      <c r="F58" s="165"/>
    </row>
    <row r="59" spans="1:6" s="13" customFormat="1" ht="30" customHeight="1" x14ac:dyDescent="0.15">
      <c r="A59" s="162"/>
      <c r="B59" s="29" t="str">
        <f>계약현황공개!E43</f>
        <v>㈜에스이테크컨설팅(유재우)</v>
      </c>
      <c r="C59" s="29" t="s">
        <v>259</v>
      </c>
      <c r="D59" s="166" t="str">
        <f>계약현황공개!E44</f>
        <v>서울특별시 송파구 백제고분로50길 31, 4층(방이동)</v>
      </c>
      <c r="E59" s="167"/>
      <c r="F59" s="168"/>
    </row>
    <row r="60" spans="1:6" s="13" customFormat="1" ht="30" customHeight="1" x14ac:dyDescent="0.15">
      <c r="A60" s="46" t="s">
        <v>22</v>
      </c>
      <c r="B60" s="169" t="s">
        <v>71</v>
      </c>
      <c r="C60" s="170"/>
      <c r="D60" s="170"/>
      <c r="E60" s="170"/>
      <c r="F60" s="171"/>
    </row>
    <row r="61" spans="1:6" s="13" customFormat="1" ht="30" customHeight="1" x14ac:dyDescent="0.15">
      <c r="A61" s="46" t="s">
        <v>21</v>
      </c>
      <c r="B61" s="172" t="s">
        <v>129</v>
      </c>
      <c r="C61" s="173"/>
      <c r="D61" s="173"/>
      <c r="E61" s="173"/>
      <c r="F61" s="174"/>
    </row>
    <row r="62" spans="1:6" s="13" customFormat="1" ht="30" customHeight="1" thickBot="1" x14ac:dyDescent="0.2">
      <c r="A62" s="28" t="s">
        <v>16</v>
      </c>
      <c r="B62" s="158"/>
      <c r="C62" s="159"/>
      <c r="D62" s="159"/>
      <c r="E62" s="159"/>
      <c r="F62" s="160"/>
    </row>
    <row r="63" spans="1:6" ht="14.25" thickTop="1" x14ac:dyDescent="0.15"/>
  </sheetData>
  <mergeCells count="91"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2023-05-09T06:01:11Z</dcterms:modified>
</cp:coreProperties>
</file>