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 activeTab="5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78" i="24" l="1"/>
  <c r="C61" i="23" l="1"/>
  <c r="F51" i="24" l="1"/>
  <c r="E42" i="24"/>
  <c r="D42" i="24"/>
  <c r="E33" i="24"/>
  <c r="D33" i="24"/>
  <c r="E24" i="24"/>
  <c r="D24" i="24"/>
  <c r="F6" i="24"/>
  <c r="F42" i="24" l="1"/>
  <c r="F33" i="24"/>
  <c r="F24" i="24"/>
  <c r="E40" i="23" l="1"/>
  <c r="C40" i="23"/>
  <c r="C33" i="23"/>
  <c r="C26" i="23"/>
  <c r="C19" i="23" l="1"/>
  <c r="C12" i="23" l="1"/>
  <c r="F15" i="24" l="1"/>
  <c r="F69" i="24"/>
  <c r="F60" i="24"/>
  <c r="C54" i="23" l="1"/>
  <c r="C5" i="23" l="1"/>
  <c r="C47" i="23" l="1"/>
  <c r="E47" i="23"/>
  <c r="H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<sst xmlns="http://schemas.openxmlformats.org/spreadsheetml/2006/main" count="613" uniqueCount="262">
  <si>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</si>
  <si>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</si>
  <si>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</si>
  <si>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</si>
  <si>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</si>
  <si>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</si>
  <si>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</si>
  <si>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</si>
  <si>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</si>
  <si>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</si>
  <si>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</si>
  <si>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</si>
  <si>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</si>
  <si>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</si>
  <si>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</si>
  <si>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</si>
  <si>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</si>
  <si>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</si>
  <si>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</si>
  <si>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</si>
  <si>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</si>
  <si>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</si>
  <si>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</si>
  <si>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</si>
  <si>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</si>
  <si>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</si>
  <si>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</si>
  <si>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</si>
  <si>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</si>
  <si>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</si>
  <si>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</si>
  <si>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</si>
  <si>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</si>
  <si>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LG전자</t>
    <phoneticPr fontId="4" type="noConversion"/>
  </si>
  <si>
    <t>2019년 물품 발주계획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</si>
  <si>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</si>
  <si>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</si>
  <si>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</si>
  <si>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</si>
  <si>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</si>
  <si>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</si>
  <si>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</si>
  <si>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</si>
  <si>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</si>
  <si>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</si>
  <si>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</si>
  <si>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</si>
  <si>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수의총액</t>
  </si>
  <si>
    <t>2019년 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</si>
  <si>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</si>
  <si>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</si>
  <si>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</si>
  <si>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</si>
  <si>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</si>
  <si>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</si>
  <si>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</si>
  <si>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1월 무인경비시스템 위탁관리비지급</t>
    <phoneticPr fontId="4" type="noConversion"/>
  </si>
  <si>
    <t>2019년 복합기 유지관리</t>
    <phoneticPr fontId="4" type="noConversion"/>
  </si>
  <si>
    <t>소재지</t>
  </si>
  <si>
    <t>소액수의</t>
    <phoneticPr fontId="4" type="noConversion"/>
  </si>
  <si>
    <t>소액수의</t>
    <phoneticPr fontId="4" type="noConversion"/>
  </si>
  <si>
    <t>계약사유</t>
  </si>
  <si>
    <t>계약상대자</t>
  </si>
  <si>
    <t>일반</t>
    <phoneticPr fontId="4" type="noConversion"/>
  </si>
  <si>
    <t>계약유형</t>
  </si>
  <si>
    <t>2019.12.31</t>
    <phoneticPr fontId="4" type="noConversion"/>
  </si>
  <si>
    <t>준공일자</t>
  </si>
  <si>
    <t>수의 1인견적</t>
    <phoneticPr fontId="4" type="noConversion"/>
  </si>
  <si>
    <t>계약방법</t>
  </si>
  <si>
    <t>2019.01.01 ~ 12.31</t>
    <phoneticPr fontId="4" type="noConversion"/>
  </si>
  <si>
    <t>계약기간</t>
    <phoneticPr fontId="4" type="noConversion"/>
  </si>
  <si>
    <t>계약기간</t>
    <phoneticPr fontId="4" type="noConversion"/>
  </si>
  <si>
    <t>2018.12.28</t>
    <phoneticPr fontId="4" type="noConversion"/>
  </si>
  <si>
    <t>2018.12.28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</si>
  <si>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</si>
  <si>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</si>
  <si>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</si>
  <si>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</si>
  <si>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</si>
  <si>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</si>
  <si>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</si>
  <si>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일반</t>
    <phoneticPr fontId="4" type="noConversion"/>
  </si>
  <si>
    <t>2019년 안마의자 임차 계약서</t>
    <phoneticPr fontId="4" type="noConversion"/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</si>
  <si>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</si>
  <si>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</si>
  <si>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</si>
  <si>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</si>
  <si>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</si>
  <si>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</si>
  <si>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</si>
  <si>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</si>
  <si>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</si>
  <si>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경기도 성남시 분당구 장미로 100번길 9-1</t>
    <phoneticPr fontId="4" type="noConversion"/>
  </si>
  <si>
    <t>2019.01.01 ~ 12.31</t>
    <phoneticPr fontId="4" type="noConversion"/>
  </si>
  <si>
    <t>㈜휴앤미디어</t>
    <phoneticPr fontId="4" type="noConversion"/>
  </si>
  <si>
    <t>서울 구로구 구로동 191-7 에이스테크노타워 8차 501호</t>
    <phoneticPr fontId="4" type="noConversion"/>
  </si>
  <si>
    <t>엘지전자㈜</t>
    <phoneticPr fontId="4" type="noConversion"/>
  </si>
  <si>
    <t>서울특별시 영등포구 여의도동 20</t>
    <phoneticPr fontId="4" type="noConversion"/>
  </si>
  <si>
    <t>2019년 공기청정기 위탁관리</t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</si>
  <si>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</si>
  <si>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</si>
  <si>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</si>
  <si>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</si>
  <si>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</si>
  <si>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</si>
  <si>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</si>
  <si>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</si>
  <si>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</si>
  <si>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</si>
  <si>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</si>
  <si>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</si>
  <si>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</si>
  <si>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계약기간</t>
    <phoneticPr fontId="4" type="noConversion"/>
  </si>
  <si>
    <t>계약개요</t>
  </si>
  <si>
    <t>사 업 명</t>
  </si>
  <si>
    <t>경기도 성남시 분당구 성남대로 165, 238호</t>
    <phoneticPr fontId="4" type="noConversion"/>
  </si>
  <si>
    <t>(단위:원)</t>
    <phoneticPr fontId="4" type="noConversion"/>
  </si>
  <si>
    <t>수의계약현황</t>
    <phoneticPr fontId="4" type="noConversion"/>
  </si>
  <si>
    <t>신도종합서비스</t>
    <phoneticPr fontId="4" type="noConversion"/>
  </si>
  <si>
    <t>2018.12.28</t>
    <phoneticPr fontId="4" type="noConversion"/>
  </si>
  <si>
    <t>서울특별시 영등포구 여의도동 20</t>
  </si>
  <si>
    <t>주성진</t>
    <phoneticPr fontId="4" type="noConversion"/>
  </si>
  <si>
    <t>정도현</t>
    <phoneticPr fontId="4" type="noConversion"/>
  </si>
  <si>
    <t>2019년 복합기 유지관리 연간계약</t>
    <phoneticPr fontId="4" type="noConversion"/>
  </si>
  <si>
    <t>김영빈</t>
    <phoneticPr fontId="4" type="noConversion"/>
  </si>
  <si>
    <t>2018.12.14</t>
    <phoneticPr fontId="4" type="noConversion"/>
  </si>
  <si>
    <t>2018.12.14</t>
    <phoneticPr fontId="4" type="noConversion"/>
  </si>
  <si>
    <t>2019년 공기청정기 위탁관리</t>
    <phoneticPr fontId="4" type="noConversion"/>
  </si>
  <si>
    <t>2019년 복합기 유지관리 연간계약</t>
    <phoneticPr fontId="4" type="noConversion"/>
  </si>
  <si>
    <t>2019년 안마의자 임차계약서</t>
    <phoneticPr fontId="4" type="noConversion"/>
  </si>
  <si>
    <t>2019년 무인경비시스템 위탁관리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</si>
  <si>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</si>
  <si>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</si>
  <si>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</si>
  <si>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</si>
  <si>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</si>
  <si>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</si>
  <si>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</si>
  <si>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</si>
  <si>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</si>
  <si>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</si>
  <si>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</si>
  <si>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</si>
  <si>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</si>
  <si>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</si>
  <si>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</si>
  <si>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</si>
  <si>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</si>
  <si>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</si>
  <si>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</si>
  <si>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</si>
  <si>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</si>
  <si>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</si>
  <si>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</si>
  <si>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</si>
  <si>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</si>
  <si>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</si>
  <si>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</si>
  <si>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</si>
  <si>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</si>
  <si>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</si>
  <si>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</si>
  <si>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</si>
  <si>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</si>
  <si>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</si>
  <si>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</si>
  <si>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</si>
  <si>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</si>
  <si>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</si>
  <si>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</si>
  <si>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</si>
  <si>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</si>
  <si>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</si>
  <si>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</si>
  <si>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</si>
  <si>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</si>
  <si>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</si>
  <si>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</si>
  <si>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</si>
  <si>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</si>
  <si>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</si>
  <si>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</si>
  <si>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</si>
  <si>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</si>
  <si>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</si>
  <si>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</si>
  <si>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</si>
  <si>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</si>
  <si>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</si>
  <si>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</si>
  <si>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</t>
    <phoneticPr fontId="4" type="noConversion"/>
  </si>
  <si>
    <t>2018.12.27</t>
    <phoneticPr fontId="4" type="noConversion"/>
  </si>
  <si>
    <t>경기도 성남시 수정구 공원로339번길 22</t>
    <phoneticPr fontId="4" type="noConversion"/>
  </si>
  <si>
    <t>㈜휴앤미디어</t>
    <phoneticPr fontId="4" type="noConversion"/>
  </si>
  <si>
    <t>서울 구로구 구로동 191-7 에이스테크노타워 8차 501호</t>
    <phoneticPr fontId="4" type="noConversion"/>
  </si>
  <si>
    <t>2019년 수련관 승강기 유지보수 계약</t>
    <phoneticPr fontId="4" type="noConversion"/>
  </si>
  <si>
    <t>경기도 성남시 분당구 대왕판교로 373</t>
    <phoneticPr fontId="4" type="noConversion"/>
  </si>
  <si>
    <t>2019년 수영장 승강기 유지보수 계약</t>
    <phoneticPr fontId="4" type="noConversion"/>
  </si>
  <si>
    <t>티센크루프엘리베이터 코리아㈜</t>
    <phoneticPr fontId="4" type="noConversion"/>
  </si>
  <si>
    <t>서울시 강남구 광평로 280, 7층</t>
    <phoneticPr fontId="4" type="noConversion"/>
  </si>
  <si>
    <t>㈜코웨이</t>
  </si>
  <si>
    <t>㈜코웨이</t>
    <phoneticPr fontId="4" type="noConversion"/>
  </si>
  <si>
    <t>충남 공주시 유구읍 유구마곡사로 136-23</t>
    <phoneticPr fontId="4" type="noConversion"/>
  </si>
  <si>
    <t>2018.12.31</t>
    <phoneticPr fontId="4" type="noConversion"/>
  </si>
  <si>
    <t>2019년 무인경비시스템 위탁관리</t>
    <phoneticPr fontId="4" type="noConversion"/>
  </si>
  <si>
    <t>육현표, KIDA KOICHI</t>
    <phoneticPr fontId="4" type="noConversion"/>
  </si>
  <si>
    <t>서울 중구 세종대로7길</t>
    <phoneticPr fontId="4" type="noConversion"/>
  </si>
  <si>
    <t>서울 중구 세종대로7길</t>
    <phoneticPr fontId="4" type="noConversion"/>
  </si>
  <si>
    <t>2019년소방시설관리 업무대행 계약</t>
    <phoneticPr fontId="4" type="noConversion"/>
  </si>
  <si>
    <t>2019년소방시설관리 업무대행 계약</t>
    <phoneticPr fontId="4" type="noConversion"/>
  </si>
  <si>
    <t>권형용</t>
    <phoneticPr fontId="4" type="noConversion"/>
  </si>
  <si>
    <t>2019년 수련관 승강기 유지보수 계약</t>
    <phoneticPr fontId="4" type="noConversion"/>
  </si>
  <si>
    <t>오티스엘리베이터</t>
    <phoneticPr fontId="4" type="noConversion"/>
  </si>
  <si>
    <t>조익서</t>
    <phoneticPr fontId="4" type="noConversion"/>
  </si>
  <si>
    <t>2019년 수영장 승강기 유지보수 계약</t>
    <phoneticPr fontId="4" type="noConversion"/>
  </si>
  <si>
    <t>티센크루프엘리베이터 코리아㈜</t>
    <phoneticPr fontId="4" type="noConversion"/>
  </si>
  <si>
    <t>박양춘</t>
    <phoneticPr fontId="4" type="noConversion"/>
  </si>
  <si>
    <t>서울시 강남구 광평로 280, 7층</t>
    <phoneticPr fontId="4" type="noConversion"/>
  </si>
  <si>
    <t>이해선</t>
  </si>
  <si>
    <t>충남 공주시 유구읍 유구마곡사로 136-23</t>
    <phoneticPr fontId="4" type="noConversion"/>
  </si>
  <si>
    <t>2019년 정수기, 비데, 공기청정기 위탁관리</t>
    <phoneticPr fontId="4" type="noConversion"/>
  </si>
  <si>
    <t>수영장 약품 구입</t>
    <phoneticPr fontId="4" type="noConversion"/>
  </si>
  <si>
    <t>회</t>
    <phoneticPr fontId="4" type="noConversion"/>
  </si>
  <si>
    <t>분당판교청소년수련관</t>
    <phoneticPr fontId="4" type="noConversion"/>
  </si>
  <si>
    <t>이종섭</t>
    <phoneticPr fontId="4" type="noConversion"/>
  </si>
  <si>
    <t>031-729-9614</t>
    <phoneticPr fontId="4" type="noConversion"/>
  </si>
  <si>
    <t>청소용품 구입</t>
    <phoneticPr fontId="4" type="noConversion"/>
  </si>
  <si>
    <t>031-729-9614</t>
    <phoneticPr fontId="4" type="noConversion"/>
  </si>
  <si>
    <t>청소년 동아리 지원 기자재 구입</t>
    <phoneticPr fontId="4" type="noConversion"/>
  </si>
  <si>
    <t>김태중</t>
    <phoneticPr fontId="4" type="noConversion"/>
  </si>
  <si>
    <t>031-729-9636</t>
    <phoneticPr fontId="4" type="noConversion"/>
  </si>
  <si>
    <t>의무실 운영</t>
    <phoneticPr fontId="4" type="noConversion"/>
  </si>
  <si>
    <t>20~30</t>
    <phoneticPr fontId="4" type="noConversion"/>
  </si>
  <si>
    <t>개</t>
    <phoneticPr fontId="4" type="noConversion"/>
  </si>
  <si>
    <t>노혜화</t>
    <phoneticPr fontId="4" type="noConversion"/>
  </si>
  <si>
    <t>031-729-9651</t>
    <phoneticPr fontId="4" type="noConversion"/>
  </si>
  <si>
    <t>접수처 물품 구입</t>
    <phoneticPr fontId="4" type="noConversion"/>
  </si>
  <si>
    <t>노혜화</t>
    <phoneticPr fontId="4" type="noConversion"/>
  </si>
  <si>
    <t>031-729-9651</t>
    <phoneticPr fontId="4" type="noConversion"/>
  </si>
  <si>
    <t>헬스장 운영</t>
    <phoneticPr fontId="4" type="noConversion"/>
  </si>
  <si>
    <t>2층 야외정원 증축을 위한 구조안전진단 용역</t>
    <phoneticPr fontId="4" type="noConversion"/>
  </si>
  <si>
    <t>수의</t>
    <phoneticPr fontId="4" type="noConversion"/>
  </si>
  <si>
    <t>이선호</t>
    <phoneticPr fontId="4" type="noConversion"/>
  </si>
  <si>
    <t>031-729-9611</t>
    <phoneticPr fontId="4" type="noConversion"/>
  </si>
  <si>
    <t>- 해당사항 없음 -</t>
    <phoneticPr fontId="4" type="noConversion"/>
  </si>
  <si>
    <t>㈜에스원</t>
  </si>
  <si>
    <t>성남소방전기㈜</t>
  </si>
  <si>
    <t>경기도 성남시 수정구 공원로339번길 22</t>
  </si>
  <si>
    <t>사회복지법인 미래재단</t>
    <phoneticPr fontId="4" type="noConversion"/>
  </si>
  <si>
    <t>2019년 수련관 승강기 유지보수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</si>
  <si>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</si>
  <si>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2019.01.16</t>
    <phoneticPr fontId="4" type="noConversion"/>
  </si>
  <si>
    <t>2019.12.31</t>
    <phoneticPr fontId="4" type="noConversion"/>
  </si>
  <si>
    <t>㈜사회적기업청정마을</t>
    <phoneticPr fontId="4" type="noConversion"/>
  </si>
  <si>
    <t>2019년 방역소독 위탁 계약</t>
    <phoneticPr fontId="4" type="noConversion"/>
  </si>
  <si>
    <t>2019.01.16</t>
    <phoneticPr fontId="4" type="noConversion"/>
  </si>
  <si>
    <t>2019.02.01 ~ 12.31</t>
    <phoneticPr fontId="4" type="noConversion"/>
  </si>
  <si>
    <t>2019.02.01 ~ 2019.12.31</t>
    <phoneticPr fontId="4" type="noConversion"/>
  </si>
  <si>
    <t>㈜사회적기업청정마을</t>
    <phoneticPr fontId="4" type="noConversion"/>
  </si>
  <si>
    <t>이승후</t>
    <phoneticPr fontId="4" type="noConversion"/>
  </si>
  <si>
    <t>경기도 성남시 중원구 둔촌대로 449</t>
    <phoneticPr fontId="4" type="noConversion"/>
  </si>
  <si>
    <t>㈜활기찬중부관광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</si>
</sst>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%"/>
    <numFmt numFmtId="181" formatCode="0.000%"/>
    <numFmt numFmtId="182" formatCode="###,##0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7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10" fillId="0" borderId="0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1" fontId="3" fillId="0" borderId="2" xfId="1" applyFont="1" applyFill="1" applyBorder="1" applyAlignment="1">
      <alignment horizontal="right" vertical="center"/>
    </xf>
    <xf numFmtId="41" fontId="3" fillId="0" borderId="2" xfId="6" applyFont="1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1" fillId="2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4" fontId="23" fillId="0" borderId="5" xfId="0" applyNumberFormat="1" applyFont="1" applyBorder="1" applyAlignment="1">
      <alignment horizontal="center" vertical="center" shrinkToFit="1"/>
    </xf>
    <xf numFmtId="180" fontId="23" fillId="0" borderId="5" xfId="0" applyNumberFormat="1" applyFont="1" applyBorder="1" applyAlignment="1">
      <alignment horizontal="center" vertical="center" shrinkToFit="1"/>
    </xf>
    <xf numFmtId="3" fontId="23" fillId="0" borderId="5" xfId="0" applyNumberFormat="1" applyFont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80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3" fillId="0" borderId="11" xfId="0" applyNumberFormat="1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2" borderId="27" xfId="0" applyFont="1" applyFill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3" fontId="23" fillId="0" borderId="19" xfId="0" applyNumberFormat="1" applyFont="1" applyBorder="1" applyAlignment="1">
      <alignment horizontal="center" vertical="center" shrinkToFit="1"/>
    </xf>
    <xf numFmtId="9" fontId="22" fillId="0" borderId="17" xfId="0" applyNumberFormat="1" applyFont="1" applyBorder="1" applyAlignment="1">
      <alignment horizontal="center" vertical="center" wrapText="1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38" fontId="3" fillId="0" borderId="30" xfId="4" applyNumberFormat="1" applyFont="1" applyBorder="1" applyAlignment="1">
      <alignment horizontal="right" vertical="center"/>
    </xf>
    <xf numFmtId="38" fontId="3" fillId="0" borderId="30" xfId="4" applyNumberFormat="1" applyFont="1" applyBorder="1">
      <alignment vertical="center"/>
    </xf>
    <xf numFmtId="0" fontId="3" fillId="0" borderId="30" xfId="0" applyFont="1" applyFill="1" applyBorder="1" applyAlignment="1">
      <alignment horizontal="center" vertical="center"/>
    </xf>
    <xf numFmtId="0" fontId="29" fillId="0" borderId="30" xfId="0" quotePrefix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wrapText="1" shrinkToFit="1"/>
    </xf>
    <xf numFmtId="0" fontId="31" fillId="0" borderId="2" xfId="0" quotePrefix="1" applyNumberFormat="1" applyFont="1" applyFill="1" applyBorder="1" applyAlignment="1" applyProtection="1">
      <alignment horizontal="center" vertical="center" shrinkToFit="1"/>
    </xf>
    <xf numFmtId="181" fontId="31" fillId="0" borderId="2" xfId="0" applyNumberFormat="1" applyFont="1" applyFill="1" applyBorder="1" applyAlignment="1" applyProtection="1">
      <alignment horizontal="center" vertical="center" shrinkToFit="1"/>
    </xf>
    <xf numFmtId="4" fontId="31" fillId="0" borderId="2" xfId="0" applyNumberFormat="1" applyFont="1" applyFill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shrinkToFit="1"/>
    </xf>
    <xf numFmtId="0" fontId="32" fillId="0" borderId="2" xfId="0" applyFont="1" applyBorder="1" applyAlignment="1" applyProtection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3" fillId="0" borderId="2" xfId="0" applyFont="1" applyBorder="1" applyAlignment="1" applyProtection="1">
      <alignment horizontal="center" vertical="center"/>
    </xf>
    <xf numFmtId="177" fontId="33" fillId="0" borderId="2" xfId="0" applyNumberFormat="1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182" fontId="34" fillId="0" borderId="2" xfId="0" applyNumberFormat="1" applyFont="1" applyBorder="1" applyAlignment="1" applyProtection="1">
      <alignment horizontal="center" vertical="center" wrapText="1"/>
    </xf>
    <xf numFmtId="177" fontId="35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22" fillId="2" borderId="23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0" borderId="11" xfId="0" quotePrefix="1" applyFont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5" xfId="0" applyFont="1" applyBorder="1" applyAlignment="1">
      <alignment horizontal="justify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2" borderId="35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G17" sqref="G17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7" width="12.44140625" style="38" customWidth="1"/>
    <col min="8" max="8" width="10.44140625" style="15" customWidth="1"/>
    <col min="9" max="9" width="17.6640625" style="38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8"/>
  </cols>
  <sheetData>
    <row r="1" spans="1:12" ht="25.5" x14ac:dyDescent="0.15">
      <c r="A1" s="155" t="s">
        <v>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5.5" x14ac:dyDescent="0.15">
      <c r="A2" s="156" t="s">
        <v>35</v>
      </c>
      <c r="B2" s="156"/>
      <c r="C2" s="156"/>
      <c r="D2" s="63"/>
      <c r="E2" s="63"/>
      <c r="F2" s="63"/>
      <c r="G2" s="63"/>
      <c r="H2" s="13"/>
      <c r="I2" s="63"/>
      <c r="J2" s="63"/>
      <c r="K2" s="63"/>
      <c r="L2" s="63"/>
    </row>
    <row r="3" spans="1:12" ht="24.75" customHeight="1" x14ac:dyDescent="0.15">
      <c r="A3" s="10" t="s">
        <v>36</v>
      </c>
      <c r="B3" s="10" t="s">
        <v>37</v>
      </c>
      <c r="C3" s="10" t="s">
        <v>38</v>
      </c>
      <c r="D3" s="10" t="s">
        <v>52</v>
      </c>
      <c r="E3" s="10" t="s">
        <v>40</v>
      </c>
      <c r="F3" s="10" t="s">
        <v>41</v>
      </c>
      <c r="G3" s="10" t="s">
        <v>42</v>
      </c>
      <c r="H3" s="14" t="s">
        <v>43</v>
      </c>
      <c r="I3" s="11" t="s">
        <v>44</v>
      </c>
      <c r="J3" s="11" t="s">
        <v>12</v>
      </c>
      <c r="K3" s="11" t="s">
        <v>45</v>
      </c>
      <c r="L3" s="11" t="s">
        <v>46</v>
      </c>
    </row>
    <row r="4" spans="1:12" ht="24.75" customHeight="1" x14ac:dyDescent="0.15">
      <c r="A4" s="39">
        <v>2019</v>
      </c>
      <c r="B4" s="39">
        <v>2</v>
      </c>
      <c r="C4" s="39" t="s">
        <v>221</v>
      </c>
      <c r="D4" s="39" t="s">
        <v>47</v>
      </c>
      <c r="E4" s="40"/>
      <c r="F4" s="17">
        <v>12</v>
      </c>
      <c r="G4" s="16" t="s">
        <v>222</v>
      </c>
      <c r="H4" s="43">
        <v>9800</v>
      </c>
      <c r="I4" s="41" t="s">
        <v>223</v>
      </c>
      <c r="J4" s="41" t="s">
        <v>224</v>
      </c>
      <c r="K4" s="41" t="s">
        <v>225</v>
      </c>
      <c r="L4" s="12"/>
    </row>
    <row r="5" spans="1:12" ht="24.75" customHeight="1" x14ac:dyDescent="0.15">
      <c r="A5" s="39">
        <v>2019</v>
      </c>
      <c r="B5" s="39">
        <v>2</v>
      </c>
      <c r="C5" s="39" t="s">
        <v>226</v>
      </c>
      <c r="D5" s="39" t="s">
        <v>47</v>
      </c>
      <c r="E5" s="40"/>
      <c r="F5" s="17">
        <v>12</v>
      </c>
      <c r="G5" s="16" t="s">
        <v>222</v>
      </c>
      <c r="H5" s="43">
        <v>17000</v>
      </c>
      <c r="I5" s="41" t="s">
        <v>223</v>
      </c>
      <c r="J5" s="41" t="s">
        <v>224</v>
      </c>
      <c r="K5" s="41" t="s">
        <v>227</v>
      </c>
      <c r="L5" s="12"/>
    </row>
    <row r="6" spans="1:12" ht="24.75" customHeight="1" x14ac:dyDescent="0.15">
      <c r="A6" s="39">
        <v>2019</v>
      </c>
      <c r="B6" s="39">
        <v>2</v>
      </c>
      <c r="C6" s="59" t="s">
        <v>228</v>
      </c>
      <c r="D6" s="39" t="s">
        <v>47</v>
      </c>
      <c r="E6" s="65"/>
      <c r="F6" s="64">
        <v>10</v>
      </c>
      <c r="G6" s="67" t="s">
        <v>222</v>
      </c>
      <c r="H6" s="66">
        <v>1500</v>
      </c>
      <c r="I6" s="41" t="s">
        <v>223</v>
      </c>
      <c r="J6" s="41" t="s">
        <v>229</v>
      </c>
      <c r="K6" s="41" t="s">
        <v>230</v>
      </c>
      <c r="L6" s="59"/>
    </row>
    <row r="7" spans="1:12" ht="24.75" customHeight="1" x14ac:dyDescent="0.15">
      <c r="A7" s="39">
        <v>2019</v>
      </c>
      <c r="B7" s="39">
        <v>2</v>
      </c>
      <c r="C7" s="39" t="s">
        <v>231</v>
      </c>
      <c r="D7" s="39" t="s">
        <v>47</v>
      </c>
      <c r="E7" s="40"/>
      <c r="F7" s="17" t="s">
        <v>232</v>
      </c>
      <c r="G7" s="16" t="s">
        <v>233</v>
      </c>
      <c r="H7" s="43">
        <v>680</v>
      </c>
      <c r="I7" s="41" t="s">
        <v>223</v>
      </c>
      <c r="J7" s="41" t="s">
        <v>234</v>
      </c>
      <c r="K7" s="41" t="s">
        <v>235</v>
      </c>
      <c r="L7" s="59"/>
    </row>
    <row r="8" spans="1:12" ht="24.75" customHeight="1" x14ac:dyDescent="0.15">
      <c r="A8" s="39">
        <v>2019</v>
      </c>
      <c r="B8" s="39">
        <v>2</v>
      </c>
      <c r="C8" s="39" t="s">
        <v>236</v>
      </c>
      <c r="D8" s="39" t="s">
        <v>47</v>
      </c>
      <c r="E8" s="40"/>
      <c r="F8" s="17">
        <v>1000</v>
      </c>
      <c r="G8" s="16" t="s">
        <v>233</v>
      </c>
      <c r="H8" s="43">
        <v>400</v>
      </c>
      <c r="I8" s="41" t="s">
        <v>223</v>
      </c>
      <c r="J8" s="41" t="s">
        <v>237</v>
      </c>
      <c r="K8" s="41" t="s">
        <v>238</v>
      </c>
      <c r="L8" s="59"/>
    </row>
    <row r="9" spans="1:12" ht="24.75" customHeight="1" x14ac:dyDescent="0.15">
      <c r="A9" s="39">
        <v>2019</v>
      </c>
      <c r="B9" s="39">
        <v>2</v>
      </c>
      <c r="C9" s="39" t="s">
        <v>239</v>
      </c>
      <c r="D9" s="39" t="s">
        <v>47</v>
      </c>
      <c r="E9" s="40"/>
      <c r="F9" s="64">
        <v>1</v>
      </c>
      <c r="G9" s="16" t="s">
        <v>233</v>
      </c>
      <c r="H9" s="43">
        <v>350</v>
      </c>
      <c r="I9" s="41" t="s">
        <v>223</v>
      </c>
      <c r="J9" s="41" t="s">
        <v>234</v>
      </c>
      <c r="K9" s="41" t="s">
        <v>238</v>
      </c>
      <c r="L9" s="59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:D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8"/>
  </cols>
  <sheetData>
    <row r="1" spans="1:9" ht="25.5" x14ac:dyDescent="0.15">
      <c r="A1" s="157" t="s">
        <v>189</v>
      </c>
      <c r="B1" s="157"/>
      <c r="C1" s="157"/>
      <c r="D1" s="157"/>
      <c r="E1" s="157"/>
      <c r="F1" s="157"/>
      <c r="G1" s="157"/>
      <c r="H1" s="157"/>
      <c r="I1" s="157"/>
    </row>
    <row r="2" spans="1:9" ht="25.5" x14ac:dyDescent="0.15">
      <c r="A2" s="158" t="s">
        <v>24</v>
      </c>
      <c r="B2" s="158"/>
      <c r="C2" s="83"/>
      <c r="D2" s="83"/>
      <c r="E2" s="83"/>
      <c r="F2" s="83"/>
      <c r="G2" s="83"/>
      <c r="H2" s="83"/>
      <c r="I2" s="150" t="s">
        <v>188</v>
      </c>
    </row>
    <row r="3" spans="1:9" ht="26.25" customHeight="1" x14ac:dyDescent="0.15">
      <c r="A3" s="195" t="s">
        <v>187</v>
      </c>
      <c r="B3" s="193" t="s">
        <v>186</v>
      </c>
      <c r="C3" s="193" t="s">
        <v>185</v>
      </c>
      <c r="D3" s="193" t="s">
        <v>184</v>
      </c>
      <c r="E3" s="191" t="s">
        <v>183</v>
      </c>
      <c r="F3" s="192"/>
      <c r="G3" s="191" t="s">
        <v>182</v>
      </c>
      <c r="H3" s="192"/>
      <c r="I3" s="193" t="s">
        <v>181</v>
      </c>
    </row>
    <row r="4" spans="1:9" ht="28.5" customHeight="1" x14ac:dyDescent="0.15">
      <c r="A4" s="196"/>
      <c r="B4" s="194"/>
      <c r="C4" s="194"/>
      <c r="D4" s="194"/>
      <c r="E4" s="149" t="s">
        <v>180</v>
      </c>
      <c r="F4" s="149" t="s">
        <v>179</v>
      </c>
      <c r="G4" s="149" t="s">
        <v>180</v>
      </c>
      <c r="H4" s="149" t="s">
        <v>179</v>
      </c>
      <c r="I4" s="194"/>
    </row>
    <row r="5" spans="1:9" ht="28.5" customHeight="1" x14ac:dyDescent="0.15">
      <c r="A5" s="4"/>
      <c r="B5" s="140" t="s">
        <v>178</v>
      </c>
      <c r="C5" s="8"/>
      <c r="D5" s="8"/>
      <c r="E5" s="8"/>
      <c r="F5" s="8"/>
      <c r="G5" s="8"/>
      <c r="H5" s="8"/>
      <c r="I5" s="14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E38" sqref="E38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5" width="12.44140625" style="38" customWidth="1"/>
    <col min="6" max="6" width="16.77734375" style="38" customWidth="1"/>
    <col min="7" max="9" width="12.44140625" style="38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8"/>
  </cols>
  <sheetData>
    <row r="1" spans="1:12" ht="25.5" x14ac:dyDescent="0.15">
      <c r="A1" s="155" t="s">
        <v>48</v>
      </c>
      <c r="B1" s="155"/>
      <c r="C1" s="155"/>
      <c r="D1" s="155"/>
      <c r="E1" s="155"/>
      <c r="F1" s="155"/>
      <c r="G1" s="155"/>
      <c r="H1" s="155"/>
      <c r="I1" s="155"/>
    </row>
    <row r="2" spans="1:12" ht="25.5" x14ac:dyDescent="0.15">
      <c r="A2" s="156" t="s">
        <v>35</v>
      </c>
      <c r="B2" s="156"/>
      <c r="C2" s="156"/>
      <c r="D2" s="63"/>
      <c r="E2" s="63"/>
      <c r="F2" s="63"/>
      <c r="G2" s="63"/>
      <c r="H2" s="63"/>
      <c r="I2" s="63"/>
    </row>
    <row r="3" spans="1:12" ht="24" x14ac:dyDescent="0.15">
      <c r="A3" s="18" t="s">
        <v>36</v>
      </c>
      <c r="B3" s="19" t="s">
        <v>37</v>
      </c>
      <c r="C3" s="18" t="s">
        <v>49</v>
      </c>
      <c r="D3" s="18" t="s">
        <v>39</v>
      </c>
      <c r="E3" s="68" t="s">
        <v>50</v>
      </c>
      <c r="F3" s="18" t="s">
        <v>44</v>
      </c>
      <c r="G3" s="18" t="s">
        <v>51</v>
      </c>
      <c r="H3" s="18" t="s">
        <v>45</v>
      </c>
      <c r="I3" s="18" t="s">
        <v>46</v>
      </c>
      <c r="J3" s="69"/>
      <c r="K3" s="70"/>
      <c r="L3" s="69"/>
    </row>
    <row r="4" spans="1:12" ht="30" customHeight="1" x14ac:dyDescent="0.15">
      <c r="A4" s="42">
        <v>2019</v>
      </c>
      <c r="B4" s="42">
        <v>2</v>
      </c>
      <c r="C4" s="42" t="s">
        <v>240</v>
      </c>
      <c r="D4" s="42" t="s">
        <v>241</v>
      </c>
      <c r="E4" s="53">
        <v>20000</v>
      </c>
      <c r="F4" s="42" t="s">
        <v>223</v>
      </c>
      <c r="G4" s="42" t="s">
        <v>242</v>
      </c>
      <c r="H4" s="42" t="s">
        <v>243</v>
      </c>
      <c r="I4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G12" sqref="G12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9" width="12.44140625" style="3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38"/>
  </cols>
  <sheetData>
    <row r="1" spans="1:13" ht="25.5" x14ac:dyDescent="0.15">
      <c r="A1" s="155" t="s">
        <v>147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6.25" thickBot="1" x14ac:dyDescent="0.2">
      <c r="A2" s="156" t="s">
        <v>146</v>
      </c>
      <c r="B2" s="156"/>
      <c r="C2" s="156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7" customHeight="1" thickBot="1" x14ac:dyDescent="0.2">
      <c r="A3" s="132" t="s">
        <v>145</v>
      </c>
      <c r="B3" s="131" t="s">
        <v>144</v>
      </c>
      <c r="C3" s="130" t="s">
        <v>143</v>
      </c>
      <c r="D3" s="130" t="s">
        <v>142</v>
      </c>
      <c r="E3" s="130" t="s">
        <v>141</v>
      </c>
      <c r="F3" s="131" t="s">
        <v>140</v>
      </c>
      <c r="G3" s="131" t="s">
        <v>139</v>
      </c>
      <c r="H3" s="131" t="s">
        <v>138</v>
      </c>
      <c r="I3" s="131" t="s">
        <v>137</v>
      </c>
      <c r="J3" s="130" t="s">
        <v>136</v>
      </c>
      <c r="K3" s="130" t="s">
        <v>135</v>
      </c>
      <c r="L3" s="130" t="s">
        <v>134</v>
      </c>
      <c r="M3" s="129" t="s">
        <v>133</v>
      </c>
    </row>
    <row r="4" spans="1:13" ht="30" customHeight="1" thickTop="1" thickBot="1" x14ac:dyDescent="0.2">
      <c r="A4" s="128"/>
      <c r="B4" s="123"/>
      <c r="C4" s="127" t="s">
        <v>244</v>
      </c>
      <c r="D4" s="126"/>
      <c r="E4" s="123"/>
      <c r="F4" s="125"/>
      <c r="G4" s="124"/>
      <c r="H4" s="124"/>
      <c r="I4" s="124"/>
      <c r="J4" s="123"/>
      <c r="K4" s="123"/>
      <c r="L4" s="123"/>
      <c r="M4" s="122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2" sqref="A2:B2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8"/>
  </cols>
  <sheetData>
    <row r="1" spans="1:11" ht="25.5" x14ac:dyDescent="0.15">
      <c r="A1" s="157" t="s">
        <v>162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x14ac:dyDescent="0.15">
      <c r="A2" s="158" t="s">
        <v>161</v>
      </c>
      <c r="B2" s="158"/>
      <c r="C2" s="83"/>
      <c r="D2" s="83"/>
      <c r="E2" s="83"/>
      <c r="F2" s="104"/>
      <c r="G2" s="104"/>
      <c r="H2" s="104"/>
      <c r="I2" s="104"/>
      <c r="J2" s="159" t="s">
        <v>160</v>
      </c>
      <c r="K2" s="159"/>
    </row>
    <row r="3" spans="1:11" ht="22.5" customHeight="1" x14ac:dyDescent="0.15">
      <c r="A3" s="142" t="s">
        <v>159</v>
      </c>
      <c r="B3" s="2" t="s">
        <v>158</v>
      </c>
      <c r="C3" s="2" t="s">
        <v>157</v>
      </c>
      <c r="D3" s="2" t="s">
        <v>156</v>
      </c>
      <c r="E3" s="2" t="s">
        <v>155</v>
      </c>
      <c r="F3" s="2" t="s">
        <v>154</v>
      </c>
      <c r="G3" s="2" t="s">
        <v>153</v>
      </c>
      <c r="H3" s="2" t="s">
        <v>152</v>
      </c>
      <c r="I3" s="2" t="s">
        <v>151</v>
      </c>
      <c r="J3" s="2" t="s">
        <v>150</v>
      </c>
      <c r="K3" s="2" t="s">
        <v>149</v>
      </c>
    </row>
    <row r="4" spans="1:11" ht="42" customHeight="1" x14ac:dyDescent="0.15">
      <c r="A4" s="141"/>
      <c r="B4" s="140" t="s">
        <v>148</v>
      </c>
      <c r="C4" s="139"/>
      <c r="D4" s="138"/>
      <c r="E4" s="137"/>
      <c r="F4" s="136"/>
      <c r="G4" s="135"/>
      <c r="H4" s="134"/>
      <c r="I4" s="134"/>
      <c r="J4" s="134"/>
      <c r="K4" s="13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8"/>
  </cols>
  <sheetData>
    <row r="1" spans="1:11" ht="25.5" x14ac:dyDescent="0.15">
      <c r="A1" s="157" t="s">
        <v>177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x14ac:dyDescent="0.15">
      <c r="A2" s="158" t="s">
        <v>176</v>
      </c>
      <c r="B2" s="158"/>
      <c r="C2" s="83"/>
      <c r="D2" s="83"/>
      <c r="E2" s="83"/>
      <c r="F2" s="104"/>
      <c r="G2" s="104"/>
      <c r="H2" s="104"/>
      <c r="I2" s="104"/>
      <c r="J2" s="159" t="s">
        <v>175</v>
      </c>
      <c r="K2" s="159"/>
    </row>
    <row r="3" spans="1:11" ht="22.5" customHeight="1" x14ac:dyDescent="0.15">
      <c r="A3" s="142" t="s">
        <v>174</v>
      </c>
      <c r="B3" s="2" t="s">
        <v>173</v>
      </c>
      <c r="C3" s="2" t="s">
        <v>172</v>
      </c>
      <c r="D3" s="2" t="s">
        <v>171</v>
      </c>
      <c r="E3" s="2" t="s">
        <v>170</v>
      </c>
      <c r="F3" s="2" t="s">
        <v>169</v>
      </c>
      <c r="G3" s="2" t="s">
        <v>168</v>
      </c>
      <c r="H3" s="2" t="s">
        <v>167</v>
      </c>
      <c r="I3" s="2" t="s">
        <v>166</v>
      </c>
      <c r="J3" s="2" t="s">
        <v>165</v>
      </c>
      <c r="K3" s="2" t="s">
        <v>164</v>
      </c>
    </row>
    <row r="4" spans="1:11" ht="47.25" customHeight="1" x14ac:dyDescent="0.15">
      <c r="A4" s="141"/>
      <c r="B4" s="140" t="s">
        <v>163</v>
      </c>
      <c r="C4" s="139"/>
      <c r="D4" s="147"/>
      <c r="E4" s="146"/>
      <c r="F4" s="146"/>
      <c r="G4" s="145"/>
      <c r="H4" s="145"/>
      <c r="I4" s="139"/>
      <c r="J4" s="144"/>
      <c r="K4" s="14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4" sqref="B4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57" t="s">
        <v>3</v>
      </c>
      <c r="B1" s="157"/>
      <c r="C1" s="157"/>
      <c r="D1" s="157"/>
      <c r="E1" s="157"/>
      <c r="F1" s="157"/>
      <c r="G1" s="157"/>
      <c r="H1" s="157"/>
      <c r="I1" s="157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60" t="s">
        <v>0</v>
      </c>
      <c r="I2" s="160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85" t="s">
        <v>87</v>
      </c>
      <c r="B4" s="20" t="s">
        <v>248</v>
      </c>
      <c r="C4" s="23">
        <v>757643100</v>
      </c>
      <c r="D4" s="120">
        <v>43462</v>
      </c>
      <c r="E4" s="36">
        <v>43466</v>
      </c>
      <c r="F4" s="36">
        <v>43830</v>
      </c>
      <c r="G4" s="36">
        <v>43496</v>
      </c>
      <c r="H4" s="36">
        <v>43496</v>
      </c>
      <c r="I4" s="34"/>
    </row>
    <row r="5" spans="1:9" s="38" customFormat="1" ht="29.25" customHeight="1" x14ac:dyDescent="0.15">
      <c r="A5" s="85" t="s">
        <v>88</v>
      </c>
      <c r="B5" s="20" t="s">
        <v>261</v>
      </c>
      <c r="C5" s="23">
        <v>124400000</v>
      </c>
      <c r="D5" s="120">
        <v>43465</v>
      </c>
      <c r="E5" s="36">
        <v>43466</v>
      </c>
      <c r="F5" s="36">
        <v>43830</v>
      </c>
      <c r="G5" s="36">
        <v>43496</v>
      </c>
      <c r="H5" s="36">
        <v>43496</v>
      </c>
      <c r="I5" s="34"/>
    </row>
    <row r="6" spans="1:9" ht="29.25" customHeight="1" x14ac:dyDescent="0.15">
      <c r="A6" s="72" t="s">
        <v>132</v>
      </c>
      <c r="B6" s="20" t="s">
        <v>26</v>
      </c>
      <c r="C6" s="23">
        <v>2112000</v>
      </c>
      <c r="D6" s="121">
        <v>43461</v>
      </c>
      <c r="E6" s="36">
        <v>43466</v>
      </c>
      <c r="F6" s="36">
        <v>43830</v>
      </c>
      <c r="G6" s="36">
        <v>43496</v>
      </c>
      <c r="H6" s="60">
        <v>43497</v>
      </c>
      <c r="I6" s="34"/>
    </row>
    <row r="7" spans="1:9" s="38" customFormat="1" ht="29.25" customHeight="1" x14ac:dyDescent="0.15">
      <c r="A7" s="58" t="s">
        <v>131</v>
      </c>
      <c r="B7" s="20" t="s">
        <v>54</v>
      </c>
      <c r="C7" s="23">
        <v>2520000</v>
      </c>
      <c r="D7" s="121">
        <v>43461</v>
      </c>
      <c r="E7" s="36">
        <v>43466</v>
      </c>
      <c r="F7" s="36">
        <v>43830</v>
      </c>
      <c r="G7" s="36">
        <v>43496</v>
      </c>
      <c r="H7" s="60">
        <v>43497</v>
      </c>
      <c r="I7" s="34"/>
    </row>
    <row r="8" spans="1:9" ht="29.25" customHeight="1" x14ac:dyDescent="0.15">
      <c r="A8" s="58" t="s">
        <v>249</v>
      </c>
      <c r="B8" s="37" t="s">
        <v>27</v>
      </c>
      <c r="C8" s="35">
        <v>2376000</v>
      </c>
      <c r="D8" s="121">
        <v>43461</v>
      </c>
      <c r="E8" s="36">
        <v>43466</v>
      </c>
      <c r="F8" s="36">
        <v>43830</v>
      </c>
      <c r="G8" s="36">
        <v>43496</v>
      </c>
      <c r="H8" s="60">
        <v>43497</v>
      </c>
      <c r="I8" s="34"/>
    </row>
    <row r="9" spans="1:9" s="38" customFormat="1" ht="29.25" customHeight="1" x14ac:dyDescent="0.15">
      <c r="A9" s="72" t="s">
        <v>130</v>
      </c>
      <c r="B9" s="37" t="s">
        <v>55</v>
      </c>
      <c r="C9" s="35">
        <v>6600000</v>
      </c>
      <c r="D9" s="121">
        <v>43466</v>
      </c>
      <c r="E9" s="36">
        <v>43466</v>
      </c>
      <c r="F9" s="36">
        <v>43830</v>
      </c>
      <c r="G9" s="36">
        <v>43496</v>
      </c>
      <c r="H9" s="60">
        <v>43496</v>
      </c>
      <c r="I9" s="34"/>
    </row>
    <row r="10" spans="1:9" s="38" customFormat="1" ht="29.25" customHeight="1" x14ac:dyDescent="0.15">
      <c r="A10" s="72" t="s">
        <v>57</v>
      </c>
      <c r="B10" s="8" t="s">
        <v>28</v>
      </c>
      <c r="C10" s="35">
        <v>3240000</v>
      </c>
      <c r="D10" s="121">
        <v>43448</v>
      </c>
      <c r="E10" s="36">
        <v>43466</v>
      </c>
      <c r="F10" s="36">
        <v>43830</v>
      </c>
      <c r="G10" s="36">
        <v>43496</v>
      </c>
      <c r="H10" s="36">
        <v>43496</v>
      </c>
      <c r="I10" s="84"/>
    </row>
    <row r="11" spans="1:9" ht="29.25" customHeight="1" x14ac:dyDescent="0.15">
      <c r="A11" s="58" t="s">
        <v>29</v>
      </c>
      <c r="B11" s="37" t="s">
        <v>53</v>
      </c>
      <c r="C11" s="35">
        <v>11411160</v>
      </c>
      <c r="D11" s="36">
        <v>43462</v>
      </c>
      <c r="E11" s="36">
        <v>43466</v>
      </c>
      <c r="F11" s="36">
        <v>43830</v>
      </c>
      <c r="G11" s="36">
        <v>43496</v>
      </c>
      <c r="H11" s="60">
        <v>43496</v>
      </c>
      <c r="I11" s="9"/>
    </row>
    <row r="12" spans="1:9" s="38" customFormat="1" ht="29.25" customHeight="1" x14ac:dyDescent="0.15">
      <c r="A12" s="58" t="s">
        <v>32</v>
      </c>
      <c r="B12" s="37" t="s">
        <v>33</v>
      </c>
      <c r="C12" s="35">
        <v>765600</v>
      </c>
      <c r="D12" s="36">
        <v>43465</v>
      </c>
      <c r="E12" s="36">
        <v>43466</v>
      </c>
      <c r="F12" s="36">
        <v>43830</v>
      </c>
      <c r="G12" s="36">
        <v>43496</v>
      </c>
      <c r="H12" s="60">
        <v>43496</v>
      </c>
      <c r="I12" s="9"/>
    </row>
    <row r="13" spans="1:9" s="38" customFormat="1" ht="29.25" customHeight="1" x14ac:dyDescent="0.15">
      <c r="A13" s="58" t="s">
        <v>30</v>
      </c>
      <c r="B13" s="37" t="s">
        <v>31</v>
      </c>
      <c r="C13" s="35">
        <v>897600</v>
      </c>
      <c r="D13" s="36">
        <v>43465</v>
      </c>
      <c r="E13" s="36">
        <v>43466</v>
      </c>
      <c r="F13" s="36">
        <v>43830</v>
      </c>
      <c r="G13" s="36">
        <v>43496</v>
      </c>
      <c r="H13" s="60">
        <v>43496</v>
      </c>
      <c r="I13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3" sqref="I3"/>
    </sheetView>
  </sheetViews>
  <sheetFormatPr defaultRowHeight="13.5" x14ac:dyDescent="0.15"/>
  <cols>
    <col min="1" max="1" width="15.109375" style="52" bestFit="1" customWidth="1"/>
    <col min="2" max="2" width="23.5546875" style="54" customWidth="1"/>
    <col min="3" max="3" width="13.33203125" style="52" customWidth="1"/>
    <col min="4" max="4" width="11.5546875" style="57" bestFit="1" customWidth="1"/>
    <col min="5" max="6" width="9.5546875" style="51" customWidth="1"/>
    <col min="7" max="7" width="10.33203125" style="51" customWidth="1"/>
    <col min="8" max="8" width="12" style="51" customWidth="1"/>
    <col min="9" max="9" width="16.109375" style="5" customWidth="1"/>
    <col min="10" max="10" width="11.5546875" style="44" bestFit="1" customWidth="1"/>
    <col min="11" max="16384" width="8.88671875" style="44"/>
  </cols>
  <sheetData>
    <row r="1" spans="1:9" ht="25.5" x14ac:dyDescent="0.15">
      <c r="A1" s="161" t="s">
        <v>9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162" t="s">
        <v>24</v>
      </c>
      <c r="B2" s="162"/>
      <c r="C2" s="45"/>
      <c r="D2" s="50"/>
      <c r="E2" s="50"/>
      <c r="F2" s="50"/>
      <c r="G2" s="50"/>
      <c r="H2" s="50"/>
      <c r="I2" s="46" t="s">
        <v>19</v>
      </c>
    </row>
    <row r="3" spans="1:9" ht="26.25" customHeight="1" x14ac:dyDescent="0.15">
      <c r="A3" s="47" t="s">
        <v>1</v>
      </c>
      <c r="B3" s="56" t="s">
        <v>2</v>
      </c>
      <c r="C3" s="48" t="s">
        <v>14</v>
      </c>
      <c r="D3" s="49" t="s">
        <v>15</v>
      </c>
      <c r="E3" s="49" t="s">
        <v>20</v>
      </c>
      <c r="F3" s="49" t="s">
        <v>16</v>
      </c>
      <c r="G3" s="49" t="s">
        <v>17</v>
      </c>
      <c r="H3" s="49" t="s">
        <v>18</v>
      </c>
      <c r="I3" s="48" t="s">
        <v>21</v>
      </c>
    </row>
    <row r="4" spans="1:9" ht="23.1" customHeight="1" x14ac:dyDescent="0.15">
      <c r="A4" s="4" t="s">
        <v>25</v>
      </c>
      <c r="B4" s="55" t="s">
        <v>56</v>
      </c>
      <c r="C4" s="37" t="s">
        <v>55</v>
      </c>
      <c r="D4" s="23">
        <v>6600000</v>
      </c>
      <c r="E4" s="23"/>
      <c r="F4" s="23"/>
      <c r="G4" s="23">
        <v>550000</v>
      </c>
      <c r="H4" s="23">
        <f>SUM(E4:G4)</f>
        <v>550000</v>
      </c>
      <c r="I4" s="33"/>
    </row>
    <row r="5" spans="1:9" ht="23.1" customHeight="1" x14ac:dyDescent="0.15">
      <c r="A5" s="61"/>
      <c r="B5" s="62"/>
      <c r="C5" s="61"/>
    </row>
    <row r="6" spans="1:9" ht="23.1" customHeight="1" x14ac:dyDescent="0.15"/>
    <row r="7" spans="1:9" ht="23.1" customHeight="1" x14ac:dyDescent="0.15"/>
    <row r="8" spans="1:9" ht="23.1" customHeight="1" x14ac:dyDescent="0.15"/>
    <row r="9" spans="1:9" ht="23.1" customHeight="1" x14ac:dyDescent="0.15"/>
    <row r="10" spans="1:9" ht="23.1" customHeight="1" x14ac:dyDescent="0.15"/>
    <row r="11" spans="1:9" ht="23.1" customHeight="1" x14ac:dyDescent="0.15"/>
    <row r="12" spans="1:9" ht="23.1" customHeight="1" x14ac:dyDescent="0.15"/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E68" sqref="E68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8"/>
  </cols>
  <sheetData>
    <row r="1" spans="1:5" ht="39" customHeight="1" x14ac:dyDescent="0.15">
      <c r="A1" s="157" t="s">
        <v>86</v>
      </c>
      <c r="B1" s="157"/>
      <c r="C1" s="157"/>
      <c r="D1" s="157"/>
      <c r="E1" s="157"/>
    </row>
    <row r="2" spans="1:5" ht="26.25" thickBot="1" x14ac:dyDescent="0.2">
      <c r="A2" s="3" t="s">
        <v>85</v>
      </c>
      <c r="B2" s="3"/>
      <c r="C2" s="83"/>
      <c r="D2" s="83"/>
      <c r="E2" s="71" t="s">
        <v>84</v>
      </c>
    </row>
    <row r="3" spans="1:5" ht="21" customHeight="1" thickTop="1" x14ac:dyDescent="0.15">
      <c r="A3" s="163" t="s">
        <v>83</v>
      </c>
      <c r="B3" s="82" t="s">
        <v>79</v>
      </c>
      <c r="C3" s="166" t="s">
        <v>204</v>
      </c>
      <c r="D3" s="167"/>
      <c r="E3" s="168"/>
    </row>
    <row r="4" spans="1:5" ht="21" customHeight="1" x14ac:dyDescent="0.15">
      <c r="A4" s="164"/>
      <c r="B4" s="78" t="s">
        <v>78</v>
      </c>
      <c r="C4" s="88">
        <v>7200000</v>
      </c>
      <c r="D4" s="86" t="s">
        <v>77</v>
      </c>
      <c r="E4" s="90">
        <v>6600000</v>
      </c>
    </row>
    <row r="5" spans="1:5" ht="21" customHeight="1" x14ac:dyDescent="0.15">
      <c r="A5" s="164"/>
      <c r="B5" s="78" t="s">
        <v>76</v>
      </c>
      <c r="C5" s="89">
        <f>E5/C4</f>
        <v>0.91666666666666663</v>
      </c>
      <c r="D5" s="86" t="s">
        <v>75</v>
      </c>
      <c r="E5" s="90">
        <v>6600000</v>
      </c>
    </row>
    <row r="6" spans="1:5" ht="21" customHeight="1" x14ac:dyDescent="0.15">
      <c r="A6" s="164"/>
      <c r="B6" s="78" t="s">
        <v>74</v>
      </c>
      <c r="C6" s="119" t="s">
        <v>125</v>
      </c>
      <c r="D6" s="86" t="s">
        <v>89</v>
      </c>
      <c r="E6" s="91" t="s">
        <v>93</v>
      </c>
    </row>
    <row r="7" spans="1:5" ht="21" customHeight="1" x14ac:dyDescent="0.15">
      <c r="A7" s="164"/>
      <c r="B7" s="78" t="s">
        <v>68</v>
      </c>
      <c r="C7" s="77" t="s">
        <v>67</v>
      </c>
      <c r="D7" s="86" t="s">
        <v>66</v>
      </c>
      <c r="E7" s="91" t="s">
        <v>65</v>
      </c>
    </row>
    <row r="8" spans="1:5" ht="21" customHeight="1" x14ac:dyDescent="0.15">
      <c r="A8" s="164"/>
      <c r="B8" s="78" t="s">
        <v>64</v>
      </c>
      <c r="C8" s="77" t="s">
        <v>90</v>
      </c>
      <c r="D8" s="86" t="s">
        <v>62</v>
      </c>
      <c r="E8" s="91" t="s">
        <v>190</v>
      </c>
    </row>
    <row r="9" spans="1:5" ht="21" customHeight="1" thickBot="1" x14ac:dyDescent="0.2">
      <c r="A9" s="165"/>
      <c r="B9" s="75" t="s">
        <v>61</v>
      </c>
      <c r="C9" s="74" t="s">
        <v>60</v>
      </c>
      <c r="D9" s="87" t="s">
        <v>91</v>
      </c>
      <c r="E9" s="92" t="s">
        <v>206</v>
      </c>
    </row>
    <row r="10" spans="1:5" ht="21" customHeight="1" thickTop="1" x14ac:dyDescent="0.15">
      <c r="A10" s="163" t="s">
        <v>80</v>
      </c>
      <c r="B10" s="82" t="s">
        <v>79</v>
      </c>
      <c r="C10" s="166" t="s">
        <v>123</v>
      </c>
      <c r="D10" s="167"/>
      <c r="E10" s="168"/>
    </row>
    <row r="11" spans="1:5" ht="21" customHeight="1" x14ac:dyDescent="0.15">
      <c r="A11" s="164"/>
      <c r="B11" s="78" t="s">
        <v>78</v>
      </c>
      <c r="C11" s="88">
        <v>3600000</v>
      </c>
      <c r="D11" s="86" t="s">
        <v>77</v>
      </c>
      <c r="E11" s="90">
        <v>3240000</v>
      </c>
    </row>
    <row r="12" spans="1:5" ht="21" customHeight="1" x14ac:dyDescent="0.15">
      <c r="A12" s="164"/>
      <c r="B12" s="78" t="s">
        <v>76</v>
      </c>
      <c r="C12" s="89">
        <f>E12/C11</f>
        <v>0.9</v>
      </c>
      <c r="D12" s="86" t="s">
        <v>75</v>
      </c>
      <c r="E12" s="90">
        <v>3240000</v>
      </c>
    </row>
    <row r="13" spans="1:5" ht="21" customHeight="1" x14ac:dyDescent="0.15">
      <c r="A13" s="164"/>
      <c r="B13" s="78" t="s">
        <v>74</v>
      </c>
      <c r="C13" s="119" t="s">
        <v>125</v>
      </c>
      <c r="D13" s="86" t="s">
        <v>89</v>
      </c>
      <c r="E13" s="91" t="s">
        <v>69</v>
      </c>
    </row>
    <row r="14" spans="1:5" ht="21" customHeight="1" x14ac:dyDescent="0.15">
      <c r="A14" s="164"/>
      <c r="B14" s="78" t="s">
        <v>68</v>
      </c>
      <c r="C14" s="77" t="s">
        <v>67</v>
      </c>
      <c r="D14" s="86" t="s">
        <v>66</v>
      </c>
      <c r="E14" s="91" t="s">
        <v>65</v>
      </c>
    </row>
    <row r="15" spans="1:5" ht="21" customHeight="1" x14ac:dyDescent="0.15">
      <c r="A15" s="164"/>
      <c r="B15" s="78" t="s">
        <v>64</v>
      </c>
      <c r="C15" s="77" t="s">
        <v>63</v>
      </c>
      <c r="D15" s="86" t="s">
        <v>62</v>
      </c>
      <c r="E15" s="91" t="s">
        <v>28</v>
      </c>
    </row>
    <row r="16" spans="1:5" ht="21" customHeight="1" thickBot="1" x14ac:dyDescent="0.2">
      <c r="A16" s="165"/>
      <c r="B16" s="75" t="s">
        <v>61</v>
      </c>
      <c r="C16" s="74" t="s">
        <v>59</v>
      </c>
      <c r="D16" s="87" t="s">
        <v>91</v>
      </c>
      <c r="E16" s="92" t="s">
        <v>92</v>
      </c>
    </row>
    <row r="17" spans="1:5" ht="21" customHeight="1" thickTop="1" x14ac:dyDescent="0.15">
      <c r="A17" s="163" t="s">
        <v>80</v>
      </c>
      <c r="B17" s="82" t="s">
        <v>79</v>
      </c>
      <c r="C17" s="166" t="s">
        <v>208</v>
      </c>
      <c r="D17" s="167"/>
      <c r="E17" s="168"/>
    </row>
    <row r="18" spans="1:5" ht="21" customHeight="1" x14ac:dyDescent="0.15">
      <c r="A18" s="164"/>
      <c r="B18" s="78" t="s">
        <v>78</v>
      </c>
      <c r="C18" s="88">
        <v>2760000</v>
      </c>
      <c r="D18" s="86" t="s">
        <v>77</v>
      </c>
      <c r="E18" s="90">
        <v>2520000</v>
      </c>
    </row>
    <row r="19" spans="1:5" ht="21" customHeight="1" x14ac:dyDescent="0.15">
      <c r="A19" s="164"/>
      <c r="B19" s="78" t="s">
        <v>76</v>
      </c>
      <c r="C19" s="89">
        <f>E19/C18</f>
        <v>0.91304347826086951</v>
      </c>
      <c r="D19" s="86" t="s">
        <v>75</v>
      </c>
      <c r="E19" s="90">
        <v>2520000</v>
      </c>
    </row>
    <row r="20" spans="1:5" ht="21" customHeight="1" x14ac:dyDescent="0.15">
      <c r="A20" s="164"/>
      <c r="B20" s="78" t="s">
        <v>74</v>
      </c>
      <c r="C20" s="119" t="s">
        <v>191</v>
      </c>
      <c r="D20" s="86" t="s">
        <v>89</v>
      </c>
      <c r="E20" s="91" t="s">
        <v>69</v>
      </c>
    </row>
    <row r="21" spans="1:5" ht="21" customHeight="1" x14ac:dyDescent="0.15">
      <c r="A21" s="164"/>
      <c r="B21" s="78" t="s">
        <v>68</v>
      </c>
      <c r="C21" s="77" t="s">
        <v>67</v>
      </c>
      <c r="D21" s="86" t="s">
        <v>66</v>
      </c>
      <c r="E21" s="91" t="s">
        <v>65</v>
      </c>
    </row>
    <row r="22" spans="1:5" ht="21" customHeight="1" x14ac:dyDescent="0.15">
      <c r="A22" s="164"/>
      <c r="B22" s="78" t="s">
        <v>64</v>
      </c>
      <c r="C22" s="77" t="s">
        <v>63</v>
      </c>
      <c r="D22" s="86" t="s">
        <v>62</v>
      </c>
      <c r="E22" s="91" t="s">
        <v>54</v>
      </c>
    </row>
    <row r="23" spans="1:5" ht="21" customHeight="1" thickBot="1" x14ac:dyDescent="0.2">
      <c r="A23" s="165"/>
      <c r="B23" s="75" t="s">
        <v>61</v>
      </c>
      <c r="C23" s="74" t="s">
        <v>59</v>
      </c>
      <c r="D23" s="87" t="s">
        <v>91</v>
      </c>
      <c r="E23" s="92" t="s">
        <v>192</v>
      </c>
    </row>
    <row r="24" spans="1:5" ht="21" customHeight="1" thickTop="1" x14ac:dyDescent="0.15">
      <c r="A24" s="163" t="s">
        <v>80</v>
      </c>
      <c r="B24" s="82" t="s">
        <v>79</v>
      </c>
      <c r="C24" s="166" t="s">
        <v>195</v>
      </c>
      <c r="D24" s="167"/>
      <c r="E24" s="168"/>
    </row>
    <row r="25" spans="1:5" ht="21" customHeight="1" x14ac:dyDescent="0.15">
      <c r="A25" s="164"/>
      <c r="B25" s="78" t="s">
        <v>78</v>
      </c>
      <c r="C25" s="88">
        <v>2400000</v>
      </c>
      <c r="D25" s="86" t="s">
        <v>77</v>
      </c>
      <c r="E25" s="90">
        <v>2376000</v>
      </c>
    </row>
    <row r="26" spans="1:5" ht="21" customHeight="1" x14ac:dyDescent="0.15">
      <c r="A26" s="164"/>
      <c r="B26" s="78" t="s">
        <v>76</v>
      </c>
      <c r="C26" s="89">
        <f>E26/C25</f>
        <v>0.99</v>
      </c>
      <c r="D26" s="86" t="s">
        <v>75</v>
      </c>
      <c r="E26" s="90">
        <v>2376000</v>
      </c>
    </row>
    <row r="27" spans="1:5" ht="21" customHeight="1" x14ac:dyDescent="0.15">
      <c r="A27" s="164"/>
      <c r="B27" s="78" t="s">
        <v>74</v>
      </c>
      <c r="C27" s="119" t="s">
        <v>191</v>
      </c>
      <c r="D27" s="86" t="s">
        <v>89</v>
      </c>
      <c r="E27" s="91" t="s">
        <v>69</v>
      </c>
    </row>
    <row r="28" spans="1:5" ht="21" customHeight="1" x14ac:dyDescent="0.15">
      <c r="A28" s="164"/>
      <c r="B28" s="78" t="s">
        <v>68</v>
      </c>
      <c r="C28" s="77" t="s">
        <v>67</v>
      </c>
      <c r="D28" s="86" t="s">
        <v>66</v>
      </c>
      <c r="E28" s="91" t="s">
        <v>65</v>
      </c>
    </row>
    <row r="29" spans="1:5" ht="21" customHeight="1" x14ac:dyDescent="0.15">
      <c r="A29" s="164"/>
      <c r="B29" s="78" t="s">
        <v>64</v>
      </c>
      <c r="C29" s="77" t="s">
        <v>63</v>
      </c>
      <c r="D29" s="86" t="s">
        <v>62</v>
      </c>
      <c r="E29" s="91" t="s">
        <v>27</v>
      </c>
    </row>
    <row r="30" spans="1:5" ht="21" customHeight="1" thickBot="1" x14ac:dyDescent="0.2">
      <c r="A30" s="165"/>
      <c r="B30" s="75" t="s">
        <v>61</v>
      </c>
      <c r="C30" s="74" t="s">
        <v>59</v>
      </c>
      <c r="D30" s="87" t="s">
        <v>91</v>
      </c>
      <c r="E30" s="92" t="s">
        <v>196</v>
      </c>
    </row>
    <row r="31" spans="1:5" ht="21" customHeight="1" thickTop="1" x14ac:dyDescent="0.15">
      <c r="A31" s="163" t="s">
        <v>80</v>
      </c>
      <c r="B31" s="82" t="s">
        <v>79</v>
      </c>
      <c r="C31" s="166" t="s">
        <v>197</v>
      </c>
      <c r="D31" s="167"/>
      <c r="E31" s="168"/>
    </row>
    <row r="32" spans="1:5" ht="21" customHeight="1" x14ac:dyDescent="0.15">
      <c r="A32" s="164"/>
      <c r="B32" s="78" t="s">
        <v>78</v>
      </c>
      <c r="C32" s="88">
        <v>2145000</v>
      </c>
      <c r="D32" s="86" t="s">
        <v>77</v>
      </c>
      <c r="E32" s="90">
        <v>2112000</v>
      </c>
    </row>
    <row r="33" spans="1:5" ht="21" customHeight="1" x14ac:dyDescent="0.15">
      <c r="A33" s="164"/>
      <c r="B33" s="78" t="s">
        <v>76</v>
      </c>
      <c r="C33" s="89">
        <f>E33/C32</f>
        <v>0.98461538461538467</v>
      </c>
      <c r="D33" s="86" t="s">
        <v>75</v>
      </c>
      <c r="E33" s="90">
        <v>2112000</v>
      </c>
    </row>
    <row r="34" spans="1:5" ht="21" customHeight="1" x14ac:dyDescent="0.15">
      <c r="A34" s="164"/>
      <c r="B34" s="78" t="s">
        <v>74</v>
      </c>
      <c r="C34" s="119" t="s">
        <v>191</v>
      </c>
      <c r="D34" s="86" t="s">
        <v>89</v>
      </c>
      <c r="E34" s="91" t="s">
        <v>69</v>
      </c>
    </row>
    <row r="35" spans="1:5" ht="21" customHeight="1" x14ac:dyDescent="0.15">
      <c r="A35" s="164"/>
      <c r="B35" s="78" t="s">
        <v>68</v>
      </c>
      <c r="C35" s="77" t="s">
        <v>67</v>
      </c>
      <c r="D35" s="86" t="s">
        <v>66</v>
      </c>
      <c r="E35" s="91" t="s">
        <v>65</v>
      </c>
    </row>
    <row r="36" spans="1:5" ht="21" customHeight="1" x14ac:dyDescent="0.15">
      <c r="A36" s="164"/>
      <c r="B36" s="78" t="s">
        <v>64</v>
      </c>
      <c r="C36" s="77" t="s">
        <v>63</v>
      </c>
      <c r="D36" s="86" t="s">
        <v>62</v>
      </c>
      <c r="E36" s="91" t="s">
        <v>198</v>
      </c>
    </row>
    <row r="37" spans="1:5" ht="21" customHeight="1" thickBot="1" x14ac:dyDescent="0.2">
      <c r="A37" s="165"/>
      <c r="B37" s="75" t="s">
        <v>61</v>
      </c>
      <c r="C37" s="74" t="s">
        <v>59</v>
      </c>
      <c r="D37" s="87" t="s">
        <v>91</v>
      </c>
      <c r="E37" s="92" t="s">
        <v>199</v>
      </c>
    </row>
    <row r="38" spans="1:5" ht="23.25" customHeight="1" thickTop="1" x14ac:dyDescent="0.15">
      <c r="A38" s="163" t="s">
        <v>80</v>
      </c>
      <c r="B38" s="82" t="s">
        <v>79</v>
      </c>
      <c r="C38" s="166" t="s">
        <v>220</v>
      </c>
      <c r="D38" s="167"/>
      <c r="E38" s="168"/>
    </row>
    <row r="39" spans="1:5" ht="23.25" customHeight="1" x14ac:dyDescent="0.15">
      <c r="A39" s="164"/>
      <c r="B39" s="78" t="s">
        <v>78</v>
      </c>
      <c r="C39" s="81">
        <v>14122800</v>
      </c>
      <c r="D39" s="111" t="s">
        <v>77</v>
      </c>
      <c r="E39" s="107">
        <v>11411160</v>
      </c>
    </row>
    <row r="40" spans="1:5" ht="23.25" customHeight="1" x14ac:dyDescent="0.15">
      <c r="A40" s="164"/>
      <c r="B40" s="78" t="s">
        <v>76</v>
      </c>
      <c r="C40" s="80">
        <f>E39/C39</f>
        <v>0.80799558161271134</v>
      </c>
      <c r="D40" s="76" t="s">
        <v>75</v>
      </c>
      <c r="E40" s="107">
        <f>E39</f>
        <v>11411160</v>
      </c>
    </row>
    <row r="41" spans="1:5" ht="23.25" customHeight="1" x14ac:dyDescent="0.15">
      <c r="A41" s="164"/>
      <c r="B41" s="78" t="s">
        <v>74</v>
      </c>
      <c r="C41" s="79" t="s">
        <v>72</v>
      </c>
      <c r="D41" s="76" t="s">
        <v>71</v>
      </c>
      <c r="E41" s="108" t="s">
        <v>69</v>
      </c>
    </row>
    <row r="42" spans="1:5" ht="23.25" customHeight="1" x14ac:dyDescent="0.15">
      <c r="A42" s="164"/>
      <c r="B42" s="78" t="s">
        <v>68</v>
      </c>
      <c r="C42" s="77" t="s">
        <v>67</v>
      </c>
      <c r="D42" s="76" t="s">
        <v>66</v>
      </c>
      <c r="E42" s="108" t="s">
        <v>65</v>
      </c>
    </row>
    <row r="43" spans="1:5" ht="23.25" customHeight="1" x14ac:dyDescent="0.15">
      <c r="A43" s="164"/>
      <c r="B43" s="78" t="s">
        <v>64</v>
      </c>
      <c r="C43" s="77" t="s">
        <v>63</v>
      </c>
      <c r="D43" s="76" t="s">
        <v>62</v>
      </c>
      <c r="E43" s="153" t="s">
        <v>201</v>
      </c>
    </row>
    <row r="44" spans="1:5" ht="23.25" customHeight="1" thickBot="1" x14ac:dyDescent="0.2">
      <c r="A44" s="165"/>
      <c r="B44" s="75" t="s">
        <v>61</v>
      </c>
      <c r="C44" s="74" t="s">
        <v>59</v>
      </c>
      <c r="D44" s="73" t="s">
        <v>58</v>
      </c>
      <c r="E44" s="110" t="s">
        <v>202</v>
      </c>
    </row>
    <row r="45" spans="1:5" ht="23.25" customHeight="1" thickTop="1" x14ac:dyDescent="0.15">
      <c r="A45" s="163" t="s">
        <v>80</v>
      </c>
      <c r="B45" s="82" t="s">
        <v>79</v>
      </c>
      <c r="C45" s="166" t="s">
        <v>98</v>
      </c>
      <c r="D45" s="167"/>
      <c r="E45" s="168"/>
    </row>
    <row r="46" spans="1:5" ht="23.25" customHeight="1" x14ac:dyDescent="0.15">
      <c r="A46" s="164"/>
      <c r="B46" s="78" t="s">
        <v>78</v>
      </c>
      <c r="C46" s="81">
        <v>816000</v>
      </c>
      <c r="D46" s="111" t="s">
        <v>77</v>
      </c>
      <c r="E46" s="107">
        <v>765600</v>
      </c>
    </row>
    <row r="47" spans="1:5" ht="23.25" customHeight="1" x14ac:dyDescent="0.15">
      <c r="A47" s="164"/>
      <c r="B47" s="78" t="s">
        <v>76</v>
      </c>
      <c r="C47" s="80">
        <f>E46/C46</f>
        <v>0.93823529411764706</v>
      </c>
      <c r="D47" s="76" t="s">
        <v>75</v>
      </c>
      <c r="E47" s="107">
        <f>E46</f>
        <v>765600</v>
      </c>
    </row>
    <row r="48" spans="1:5" ht="23.25" customHeight="1" x14ac:dyDescent="0.15">
      <c r="A48" s="164"/>
      <c r="B48" s="78" t="s">
        <v>74</v>
      </c>
      <c r="C48" s="79" t="s">
        <v>73</v>
      </c>
      <c r="D48" s="76" t="s">
        <v>71</v>
      </c>
      <c r="E48" s="108" t="s">
        <v>69</v>
      </c>
    </row>
    <row r="49" spans="1:5" ht="23.25" customHeight="1" x14ac:dyDescent="0.15">
      <c r="A49" s="164"/>
      <c r="B49" s="78" t="s">
        <v>68</v>
      </c>
      <c r="C49" s="77" t="s">
        <v>67</v>
      </c>
      <c r="D49" s="76" t="s">
        <v>66</v>
      </c>
      <c r="E49" s="108" t="s">
        <v>65</v>
      </c>
    </row>
    <row r="50" spans="1:5" ht="23.25" customHeight="1" x14ac:dyDescent="0.15">
      <c r="A50" s="164"/>
      <c r="B50" s="78" t="s">
        <v>64</v>
      </c>
      <c r="C50" s="77" t="s">
        <v>63</v>
      </c>
      <c r="D50" s="76" t="s">
        <v>62</v>
      </c>
      <c r="E50" s="109" t="s">
        <v>96</v>
      </c>
    </row>
    <row r="51" spans="1:5" ht="23.25" customHeight="1" thickBot="1" x14ac:dyDescent="0.2">
      <c r="A51" s="165"/>
      <c r="B51" s="75" t="s">
        <v>61</v>
      </c>
      <c r="C51" s="74" t="s">
        <v>60</v>
      </c>
      <c r="D51" s="73" t="s">
        <v>58</v>
      </c>
      <c r="E51" s="110" t="s">
        <v>97</v>
      </c>
    </row>
    <row r="52" spans="1:5" ht="21" customHeight="1" thickTop="1" x14ac:dyDescent="0.15">
      <c r="A52" s="163" t="s">
        <v>80</v>
      </c>
      <c r="B52" s="82" t="s">
        <v>79</v>
      </c>
      <c r="C52" s="166" t="s">
        <v>82</v>
      </c>
      <c r="D52" s="167"/>
      <c r="E52" s="168"/>
    </row>
    <row r="53" spans="1:5" ht="21" customHeight="1" x14ac:dyDescent="0.15">
      <c r="A53" s="164"/>
      <c r="B53" s="78" t="s">
        <v>78</v>
      </c>
      <c r="C53" s="81">
        <v>912000</v>
      </c>
      <c r="D53" s="76" t="s">
        <v>77</v>
      </c>
      <c r="E53" s="107">
        <v>897000</v>
      </c>
    </row>
    <row r="54" spans="1:5" ht="21" customHeight="1" x14ac:dyDescent="0.15">
      <c r="A54" s="164"/>
      <c r="B54" s="78" t="s">
        <v>76</v>
      </c>
      <c r="C54" s="80">
        <f>E53/C53</f>
        <v>0.98355263157894735</v>
      </c>
      <c r="D54" s="76" t="s">
        <v>75</v>
      </c>
      <c r="E54" s="107">
        <v>897000</v>
      </c>
    </row>
    <row r="55" spans="1:5" ht="21" customHeight="1" x14ac:dyDescent="0.15">
      <c r="A55" s="164"/>
      <c r="B55" s="78" t="s">
        <v>74</v>
      </c>
      <c r="C55" s="79" t="s">
        <v>203</v>
      </c>
      <c r="D55" s="76" t="s">
        <v>70</v>
      </c>
      <c r="E55" s="108" t="s">
        <v>69</v>
      </c>
    </row>
    <row r="56" spans="1:5" ht="21" customHeight="1" x14ac:dyDescent="0.15">
      <c r="A56" s="164"/>
      <c r="B56" s="78" t="s">
        <v>68</v>
      </c>
      <c r="C56" s="77" t="s">
        <v>67</v>
      </c>
      <c r="D56" s="76" t="s">
        <v>66</v>
      </c>
      <c r="E56" s="108" t="s">
        <v>65</v>
      </c>
    </row>
    <row r="57" spans="1:5" ht="21" customHeight="1" x14ac:dyDescent="0.15">
      <c r="A57" s="164"/>
      <c r="B57" s="78" t="s">
        <v>64</v>
      </c>
      <c r="C57" s="77" t="s">
        <v>81</v>
      </c>
      <c r="D57" s="76" t="s">
        <v>62</v>
      </c>
      <c r="E57" s="109" t="s">
        <v>193</v>
      </c>
    </row>
    <row r="58" spans="1:5" ht="21" customHeight="1" thickBot="1" x14ac:dyDescent="0.2">
      <c r="A58" s="165"/>
      <c r="B58" s="75" t="s">
        <v>61</v>
      </c>
      <c r="C58" s="74" t="s">
        <v>59</v>
      </c>
      <c r="D58" s="73" t="s">
        <v>58</v>
      </c>
      <c r="E58" s="110" t="s">
        <v>95</v>
      </c>
    </row>
    <row r="59" spans="1:5" ht="21" customHeight="1" thickTop="1" x14ac:dyDescent="0.15">
      <c r="A59" s="163" t="s">
        <v>80</v>
      </c>
      <c r="B59" s="82" t="s">
        <v>79</v>
      </c>
      <c r="C59" s="166" t="s">
        <v>254</v>
      </c>
      <c r="D59" s="167"/>
      <c r="E59" s="168"/>
    </row>
    <row r="60" spans="1:5" ht="21" customHeight="1" x14ac:dyDescent="0.15">
      <c r="A60" s="164"/>
      <c r="B60" s="78" t="s">
        <v>78</v>
      </c>
      <c r="C60" s="88">
        <v>2576000</v>
      </c>
      <c r="D60" s="86" t="s">
        <v>77</v>
      </c>
      <c r="E60" s="90">
        <v>2542000</v>
      </c>
    </row>
    <row r="61" spans="1:5" ht="21" customHeight="1" x14ac:dyDescent="0.15">
      <c r="A61" s="164"/>
      <c r="B61" s="78" t="s">
        <v>76</v>
      </c>
      <c r="C61" s="89">
        <f>E61/C60</f>
        <v>0.98680124223602483</v>
      </c>
      <c r="D61" s="86" t="s">
        <v>75</v>
      </c>
      <c r="E61" s="90">
        <v>2542000</v>
      </c>
    </row>
    <row r="62" spans="1:5" ht="21" customHeight="1" x14ac:dyDescent="0.15">
      <c r="A62" s="164"/>
      <c r="B62" s="78" t="s">
        <v>74</v>
      </c>
      <c r="C62" s="119" t="s">
        <v>251</v>
      </c>
      <c r="D62" s="86" t="s">
        <v>89</v>
      </c>
      <c r="E62" s="91" t="s">
        <v>257</v>
      </c>
    </row>
    <row r="63" spans="1:5" ht="21" customHeight="1" x14ac:dyDescent="0.15">
      <c r="A63" s="164"/>
      <c r="B63" s="78" t="s">
        <v>68</v>
      </c>
      <c r="C63" s="77" t="s">
        <v>67</v>
      </c>
      <c r="D63" s="86" t="s">
        <v>66</v>
      </c>
      <c r="E63" s="91" t="s">
        <v>252</v>
      </c>
    </row>
    <row r="64" spans="1:5" ht="21" customHeight="1" x14ac:dyDescent="0.15">
      <c r="A64" s="164"/>
      <c r="B64" s="78" t="s">
        <v>64</v>
      </c>
      <c r="C64" s="77" t="s">
        <v>81</v>
      </c>
      <c r="D64" s="86" t="s">
        <v>62</v>
      </c>
      <c r="E64" s="91" t="s">
        <v>258</v>
      </c>
    </row>
    <row r="65" spans="1:5" ht="21" customHeight="1" thickBot="1" x14ac:dyDescent="0.2">
      <c r="A65" s="165"/>
      <c r="B65" s="75" t="s">
        <v>61</v>
      </c>
      <c r="C65" s="74" t="s">
        <v>59</v>
      </c>
      <c r="D65" s="87" t="s">
        <v>250</v>
      </c>
      <c r="E65" s="92" t="s">
        <v>260</v>
      </c>
    </row>
    <row r="66" spans="1:5" ht="14.25" thickTop="1" x14ac:dyDescent="0.15"/>
  </sheetData>
  <mergeCells count="19">
    <mergeCell ref="C38:E38"/>
    <mergeCell ref="A45:A51"/>
    <mergeCell ref="C45:E45"/>
    <mergeCell ref="A3:A9"/>
    <mergeCell ref="C3:E3"/>
    <mergeCell ref="A1:E1"/>
    <mergeCell ref="A59:A65"/>
    <mergeCell ref="C59:E59"/>
    <mergeCell ref="A52:A58"/>
    <mergeCell ref="C52:E52"/>
    <mergeCell ref="A10:A16"/>
    <mergeCell ref="C10:E10"/>
    <mergeCell ref="A17:A23"/>
    <mergeCell ref="C17:E17"/>
    <mergeCell ref="A24:A30"/>
    <mergeCell ref="C24:E24"/>
    <mergeCell ref="A31:A37"/>
    <mergeCell ref="C31:E31"/>
    <mergeCell ref="A38:A4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4" workbookViewId="0">
      <selection activeCell="B75" sqref="B75:F75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8"/>
  </cols>
  <sheetData>
    <row r="1" spans="1:6" ht="49.5" customHeight="1" x14ac:dyDescent="0.15">
      <c r="A1" s="157" t="s">
        <v>117</v>
      </c>
      <c r="B1" s="157"/>
      <c r="C1" s="157"/>
      <c r="D1" s="157"/>
      <c r="E1" s="157"/>
      <c r="F1" s="157"/>
    </row>
    <row r="2" spans="1:6" ht="26.25" thickBot="1" x14ac:dyDescent="0.2">
      <c r="A2" s="3" t="s">
        <v>100</v>
      </c>
      <c r="B2" s="106"/>
      <c r="C2" s="105"/>
      <c r="D2" s="105"/>
      <c r="E2" s="83"/>
      <c r="F2" s="104" t="s">
        <v>116</v>
      </c>
    </row>
    <row r="3" spans="1:6" ht="25.5" customHeight="1" thickTop="1" x14ac:dyDescent="0.15">
      <c r="A3" s="99" t="s">
        <v>114</v>
      </c>
      <c r="B3" s="175" t="s">
        <v>130</v>
      </c>
      <c r="C3" s="176"/>
      <c r="D3" s="176"/>
      <c r="E3" s="176"/>
      <c r="F3" s="177"/>
    </row>
    <row r="4" spans="1:6" ht="25.5" customHeight="1" x14ac:dyDescent="0.15">
      <c r="A4" s="189" t="s">
        <v>113</v>
      </c>
      <c r="B4" s="181" t="s">
        <v>74</v>
      </c>
      <c r="C4" s="181" t="s">
        <v>71</v>
      </c>
      <c r="D4" s="96" t="s">
        <v>111</v>
      </c>
      <c r="E4" s="96" t="s">
        <v>75</v>
      </c>
      <c r="F4" s="98" t="s">
        <v>110</v>
      </c>
    </row>
    <row r="5" spans="1:6" ht="25.5" customHeight="1" x14ac:dyDescent="0.15">
      <c r="A5" s="189"/>
      <c r="B5" s="182"/>
      <c r="C5" s="190"/>
      <c r="D5" s="96" t="s">
        <v>109</v>
      </c>
      <c r="E5" s="96" t="s">
        <v>108</v>
      </c>
      <c r="F5" s="98" t="s">
        <v>107</v>
      </c>
    </row>
    <row r="6" spans="1:6" ht="39" customHeight="1" x14ac:dyDescent="0.15">
      <c r="A6" s="189"/>
      <c r="B6" s="103" t="s">
        <v>125</v>
      </c>
      <c r="C6" s="102" t="s">
        <v>69</v>
      </c>
      <c r="D6" s="88">
        <v>7200000</v>
      </c>
      <c r="E6" s="116">
        <v>6600000</v>
      </c>
      <c r="F6" s="97">
        <f>E6/D6</f>
        <v>0.91666666666666663</v>
      </c>
    </row>
    <row r="7" spans="1:6" ht="25.5" customHeight="1" x14ac:dyDescent="0.15">
      <c r="A7" s="189" t="s">
        <v>62</v>
      </c>
      <c r="B7" s="96" t="s">
        <v>106</v>
      </c>
      <c r="C7" s="151" t="s">
        <v>105</v>
      </c>
      <c r="D7" s="183" t="s">
        <v>104</v>
      </c>
      <c r="E7" s="184"/>
      <c r="F7" s="185"/>
    </row>
    <row r="8" spans="1:6" ht="25.5" customHeight="1" x14ac:dyDescent="0.15">
      <c r="A8" s="189"/>
      <c r="B8" s="100" t="s">
        <v>245</v>
      </c>
      <c r="C8" s="118" t="s">
        <v>205</v>
      </c>
      <c r="D8" s="186" t="s">
        <v>207</v>
      </c>
      <c r="E8" s="187"/>
      <c r="F8" s="188"/>
    </row>
    <row r="9" spans="1:6" ht="25.5" customHeight="1" x14ac:dyDescent="0.15">
      <c r="A9" s="152" t="s">
        <v>103</v>
      </c>
      <c r="B9" s="169" t="s">
        <v>102</v>
      </c>
      <c r="C9" s="170"/>
      <c r="D9" s="170"/>
      <c r="E9" s="170"/>
      <c r="F9" s="171"/>
    </row>
    <row r="10" spans="1:6" ht="25.5" customHeight="1" x14ac:dyDescent="0.15">
      <c r="A10" s="152" t="s">
        <v>101</v>
      </c>
      <c r="B10" s="169" t="s">
        <v>22</v>
      </c>
      <c r="C10" s="170"/>
      <c r="D10" s="170"/>
      <c r="E10" s="170"/>
      <c r="F10" s="171"/>
    </row>
    <row r="11" spans="1:6" ht="25.5" customHeight="1" thickBot="1" x14ac:dyDescent="0.2">
      <c r="A11" s="93" t="s">
        <v>99</v>
      </c>
      <c r="B11" s="172"/>
      <c r="C11" s="173"/>
      <c r="D11" s="173"/>
      <c r="E11" s="173"/>
      <c r="F11" s="174"/>
    </row>
    <row r="12" spans="1:6" ht="25.5" customHeight="1" thickTop="1" x14ac:dyDescent="0.15">
      <c r="A12" s="99" t="s">
        <v>114</v>
      </c>
      <c r="B12" s="175" t="s">
        <v>128</v>
      </c>
      <c r="C12" s="176"/>
      <c r="D12" s="176"/>
      <c r="E12" s="176"/>
      <c r="F12" s="177"/>
    </row>
    <row r="13" spans="1:6" ht="25.5" customHeight="1" x14ac:dyDescent="0.15">
      <c r="A13" s="189" t="s">
        <v>113</v>
      </c>
      <c r="B13" s="181" t="s">
        <v>74</v>
      </c>
      <c r="C13" s="181" t="s">
        <v>112</v>
      </c>
      <c r="D13" s="96" t="s">
        <v>111</v>
      </c>
      <c r="E13" s="96" t="s">
        <v>75</v>
      </c>
      <c r="F13" s="98" t="s">
        <v>110</v>
      </c>
    </row>
    <row r="14" spans="1:6" ht="25.5" customHeight="1" x14ac:dyDescent="0.15">
      <c r="A14" s="189"/>
      <c r="B14" s="182"/>
      <c r="C14" s="190"/>
      <c r="D14" s="96" t="s">
        <v>109</v>
      </c>
      <c r="E14" s="96" t="s">
        <v>108</v>
      </c>
      <c r="F14" s="98" t="s">
        <v>107</v>
      </c>
    </row>
    <row r="15" spans="1:6" ht="39" customHeight="1" x14ac:dyDescent="0.15">
      <c r="A15" s="189"/>
      <c r="B15" s="103" t="s">
        <v>126</v>
      </c>
      <c r="C15" s="102" t="s">
        <v>93</v>
      </c>
      <c r="D15" s="88">
        <v>3600000</v>
      </c>
      <c r="E15" s="116">
        <v>3240000</v>
      </c>
      <c r="F15" s="97">
        <f>E15/D15</f>
        <v>0.9</v>
      </c>
    </row>
    <row r="16" spans="1:6" ht="25.5" customHeight="1" x14ac:dyDescent="0.15">
      <c r="A16" s="189" t="s">
        <v>62</v>
      </c>
      <c r="B16" s="96" t="s">
        <v>106</v>
      </c>
      <c r="C16" s="101" t="s">
        <v>105</v>
      </c>
      <c r="D16" s="183" t="s">
        <v>104</v>
      </c>
      <c r="E16" s="184"/>
      <c r="F16" s="185"/>
    </row>
    <row r="17" spans="1:6" ht="25.5" customHeight="1" x14ac:dyDescent="0.15">
      <c r="A17" s="189"/>
      <c r="B17" s="100" t="s">
        <v>118</v>
      </c>
      <c r="C17" s="118" t="s">
        <v>124</v>
      </c>
      <c r="D17" s="186" t="s">
        <v>115</v>
      </c>
      <c r="E17" s="187"/>
      <c r="F17" s="188"/>
    </row>
    <row r="18" spans="1:6" ht="25.5" customHeight="1" x14ac:dyDescent="0.15">
      <c r="A18" s="94" t="s">
        <v>103</v>
      </c>
      <c r="B18" s="169" t="s">
        <v>102</v>
      </c>
      <c r="C18" s="170"/>
      <c r="D18" s="170"/>
      <c r="E18" s="170"/>
      <c r="F18" s="171"/>
    </row>
    <row r="19" spans="1:6" ht="25.5" customHeight="1" x14ac:dyDescent="0.15">
      <c r="A19" s="94" t="s">
        <v>101</v>
      </c>
      <c r="B19" s="169" t="s">
        <v>100</v>
      </c>
      <c r="C19" s="170"/>
      <c r="D19" s="170"/>
      <c r="E19" s="170"/>
      <c r="F19" s="171"/>
    </row>
    <row r="20" spans="1:6" ht="25.5" customHeight="1" thickBot="1" x14ac:dyDescent="0.2">
      <c r="A20" s="93" t="s">
        <v>99</v>
      </c>
      <c r="B20" s="172"/>
      <c r="C20" s="173"/>
      <c r="D20" s="173"/>
      <c r="E20" s="173"/>
      <c r="F20" s="174"/>
    </row>
    <row r="21" spans="1:6" ht="25.5" customHeight="1" thickTop="1" x14ac:dyDescent="0.15">
      <c r="A21" s="99" t="s">
        <v>114</v>
      </c>
      <c r="B21" s="175" t="s">
        <v>209</v>
      </c>
      <c r="C21" s="176"/>
      <c r="D21" s="176"/>
      <c r="E21" s="176"/>
      <c r="F21" s="177"/>
    </row>
    <row r="22" spans="1:6" ht="25.5" customHeight="1" x14ac:dyDescent="0.15">
      <c r="A22" s="189" t="s">
        <v>113</v>
      </c>
      <c r="B22" s="181" t="s">
        <v>74</v>
      </c>
      <c r="C22" s="181" t="s">
        <v>71</v>
      </c>
      <c r="D22" s="96" t="s">
        <v>111</v>
      </c>
      <c r="E22" s="96" t="s">
        <v>75</v>
      </c>
      <c r="F22" s="98" t="s">
        <v>110</v>
      </c>
    </row>
    <row r="23" spans="1:6" ht="25.5" customHeight="1" x14ac:dyDescent="0.15">
      <c r="A23" s="189"/>
      <c r="B23" s="182"/>
      <c r="C23" s="190"/>
      <c r="D23" s="96" t="s">
        <v>109</v>
      </c>
      <c r="E23" s="96" t="s">
        <v>108</v>
      </c>
      <c r="F23" s="98" t="s">
        <v>107</v>
      </c>
    </row>
    <row r="24" spans="1:6" ht="39" customHeight="1" x14ac:dyDescent="0.15">
      <c r="A24" s="189"/>
      <c r="B24" s="103" t="s">
        <v>191</v>
      </c>
      <c r="C24" s="102" t="s">
        <v>69</v>
      </c>
      <c r="D24" s="88">
        <f>계약현황공개!C18</f>
        <v>2760000</v>
      </c>
      <c r="E24" s="116">
        <f>계약현황공개!E18</f>
        <v>2520000</v>
      </c>
      <c r="F24" s="97">
        <f>E24/D24</f>
        <v>0.91304347826086951</v>
      </c>
    </row>
    <row r="25" spans="1:6" ht="25.5" customHeight="1" x14ac:dyDescent="0.15">
      <c r="A25" s="189" t="s">
        <v>62</v>
      </c>
      <c r="B25" s="96" t="s">
        <v>106</v>
      </c>
      <c r="C25" s="151" t="s">
        <v>105</v>
      </c>
      <c r="D25" s="183" t="s">
        <v>104</v>
      </c>
      <c r="E25" s="184"/>
      <c r="F25" s="185"/>
    </row>
    <row r="26" spans="1:6" ht="25.5" customHeight="1" x14ac:dyDescent="0.15">
      <c r="A26" s="189"/>
      <c r="B26" s="100" t="s">
        <v>246</v>
      </c>
      <c r="C26" s="118" t="s">
        <v>210</v>
      </c>
      <c r="D26" s="186" t="s">
        <v>247</v>
      </c>
      <c r="E26" s="187"/>
      <c r="F26" s="188"/>
    </row>
    <row r="27" spans="1:6" ht="25.5" customHeight="1" x14ac:dyDescent="0.15">
      <c r="A27" s="152" t="s">
        <v>103</v>
      </c>
      <c r="B27" s="169" t="s">
        <v>102</v>
      </c>
      <c r="C27" s="170"/>
      <c r="D27" s="170"/>
      <c r="E27" s="170"/>
      <c r="F27" s="171"/>
    </row>
    <row r="28" spans="1:6" ht="25.5" customHeight="1" x14ac:dyDescent="0.15">
      <c r="A28" s="152" t="s">
        <v>101</v>
      </c>
      <c r="B28" s="169" t="s">
        <v>22</v>
      </c>
      <c r="C28" s="170"/>
      <c r="D28" s="170"/>
      <c r="E28" s="170"/>
      <c r="F28" s="171"/>
    </row>
    <row r="29" spans="1:6" ht="25.5" customHeight="1" thickBot="1" x14ac:dyDescent="0.2">
      <c r="A29" s="93" t="s">
        <v>99</v>
      </c>
      <c r="B29" s="172"/>
      <c r="C29" s="173"/>
      <c r="D29" s="173"/>
      <c r="E29" s="173"/>
      <c r="F29" s="174"/>
    </row>
    <row r="30" spans="1:6" ht="25.5" customHeight="1" thickTop="1" x14ac:dyDescent="0.15">
      <c r="A30" s="99" t="s">
        <v>114</v>
      </c>
      <c r="B30" s="175" t="s">
        <v>211</v>
      </c>
      <c r="C30" s="176"/>
      <c r="D30" s="176"/>
      <c r="E30" s="176"/>
      <c r="F30" s="177"/>
    </row>
    <row r="31" spans="1:6" ht="25.5" customHeight="1" x14ac:dyDescent="0.15">
      <c r="A31" s="189" t="s">
        <v>113</v>
      </c>
      <c r="B31" s="181" t="s">
        <v>74</v>
      </c>
      <c r="C31" s="181" t="s">
        <v>71</v>
      </c>
      <c r="D31" s="96" t="s">
        <v>111</v>
      </c>
      <c r="E31" s="96" t="s">
        <v>75</v>
      </c>
      <c r="F31" s="98" t="s">
        <v>110</v>
      </c>
    </row>
    <row r="32" spans="1:6" ht="25.5" customHeight="1" x14ac:dyDescent="0.15">
      <c r="A32" s="189"/>
      <c r="B32" s="182"/>
      <c r="C32" s="190"/>
      <c r="D32" s="96" t="s">
        <v>109</v>
      </c>
      <c r="E32" s="96" t="s">
        <v>108</v>
      </c>
      <c r="F32" s="98" t="s">
        <v>107</v>
      </c>
    </row>
    <row r="33" spans="1:6" ht="39" customHeight="1" x14ac:dyDescent="0.15">
      <c r="A33" s="189"/>
      <c r="B33" s="103" t="s">
        <v>191</v>
      </c>
      <c r="C33" s="102" t="s">
        <v>69</v>
      </c>
      <c r="D33" s="88">
        <f>계약현황공개!C25</f>
        <v>2400000</v>
      </c>
      <c r="E33" s="116">
        <f>계약현황공개!E25</f>
        <v>2376000</v>
      </c>
      <c r="F33" s="97">
        <f>E33/D33</f>
        <v>0.99</v>
      </c>
    </row>
    <row r="34" spans="1:6" ht="25.5" customHeight="1" x14ac:dyDescent="0.15">
      <c r="A34" s="189" t="s">
        <v>62</v>
      </c>
      <c r="B34" s="96" t="s">
        <v>106</v>
      </c>
      <c r="C34" s="151" t="s">
        <v>105</v>
      </c>
      <c r="D34" s="183" t="s">
        <v>104</v>
      </c>
      <c r="E34" s="184"/>
      <c r="F34" s="185"/>
    </row>
    <row r="35" spans="1:6" ht="25.5" customHeight="1" x14ac:dyDescent="0.15">
      <c r="A35" s="189"/>
      <c r="B35" s="100" t="s">
        <v>212</v>
      </c>
      <c r="C35" s="118" t="s">
        <v>213</v>
      </c>
      <c r="D35" s="186" t="s">
        <v>196</v>
      </c>
      <c r="E35" s="187"/>
      <c r="F35" s="188"/>
    </row>
    <row r="36" spans="1:6" ht="25.5" customHeight="1" x14ac:dyDescent="0.15">
      <c r="A36" s="152" t="s">
        <v>103</v>
      </c>
      <c r="B36" s="169" t="s">
        <v>102</v>
      </c>
      <c r="C36" s="170"/>
      <c r="D36" s="170"/>
      <c r="E36" s="170"/>
      <c r="F36" s="171"/>
    </row>
    <row r="37" spans="1:6" ht="25.5" customHeight="1" x14ac:dyDescent="0.15">
      <c r="A37" s="152" t="s">
        <v>101</v>
      </c>
      <c r="B37" s="169" t="s">
        <v>22</v>
      </c>
      <c r="C37" s="170"/>
      <c r="D37" s="170"/>
      <c r="E37" s="170"/>
      <c r="F37" s="171"/>
    </row>
    <row r="38" spans="1:6" ht="25.5" customHeight="1" thickBot="1" x14ac:dyDescent="0.2">
      <c r="A38" s="93" t="s">
        <v>99</v>
      </c>
      <c r="B38" s="172"/>
      <c r="C38" s="173"/>
      <c r="D38" s="173"/>
      <c r="E38" s="173"/>
      <c r="F38" s="174"/>
    </row>
    <row r="39" spans="1:6" ht="25.5" customHeight="1" thickTop="1" x14ac:dyDescent="0.15">
      <c r="A39" s="99" t="s">
        <v>114</v>
      </c>
      <c r="B39" s="175" t="s">
        <v>214</v>
      </c>
      <c r="C39" s="176"/>
      <c r="D39" s="176"/>
      <c r="E39" s="176"/>
      <c r="F39" s="177"/>
    </row>
    <row r="40" spans="1:6" ht="25.5" customHeight="1" x14ac:dyDescent="0.15">
      <c r="A40" s="189" t="s">
        <v>113</v>
      </c>
      <c r="B40" s="181" t="s">
        <v>74</v>
      </c>
      <c r="C40" s="181" t="s">
        <v>71</v>
      </c>
      <c r="D40" s="96" t="s">
        <v>111</v>
      </c>
      <c r="E40" s="96" t="s">
        <v>75</v>
      </c>
      <c r="F40" s="98" t="s">
        <v>110</v>
      </c>
    </row>
    <row r="41" spans="1:6" ht="25.5" customHeight="1" x14ac:dyDescent="0.15">
      <c r="A41" s="189"/>
      <c r="B41" s="182"/>
      <c r="C41" s="190"/>
      <c r="D41" s="96" t="s">
        <v>109</v>
      </c>
      <c r="E41" s="96" t="s">
        <v>108</v>
      </c>
      <c r="F41" s="98" t="s">
        <v>107</v>
      </c>
    </row>
    <row r="42" spans="1:6" ht="39" customHeight="1" x14ac:dyDescent="0.15">
      <c r="A42" s="189"/>
      <c r="B42" s="103" t="s">
        <v>191</v>
      </c>
      <c r="C42" s="102" t="s">
        <v>69</v>
      </c>
      <c r="D42" s="88">
        <f>계약현황공개!C32</f>
        <v>2145000</v>
      </c>
      <c r="E42" s="116">
        <f>계약현황공개!E32</f>
        <v>2112000</v>
      </c>
      <c r="F42" s="97">
        <f>E42/D42</f>
        <v>0.98461538461538467</v>
      </c>
    </row>
    <row r="43" spans="1:6" ht="25.5" customHeight="1" x14ac:dyDescent="0.15">
      <c r="A43" s="189" t="s">
        <v>62</v>
      </c>
      <c r="B43" s="96" t="s">
        <v>106</v>
      </c>
      <c r="C43" s="151" t="s">
        <v>105</v>
      </c>
      <c r="D43" s="183" t="s">
        <v>104</v>
      </c>
      <c r="E43" s="184"/>
      <c r="F43" s="185"/>
    </row>
    <row r="44" spans="1:6" ht="25.5" customHeight="1" x14ac:dyDescent="0.15">
      <c r="A44" s="189"/>
      <c r="B44" s="100" t="s">
        <v>215</v>
      </c>
      <c r="C44" s="118" t="s">
        <v>216</v>
      </c>
      <c r="D44" s="186" t="s">
        <v>217</v>
      </c>
      <c r="E44" s="187"/>
      <c r="F44" s="188"/>
    </row>
    <row r="45" spans="1:6" ht="25.5" customHeight="1" x14ac:dyDescent="0.15">
      <c r="A45" s="152" t="s">
        <v>103</v>
      </c>
      <c r="B45" s="169" t="s">
        <v>102</v>
      </c>
      <c r="C45" s="170"/>
      <c r="D45" s="170"/>
      <c r="E45" s="170"/>
      <c r="F45" s="171"/>
    </row>
    <row r="46" spans="1:6" ht="25.5" customHeight="1" x14ac:dyDescent="0.15">
      <c r="A46" s="152" t="s">
        <v>101</v>
      </c>
      <c r="B46" s="169" t="s">
        <v>22</v>
      </c>
      <c r="C46" s="170"/>
      <c r="D46" s="170"/>
      <c r="E46" s="170"/>
      <c r="F46" s="171"/>
    </row>
    <row r="47" spans="1:6" ht="25.5" customHeight="1" thickBot="1" x14ac:dyDescent="0.2">
      <c r="A47" s="93" t="s">
        <v>99</v>
      </c>
      <c r="B47" s="172"/>
      <c r="C47" s="173"/>
      <c r="D47" s="173"/>
      <c r="E47" s="173"/>
      <c r="F47" s="174"/>
    </row>
    <row r="48" spans="1:6" ht="25.5" customHeight="1" thickTop="1" x14ac:dyDescent="0.15">
      <c r="A48" s="99" t="s">
        <v>114</v>
      </c>
      <c r="B48" s="175" t="s">
        <v>220</v>
      </c>
      <c r="C48" s="176"/>
      <c r="D48" s="176"/>
      <c r="E48" s="176"/>
      <c r="F48" s="177"/>
    </row>
    <row r="49" spans="1:6" ht="25.5" customHeight="1" x14ac:dyDescent="0.15">
      <c r="A49" s="178" t="s">
        <v>113</v>
      </c>
      <c r="B49" s="181" t="s">
        <v>74</v>
      </c>
      <c r="C49" s="181" t="s">
        <v>71</v>
      </c>
      <c r="D49" s="96" t="s">
        <v>111</v>
      </c>
      <c r="E49" s="96" t="s">
        <v>75</v>
      </c>
      <c r="F49" s="98" t="s">
        <v>110</v>
      </c>
    </row>
    <row r="50" spans="1:6" ht="25.5" customHeight="1" x14ac:dyDescent="0.15">
      <c r="A50" s="179"/>
      <c r="B50" s="182"/>
      <c r="C50" s="182"/>
      <c r="D50" s="96" t="s">
        <v>109</v>
      </c>
      <c r="E50" s="96" t="s">
        <v>108</v>
      </c>
      <c r="F50" s="98" t="s">
        <v>107</v>
      </c>
    </row>
    <row r="51" spans="1:6" ht="25.5" customHeight="1" x14ac:dyDescent="0.15">
      <c r="A51" s="180"/>
      <c r="B51" s="79" t="s">
        <v>72</v>
      </c>
      <c r="C51" s="102" t="s">
        <v>69</v>
      </c>
      <c r="D51" s="114">
        <v>14122800</v>
      </c>
      <c r="E51" s="81">
        <v>11411160</v>
      </c>
      <c r="F51" s="115">
        <f>E51/D51</f>
        <v>0.80799558161271134</v>
      </c>
    </row>
    <row r="52" spans="1:6" ht="25.5" customHeight="1" x14ac:dyDescent="0.15">
      <c r="A52" s="178" t="s">
        <v>62</v>
      </c>
      <c r="B52" s="96" t="s">
        <v>106</v>
      </c>
      <c r="C52" s="96" t="s">
        <v>105</v>
      </c>
      <c r="D52" s="183" t="s">
        <v>104</v>
      </c>
      <c r="E52" s="184"/>
      <c r="F52" s="185"/>
    </row>
    <row r="53" spans="1:6" ht="25.5" customHeight="1" x14ac:dyDescent="0.15">
      <c r="A53" s="180"/>
      <c r="B53" s="113" t="s">
        <v>200</v>
      </c>
      <c r="C53" s="112" t="s">
        <v>218</v>
      </c>
      <c r="D53" s="186" t="s">
        <v>219</v>
      </c>
      <c r="E53" s="187"/>
      <c r="F53" s="188"/>
    </row>
    <row r="54" spans="1:6" ht="25.5" customHeight="1" x14ac:dyDescent="0.15">
      <c r="A54" s="152" t="s">
        <v>103</v>
      </c>
      <c r="B54" s="169" t="s">
        <v>102</v>
      </c>
      <c r="C54" s="170"/>
      <c r="D54" s="170"/>
      <c r="E54" s="170"/>
      <c r="F54" s="171"/>
    </row>
    <row r="55" spans="1:6" ht="25.5" customHeight="1" x14ac:dyDescent="0.15">
      <c r="A55" s="152" t="s">
        <v>101</v>
      </c>
      <c r="B55" s="169" t="s">
        <v>22</v>
      </c>
      <c r="C55" s="170"/>
      <c r="D55" s="170"/>
      <c r="E55" s="170"/>
      <c r="F55" s="171"/>
    </row>
    <row r="56" spans="1:6" ht="25.5" customHeight="1" thickBot="1" x14ac:dyDescent="0.2">
      <c r="A56" s="93" t="s">
        <v>99</v>
      </c>
      <c r="B56" s="172"/>
      <c r="C56" s="173"/>
      <c r="D56" s="173"/>
      <c r="E56" s="173"/>
      <c r="F56" s="174"/>
    </row>
    <row r="57" spans="1:6" ht="25.5" customHeight="1" thickTop="1" x14ac:dyDescent="0.15">
      <c r="A57" s="99" t="s">
        <v>114</v>
      </c>
      <c r="B57" s="175" t="s">
        <v>127</v>
      </c>
      <c r="C57" s="176"/>
      <c r="D57" s="176"/>
      <c r="E57" s="176"/>
      <c r="F57" s="177"/>
    </row>
    <row r="58" spans="1:6" ht="25.5" customHeight="1" x14ac:dyDescent="0.15">
      <c r="A58" s="178" t="s">
        <v>113</v>
      </c>
      <c r="B58" s="181" t="s">
        <v>74</v>
      </c>
      <c r="C58" s="181" t="s">
        <v>112</v>
      </c>
      <c r="D58" s="96" t="s">
        <v>111</v>
      </c>
      <c r="E58" s="96" t="s">
        <v>75</v>
      </c>
      <c r="F58" s="98" t="s">
        <v>110</v>
      </c>
    </row>
    <row r="59" spans="1:6" ht="25.5" customHeight="1" x14ac:dyDescent="0.15">
      <c r="A59" s="179"/>
      <c r="B59" s="182"/>
      <c r="C59" s="182"/>
      <c r="D59" s="96" t="s">
        <v>109</v>
      </c>
      <c r="E59" s="96" t="s">
        <v>108</v>
      </c>
      <c r="F59" s="98" t="s">
        <v>107</v>
      </c>
    </row>
    <row r="60" spans="1:6" ht="25.5" customHeight="1" x14ac:dyDescent="0.15">
      <c r="A60" s="180"/>
      <c r="B60" s="79" t="s">
        <v>119</v>
      </c>
      <c r="C60" s="102" t="s">
        <v>93</v>
      </c>
      <c r="D60" s="114">
        <v>816000</v>
      </c>
      <c r="E60" s="81">
        <v>765600</v>
      </c>
      <c r="F60" s="115">
        <f>E60/D60</f>
        <v>0.93823529411764706</v>
      </c>
    </row>
    <row r="61" spans="1:6" ht="25.5" customHeight="1" x14ac:dyDescent="0.15">
      <c r="A61" s="178" t="s">
        <v>62</v>
      </c>
      <c r="B61" s="96" t="s">
        <v>106</v>
      </c>
      <c r="C61" s="96" t="s">
        <v>105</v>
      </c>
      <c r="D61" s="183" t="s">
        <v>104</v>
      </c>
      <c r="E61" s="184"/>
      <c r="F61" s="185"/>
    </row>
    <row r="62" spans="1:6" ht="25.5" customHeight="1" x14ac:dyDescent="0.15">
      <c r="A62" s="180"/>
      <c r="B62" s="113" t="s">
        <v>96</v>
      </c>
      <c r="C62" s="112" t="s">
        <v>122</v>
      </c>
      <c r="D62" s="186" t="s">
        <v>120</v>
      </c>
      <c r="E62" s="187"/>
      <c r="F62" s="188"/>
    </row>
    <row r="63" spans="1:6" ht="25.5" customHeight="1" x14ac:dyDescent="0.15">
      <c r="A63" s="94" t="s">
        <v>103</v>
      </c>
      <c r="B63" s="169" t="s">
        <v>102</v>
      </c>
      <c r="C63" s="170"/>
      <c r="D63" s="170"/>
      <c r="E63" s="170"/>
      <c r="F63" s="171"/>
    </row>
    <row r="64" spans="1:6" ht="25.5" customHeight="1" x14ac:dyDescent="0.15">
      <c r="A64" s="94" t="s">
        <v>101</v>
      </c>
      <c r="B64" s="169" t="s">
        <v>100</v>
      </c>
      <c r="C64" s="170"/>
      <c r="D64" s="170"/>
      <c r="E64" s="170"/>
      <c r="F64" s="171"/>
    </row>
    <row r="65" spans="1:6" ht="25.5" customHeight="1" thickBot="1" x14ac:dyDescent="0.2">
      <c r="A65" s="93" t="s">
        <v>99</v>
      </c>
      <c r="B65" s="172"/>
      <c r="C65" s="173"/>
      <c r="D65" s="173"/>
      <c r="E65" s="173"/>
      <c r="F65" s="174"/>
    </row>
    <row r="66" spans="1:6" ht="25.5" customHeight="1" thickTop="1" x14ac:dyDescent="0.15">
      <c r="A66" s="99" t="s">
        <v>114</v>
      </c>
      <c r="B66" s="175" t="s">
        <v>129</v>
      </c>
      <c r="C66" s="176"/>
      <c r="D66" s="176"/>
      <c r="E66" s="176"/>
      <c r="F66" s="177"/>
    </row>
    <row r="67" spans="1:6" ht="25.5" customHeight="1" x14ac:dyDescent="0.15">
      <c r="A67" s="178" t="s">
        <v>113</v>
      </c>
      <c r="B67" s="181" t="s">
        <v>74</v>
      </c>
      <c r="C67" s="181" t="s">
        <v>112</v>
      </c>
      <c r="D67" s="96" t="s">
        <v>111</v>
      </c>
      <c r="E67" s="96" t="s">
        <v>75</v>
      </c>
      <c r="F67" s="98" t="s">
        <v>110</v>
      </c>
    </row>
    <row r="68" spans="1:6" ht="25.5" customHeight="1" x14ac:dyDescent="0.15">
      <c r="A68" s="179"/>
      <c r="B68" s="182"/>
      <c r="C68" s="182"/>
      <c r="D68" s="96" t="s">
        <v>109</v>
      </c>
      <c r="E68" s="96" t="s">
        <v>108</v>
      </c>
      <c r="F68" s="98" t="s">
        <v>107</v>
      </c>
    </row>
    <row r="69" spans="1:6" ht="39" customHeight="1" x14ac:dyDescent="0.15">
      <c r="A69" s="180"/>
      <c r="B69" s="79" t="s">
        <v>203</v>
      </c>
      <c r="C69" s="102" t="s">
        <v>93</v>
      </c>
      <c r="D69" s="81">
        <v>912000</v>
      </c>
      <c r="E69" s="81">
        <v>897000</v>
      </c>
      <c r="F69" s="115">
        <f>E69/D69</f>
        <v>0.98355263157894735</v>
      </c>
    </row>
    <row r="70" spans="1:6" ht="25.5" customHeight="1" x14ac:dyDescent="0.15">
      <c r="A70" s="178" t="s">
        <v>62</v>
      </c>
      <c r="B70" s="96" t="s">
        <v>106</v>
      </c>
      <c r="C70" s="96" t="s">
        <v>105</v>
      </c>
      <c r="D70" s="183" t="s">
        <v>104</v>
      </c>
      <c r="E70" s="184"/>
      <c r="F70" s="185"/>
    </row>
    <row r="71" spans="1:6" ht="25.5" customHeight="1" x14ac:dyDescent="0.15">
      <c r="A71" s="180"/>
      <c r="B71" s="95" t="s">
        <v>94</v>
      </c>
      <c r="C71" s="95" t="s">
        <v>121</v>
      </c>
      <c r="D71" s="186" t="s">
        <v>194</v>
      </c>
      <c r="E71" s="187"/>
      <c r="F71" s="188"/>
    </row>
    <row r="72" spans="1:6" ht="25.5" customHeight="1" x14ac:dyDescent="0.15">
      <c r="A72" s="94" t="s">
        <v>103</v>
      </c>
      <c r="B72" s="169" t="s">
        <v>102</v>
      </c>
      <c r="C72" s="170"/>
      <c r="D72" s="170"/>
      <c r="E72" s="170"/>
      <c r="F72" s="171"/>
    </row>
    <row r="73" spans="1:6" ht="25.5" customHeight="1" x14ac:dyDescent="0.15">
      <c r="A73" s="94" t="s">
        <v>101</v>
      </c>
      <c r="B73" s="169" t="s">
        <v>100</v>
      </c>
      <c r="C73" s="170"/>
      <c r="D73" s="170"/>
      <c r="E73" s="170"/>
      <c r="F73" s="171"/>
    </row>
    <row r="74" spans="1:6" ht="25.5" customHeight="1" thickBot="1" x14ac:dyDescent="0.2">
      <c r="A74" s="93" t="s">
        <v>99</v>
      </c>
      <c r="B74" s="172"/>
      <c r="C74" s="173"/>
      <c r="D74" s="173"/>
      <c r="E74" s="173"/>
      <c r="F74" s="174"/>
    </row>
    <row r="75" spans="1:6" ht="25.5" customHeight="1" thickTop="1" x14ac:dyDescent="0.15">
      <c r="A75" s="99" t="s">
        <v>114</v>
      </c>
      <c r="B75" s="175" t="s">
        <v>254</v>
      </c>
      <c r="C75" s="176"/>
      <c r="D75" s="176"/>
      <c r="E75" s="176"/>
      <c r="F75" s="177"/>
    </row>
    <row r="76" spans="1:6" ht="25.5" customHeight="1" x14ac:dyDescent="0.15">
      <c r="A76" s="178" t="s">
        <v>113</v>
      </c>
      <c r="B76" s="181" t="s">
        <v>74</v>
      </c>
      <c r="C76" s="181" t="s">
        <v>112</v>
      </c>
      <c r="D76" s="96" t="s">
        <v>111</v>
      </c>
      <c r="E76" s="96" t="s">
        <v>75</v>
      </c>
      <c r="F76" s="98" t="s">
        <v>110</v>
      </c>
    </row>
    <row r="77" spans="1:6" ht="25.5" customHeight="1" x14ac:dyDescent="0.15">
      <c r="A77" s="179"/>
      <c r="B77" s="182"/>
      <c r="C77" s="182"/>
      <c r="D77" s="96" t="s">
        <v>109</v>
      </c>
      <c r="E77" s="96" t="s">
        <v>108</v>
      </c>
      <c r="F77" s="98" t="s">
        <v>107</v>
      </c>
    </row>
    <row r="78" spans="1:6" ht="39" customHeight="1" x14ac:dyDescent="0.15">
      <c r="A78" s="180"/>
      <c r="B78" s="79" t="s">
        <v>255</v>
      </c>
      <c r="C78" s="102" t="s">
        <v>256</v>
      </c>
      <c r="D78" s="81">
        <v>2576000</v>
      </c>
      <c r="E78" s="81">
        <v>2542000</v>
      </c>
      <c r="F78" s="115">
        <f>E78/D78</f>
        <v>0.98680124223602483</v>
      </c>
    </row>
    <row r="79" spans="1:6" ht="25.5" customHeight="1" x14ac:dyDescent="0.15">
      <c r="A79" s="178" t="s">
        <v>62</v>
      </c>
      <c r="B79" s="96" t="s">
        <v>106</v>
      </c>
      <c r="C79" s="96" t="s">
        <v>105</v>
      </c>
      <c r="D79" s="183" t="s">
        <v>104</v>
      </c>
      <c r="E79" s="184"/>
      <c r="F79" s="185"/>
    </row>
    <row r="80" spans="1:6" ht="25.5" customHeight="1" x14ac:dyDescent="0.15">
      <c r="A80" s="180"/>
      <c r="B80" s="95" t="s">
        <v>253</v>
      </c>
      <c r="C80" s="95" t="s">
        <v>259</v>
      </c>
      <c r="D80" s="186" t="s">
        <v>260</v>
      </c>
      <c r="E80" s="187"/>
      <c r="F80" s="188"/>
    </row>
    <row r="81" spans="1:6" ht="25.5" customHeight="1" x14ac:dyDescent="0.15">
      <c r="A81" s="154" t="s">
        <v>103</v>
      </c>
      <c r="B81" s="169" t="s">
        <v>102</v>
      </c>
      <c r="C81" s="170"/>
      <c r="D81" s="170"/>
      <c r="E81" s="170"/>
      <c r="F81" s="171"/>
    </row>
    <row r="82" spans="1:6" ht="25.5" customHeight="1" x14ac:dyDescent="0.15">
      <c r="A82" s="154" t="s">
        <v>101</v>
      </c>
      <c r="B82" s="169" t="s">
        <v>85</v>
      </c>
      <c r="C82" s="170"/>
      <c r="D82" s="170"/>
      <c r="E82" s="170"/>
      <c r="F82" s="171"/>
    </row>
    <row r="83" spans="1:6" ht="25.5" customHeight="1" thickBot="1" x14ac:dyDescent="0.2">
      <c r="A83" s="93" t="s">
        <v>99</v>
      </c>
      <c r="B83" s="172"/>
      <c r="C83" s="173"/>
      <c r="D83" s="173"/>
      <c r="E83" s="173"/>
      <c r="F83" s="174"/>
    </row>
    <row r="84" spans="1:6" ht="14.25" thickTop="1" x14ac:dyDescent="0.15"/>
  </sheetData>
  <mergeCells count="91">
    <mergeCell ref="A52:A53"/>
    <mergeCell ref="D52:F52"/>
    <mergeCell ref="D53:F53"/>
    <mergeCell ref="B54:F54"/>
    <mergeCell ref="B55:F55"/>
    <mergeCell ref="B47:F47"/>
    <mergeCell ref="B48:F48"/>
    <mergeCell ref="A49:A51"/>
    <mergeCell ref="B49:B50"/>
    <mergeCell ref="C49:C50"/>
    <mergeCell ref="A43:A44"/>
    <mergeCell ref="D43:F43"/>
    <mergeCell ref="D44:F44"/>
    <mergeCell ref="B45:F45"/>
    <mergeCell ref="B46:F46"/>
    <mergeCell ref="A40:A42"/>
    <mergeCell ref="B40:B41"/>
    <mergeCell ref="B30:F30"/>
    <mergeCell ref="A31:A33"/>
    <mergeCell ref="B31:B32"/>
    <mergeCell ref="C31:C32"/>
    <mergeCell ref="A34:A35"/>
    <mergeCell ref="D34:F34"/>
    <mergeCell ref="D35:F35"/>
    <mergeCell ref="C40:C41"/>
    <mergeCell ref="B29:F29"/>
    <mergeCell ref="B36:F36"/>
    <mergeCell ref="B37:F37"/>
    <mergeCell ref="B38:F38"/>
    <mergeCell ref="B39:F39"/>
    <mergeCell ref="A67:A69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B21:F21"/>
    <mergeCell ref="A22:A24"/>
    <mergeCell ref="B22:B23"/>
    <mergeCell ref="C22:C23"/>
    <mergeCell ref="A25:A26"/>
    <mergeCell ref="A70:A71"/>
    <mergeCell ref="D70:F70"/>
    <mergeCell ref="D71:F71"/>
    <mergeCell ref="B72:F72"/>
    <mergeCell ref="B73:F73"/>
    <mergeCell ref="B57:F57"/>
    <mergeCell ref="B66:F66"/>
    <mergeCell ref="B67:B68"/>
    <mergeCell ref="C67:C68"/>
    <mergeCell ref="B74:F74"/>
    <mergeCell ref="C58:C59"/>
    <mergeCell ref="B56:F56"/>
    <mergeCell ref="A1:F1"/>
    <mergeCell ref="B12:F12"/>
    <mergeCell ref="A13:A15"/>
    <mergeCell ref="B13:B14"/>
    <mergeCell ref="C13:C14"/>
    <mergeCell ref="A16:A17"/>
    <mergeCell ref="D16:F16"/>
    <mergeCell ref="D17:F17"/>
    <mergeCell ref="B18:F18"/>
    <mergeCell ref="B19:F19"/>
    <mergeCell ref="B20:F20"/>
    <mergeCell ref="D25:F25"/>
    <mergeCell ref="D26:F26"/>
    <mergeCell ref="B27:F27"/>
    <mergeCell ref="B28:F28"/>
    <mergeCell ref="A58:A60"/>
    <mergeCell ref="B58:B59"/>
    <mergeCell ref="B65:F65"/>
    <mergeCell ref="A61:A62"/>
    <mergeCell ref="D61:F61"/>
    <mergeCell ref="D62:F62"/>
    <mergeCell ref="B63:F63"/>
    <mergeCell ref="B64:F64"/>
    <mergeCell ref="B81:F81"/>
    <mergeCell ref="B82:F82"/>
    <mergeCell ref="B83:F83"/>
    <mergeCell ref="B75:F75"/>
    <mergeCell ref="A76:A78"/>
    <mergeCell ref="B76:B77"/>
    <mergeCell ref="C76:C77"/>
    <mergeCell ref="A79:A80"/>
    <mergeCell ref="D79:F79"/>
    <mergeCell ref="D80:F8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2019-03-14T07:17:15Z</dcterms:modified>
</cp:coreProperties>
</file>