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22. (야탑)[입찰]인테리어 공사(건축, 기계, 조경)▶1,190,874천원\12. [야탑]인테리어공사(건축·기계·조경 및 전기) 입찰공고(2020.11.19)\"/>
    </mc:Choice>
  </mc:AlternateContent>
  <bookViews>
    <workbookView xWindow="0" yWindow="0" windowWidth="17625" windowHeight="11025" tabRatio="860"/>
  </bookViews>
  <sheets>
    <sheet name="원가계산서(건축)" sheetId="173" r:id="rId1"/>
    <sheet name="공종별집계표" sheetId="10" r:id="rId2"/>
    <sheet name="공종별내역서" sheetId="9" r:id="rId3"/>
    <sheet name="원가(기계)" sheetId="158" r:id="rId4"/>
    <sheet name="공종별집계표(기계)" sheetId="182" r:id="rId5"/>
    <sheet name="공종별내역서(기계)" sheetId="1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[1]금융비용!#REF!</definedName>
    <definedName name="__123Graph_A" hidden="1">[1]금융비용!#REF!</definedName>
    <definedName name="__123Graph_A공광전력" localSheetId="0" hidden="1">#REF!</definedName>
    <definedName name="__123Graph_A공광전력" hidden="1">#REF!</definedName>
    <definedName name="__123Graph_B" hidden="1">[2]유림콘도!#REF!</definedName>
    <definedName name="__123Graph_B공광전력" localSheetId="0" hidden="1">#REF!</definedName>
    <definedName name="__123Graph_B공광전력" hidden="1">#REF!</definedName>
    <definedName name="__123Graph_C공광전력" localSheetId="0" hidden="1">#REF!</definedName>
    <definedName name="__123Graph_C공광전력" hidden="1">#REF!</definedName>
    <definedName name="__123Graph_E" hidden="1">'[3]TOWER 12TON'!#REF!</definedName>
    <definedName name="__123Graph_X" localSheetId="0" hidden="1">[1]금융비용!#REF!</definedName>
    <definedName name="__123Graph_X" hidden="1">[1]금융비용!#REF!</definedName>
    <definedName name="__123Graph_X공광전력" localSheetId="0" hidden="1">#REF!</definedName>
    <definedName name="__123Graph_X공광전력" hidden="1">#REF!</definedName>
    <definedName name="__IntlFixup" hidden="1">TRUE</definedName>
    <definedName name="_12_0__123Grap" localSheetId="0" hidden="1">#REF!</definedName>
    <definedName name="_12_0__123Grap" hidden="1">#REF!</definedName>
    <definedName name="_13_0__123Grap" localSheetId="0" hidden="1">#REF!</definedName>
    <definedName name="_13_0__123Grap" hidden="1">#REF!</definedName>
    <definedName name="_15_0_S" localSheetId="0" hidden="1">'[4]6PILE  (돌출)'!#REF!</definedName>
    <definedName name="_15_0_S" hidden="1">'[4]6PILE  (돌출)'!#REF!</definedName>
    <definedName name="_16wrn.Ã¶°ñÁý°èÇ_._.5Ä­." hidden="1">{#N/A,#N/A,FALSE,"Sheet1"}</definedName>
    <definedName name="_2_123Grap" localSheetId="0" hidden="1">#REF!</definedName>
    <definedName name="_2_123Grap" hidden="1">#REF!</definedName>
    <definedName name="_3_0__123Grap" localSheetId="0" hidden="1">#REF!</definedName>
    <definedName name="_3_0__123Grap" hidden="1">#REF!</definedName>
    <definedName name="_4¤§¤_¤¡" hidden="1">{#N/A,#N/A,FALSE,"Sheet1"}</definedName>
    <definedName name="_4S" localSheetId="0" hidden="1">'[4]6PILE  (돌출)'!#REF!</definedName>
    <definedName name="_4S" hidden="1">'[4]6PILE  (돌출)'!#REF!</definedName>
    <definedName name="_5_0_S" localSheetId="0" hidden="1">'[4]6PILE  (돌출)'!#REF!</definedName>
    <definedName name="_5_0_S" hidden="1">'[4]6PILE  (돌출)'!#REF!</definedName>
    <definedName name="_Dist_Bin" localSheetId="0" hidden="1">[5]조명시설!#REF!</definedName>
    <definedName name="_Dist_Bin" hidden="1">[5]조명시설!#REF!</definedName>
    <definedName name="_Dist_Values" localSheetId="0" hidden="1">[5]조명시설!#REF!</definedName>
    <definedName name="_Dist_Values" hidden="1">[5]조명시설!#REF!</definedName>
    <definedName name="_Fill" localSheetId="0" hidden="1">#REF!</definedName>
    <definedName name="_Fill" hidden="1">#REF!</definedName>
    <definedName name="_xlnm._FilterDatabase" localSheetId="2" hidden="1">공종별내역서!$C$1:$C$1071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fkf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Out" localSheetId="0" hidden="1">'[6]갑지(추정)'!#REF!</definedName>
    <definedName name="_Parse_Out" hidden="1">'[6]갑지(추정)'!#REF!</definedName>
    <definedName name="_Regression_Int" hidden="1">1</definedName>
    <definedName name="_Sort" localSheetId="0" hidden="1">#REF!</definedName>
    <definedName name="_Sort" hidden="1">#REF!</definedName>
    <definedName name="_Table1_In1" hidden="1">#N/A</definedName>
    <definedName name="_Table1_Out" hidden="1">#N/A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1C1" hidden="1">#REF!</definedName>
    <definedName name="aaaaaa" hidden="1">#REF!</definedName>
    <definedName name="AccessDatabase" hidden="1">"D:\공무jaje\98년품의-수불\98146.mdb"</definedName>
    <definedName name="ACDA" localSheetId="0" hidden="1">[7]GAEYO!#REF!</definedName>
    <definedName name="ACDA" hidden="1">[7]GAEYO!#REF!</definedName>
    <definedName name="a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ERTG" hidden="1">{#N/A,#N/A,FALSE,"전력간선"}</definedName>
    <definedName name="a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JD" hidden="1">{#N/A,#N/A,FALSE,"포장단가"}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REA0002" localSheetId="0" hidden="1">#REF!</definedName>
    <definedName name="AREA0002" hidden="1">#REF!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 localSheetId="0" hidden="1">[8]갑지1!#REF!</definedName>
    <definedName name="as" hidden="1">[8]갑지1!#REF!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B" hidden="1">{#N/A,#N/A,FALSE,"이태원철근"}</definedName>
    <definedName name="BC" hidden="1">{#N/A,#N/A,FALSE,"이태원철근"}</definedName>
    <definedName name="bgdsbgdsgb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BI" hidden="1">{#N/A,#N/A,FALSE,"이태원철근"}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XS" hidden="1">{#N/A,#N/A,FALSE,"견적조건";#N/A,#N/A,FALSE,"산출근거"}</definedName>
    <definedName name="D021161명지남양주" localSheetId="0" hidden="1">#REF!</definedName>
    <definedName name="D021161명지남양주" hidden="1">#REF!</definedName>
    <definedName name="dataww" hidden="1">#REF!</definedName>
    <definedName name="DDAFASDFSD" hidden="1">{#N/A,#N/A,FALSE,"Sheet1"}</definedName>
    <definedName name="ddddd" localSheetId="0" hidden="1">#REF!</definedName>
    <definedName name="ddddd" hidden="1">#REF!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" localSheetId="0" hidden="1">#REF!</definedName>
    <definedName name="DF" hidden="1">#REF!</definedName>
    <definedName name="dfbdfbfdnhyk" hidden="1">{#N/A,#N/A,FALSE,"신청통보";#N/A,#N/A,FALSE,"기성확인서";#N/A,#N/A,FALSE,"기성내역서"}</definedName>
    <definedName name="dfbhdfdh" hidden="1">{#N/A,#N/A,FALSE,"도급대비시행율";#N/A,#N/A,FALSE,"결의서";#N/A,#N/A,FALSE,"내역서";#N/A,#N/A,FALSE,"도급예상"}</definedName>
    <definedName name="dfbhfdbdfnb" hidden="1">{#N/A,#N/A,FALSE,"도급대비시행율";#N/A,#N/A,FALSE,"결의서";#N/A,#N/A,FALSE,"내역서";#N/A,#N/A,FALSE,"도급예상"}</definedName>
    <definedName name="DFEE" localSheetId="0" hidden="1">#REF!</definedName>
    <definedName name="DFEE" hidden="1">#REF!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HDFG" hidden="1">{#N/A,#N/A,FALSE,"포장1";#N/A,#N/A,FALSE,"포장1"}</definedName>
    <definedName name="DFHDF" hidden="1">{#N/A,#N/A,FALSE,"현장 NCR 분석";#N/A,#N/A,FALSE,"현장품질감사";#N/A,#N/A,FALSE,"현장품질감사"}</definedName>
    <definedName name="dfhdhddh" hidden="1">{#N/A,#N/A,FALSE,"도급대비시행율";#N/A,#N/A,FALSE,"결의서";#N/A,#N/A,FALSE,"내역서";#N/A,#N/A,FALSE,"도급예상"}</definedName>
    <definedName name="DFSDFSDFSERFWER" hidden="1">{#N/A,#N/A,FALSE,"골재소요량";#N/A,#N/A,FALSE,"골재소요량"}</definedName>
    <definedName name="D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fkdfjkdjfkd" hidden="1">{#N/A,#N/A,FALSE,"Sheet1"}</definedName>
    <definedName name="dkkjkjkjk" hidden="1">{#N/A,#N/A,FALSE,"Sheet1"}</definedName>
    <definedName name="DKSG" localSheetId="0" hidden="1">#REF!</definedName>
    <definedName name="DKSG" hidden="1">#REF!</definedName>
    <definedName name="DKSGMLWJD" localSheetId="0" hidden="1">#REF!</definedName>
    <definedName name="DKSGMLWJD" hidden="1">#REF!</definedName>
    <definedName name="dldldldll" localSheetId="0" hidden="1">[9]조명시설!#REF!</definedName>
    <definedName name="dldldldll" hidden="1">[9]조명시설!#REF!</definedName>
    <definedName name="dn" hidden="1">{#N/A,#N/A,FALSE,"혼합골재"}</definedName>
    <definedName name="Dp" localSheetId="0" hidden="1">#REF!</definedName>
    <definedName name="Dp" hidden="1">#REF!</definedName>
    <definedName name="dsbgrthytj" hidden="1">{#N/A,#N/A,FALSE,"도급대비시행율";#N/A,#N/A,FALSE,"결의서";#N/A,#N/A,FALSE,"내역서";#N/A,#N/A,FALSE,"도급예상"}</definedName>
    <definedName name="DSF" hidden="1">{#N/A,#N/A,FALSE,"골재소요량";#N/A,#N/A,FALSE,"골재소요량"}</definedName>
    <definedName name="dsgfggg" localSheetId="0" hidden="1">#REF!</definedName>
    <definedName name="dsgfggg" hidden="1">#REF!</definedName>
    <definedName name="dsgsdghnykl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 hidden="1">{#N/A,#N/A,FALSE,"이태원철근"}</definedName>
    <definedName name="ED" localSheetId="0" hidden="1">#REF!</definedName>
    <definedName name="ED" hidden="1">#REF!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gdsgeegw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EK" localSheetId="0" hidden="1">#REF!</definedName>
    <definedName name="EK" hidden="1">#REF!</definedName>
    <definedName name="ererwe" hidden="1">{#N/A,#N/A,FALSE,"견적갑지";#N/A,#N/A,FALSE,"총괄표";#N/A,#N/A,FALSE,"철골공사";#N/A,#N/A,FALSE,"토목공사";#N/A,#N/A,FALSE,"판넬전기공사"}</definedName>
    <definedName name="EREWREW" hidden="1">{#N/A,#N/A,FALSE,"조골재"}</definedName>
    <definedName name="ergregerhrtj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erhehrthrt" hidden="1">{#N/A,#N/A,FALSE,"도급대비시행율";#N/A,#N/A,FALSE,"결의서";#N/A,#N/A,FALSE,"내역서";#N/A,#N/A,FALSE,"도급예상"}</definedName>
    <definedName name="erhtryji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EXTANK" hidden="1">#REF!</definedName>
    <definedName name="fdbbdsbsdbj" hidden="1">{#N/A,#N/A,FALSE,"물가변동 (2)";#N/A,#N/A,FALSE,"공사비";#N/A,#N/A,FALSE,"사급";#N/A,#N/A,FALSE,"도급집계";#N/A,#N/A,FALSE,"재료비";#N/A,#N/A,FALSE,"노무비";#N/A,#N/A,FALSE,"경비"}</definedName>
    <definedName name="fdbddbbfd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fdbdsbdsbfdg" hidden="1">{#N/A,#N/A,FALSE,"도급대비시행율";#N/A,#N/A,FALSE,"결의서";#N/A,#N/A,FALSE,"내역서";#N/A,#N/A,FALSE,"도급예상"}</definedName>
    <definedName name="fdf" hidden="1">{#N/A,#N/A,FALSE,"견적조건";#N/A,#N/A,FALSE,"산출근거"}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FS" hidden="1">{#N/A,#N/A,FALSE,"견적조건";#N/A,#N/A,FALSE,"산출근거"}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" hidden="1">{#N/A,#N/A,FALSE,"신청통보";#N/A,#N/A,FALSE,"기성확인서";#N/A,#N/A,FALSE,"기성내역서"}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DG" hidden="1">{#N/A,#N/A,FALSE,"구조1"}</definedName>
    <definedName name="fgfg" hidden="1">{#N/A,#N/A,FALSE,"물가변동 (2)";#N/A,#N/A,FALSE,"공사비";#N/A,#N/A,FALSE,"사급";#N/A,#N/A,FALSE,"도급집계";#N/A,#N/A,FALSE,"재료비";#N/A,#N/A,FALSE,"노무비";#N/A,#N/A,FALSE,"경비"}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MCO" localSheetId="0" hidden="1">#REF!</definedName>
    <definedName name="GEMCO" hidden="1">#REF!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dfg" hidden="1">#N/A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nf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fngfn" hidden="1">{#N/A,#N/A,FALSE,"터빈집계";#N/A,#N/A,FALSE,"터빈내역";#N/A,#N/A,FALSE,"보일러집계";#N/A,#N/A,FALSE,"보일러내역"}</definedName>
    <definedName name="ggh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gh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hg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ghhgg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ghjgh" hidden="1">{#N/A,#N/A,FALSE,"터빈집계";#N/A,#N/A,FALSE,"터빈내역";#N/A,#N/A,FALSE,"보일러집계";#N/A,#N/A,FALSE,"보일러내역"}</definedName>
    <definedName name="ghmhgh" hidden="1">{#N/A,#N/A,FALSE,"신청통보";#N/A,#N/A,FALSE,"기성확인서";#N/A,#N/A,FALSE,"기성내역서"}</definedName>
    <definedName name="GMLWD" localSheetId="0" hidden="1">#REF!</definedName>
    <definedName name="GMLWD" hidden="1">#REF!</definedName>
    <definedName name="gnfnfddswew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grew" hidden="1">#N/A</definedName>
    <definedName name="han" hidden="1">#N/A</definedName>
    <definedName name="hardwar" localSheetId="0" hidden="1">#REF!</definedName>
    <definedName name="hardwar" hidden="1">#REF!</definedName>
    <definedName name="hd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hhr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g" hidden="1">{#N/A,#N/A,FALSE,"도급대비시행율";#N/A,#N/A,FALSE,"결의서";#N/A,#N/A,FALSE,"내역서";#N/A,#N/A,FALSE,"도급예상"}</definedName>
    <definedName name="hgdg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g" hidden="1">{#N/A,#N/A,FALSE,"도급대비시행율";#N/A,#N/A,FALSE,"결의서";#N/A,#N/A,FALSE,"내역서";#N/A,#N/A,FALSE,"도급예상"}</definedName>
    <definedName name="hghh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hh" hidden="1">{#N/A,#N/A,FALSE,"도급대비시행율";#N/A,#N/A,FALSE,"결의서";#N/A,#N/A,FALSE,"내역서";#N/A,#N/A,FALSE,"도급예상"}</definedName>
    <definedName name="HJK" hidden="1">{#N/A,#N/A,FALSE,"이태원철근"}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TR" hidden="1">{#N/A,#N/A,FALSE,"이태원철근"}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" hidden="1">#REF!</definedName>
    <definedName name="jg" hidden="1">{#N/A,#N/A,FALSE,"부대2"}</definedName>
    <definedName name="JJJJJJ" hidden="1">#N/A</definedName>
    <definedName name="jks" hidden="1">{#N/A,#N/A,FALSE,"조골재"}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gjf" hidden="1">{#N/A,#N/A,FALSE,"이정표"}</definedName>
    <definedName name="kjkoujio" localSheetId="0" hidden="1">#REF!</definedName>
    <definedName name="kjkoujio" hidden="1">#REF!</definedName>
    <definedName name="kk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ktf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" hidden="1">[10]실행철강하도!$A$1:$A$4</definedName>
    <definedName name="NEWNAME" hidden="1">{#N/A,#N/A,FALSE,"CCTV"}</definedName>
    <definedName name="nfg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m" hidden="1">#REF!</definedName>
    <definedName name="OP" localSheetId="0" hidden="1">#REF!</definedName>
    <definedName name="OP" hidden="1">#REF!</definedName>
    <definedName name="Pac" hidden="1">#REF!</definedName>
    <definedName name="_xlnm.Print_Area" localSheetId="2">공종별내역서!$B$1:$AW$1071</definedName>
    <definedName name="_xlnm.Print_Area" localSheetId="5">'공종별내역서(기계)'!$A$1:$M$184</definedName>
    <definedName name="_xlnm.Print_Area" localSheetId="4">'공종별집계표(기계)'!$A$1:$N$28</definedName>
    <definedName name="_xlnm.Print_Area" localSheetId="3">'원가(기계)'!$A$1:$F$33</definedName>
    <definedName name="_xlnm.Print_Area" localSheetId="0">'원가계산서(건축)'!$A$1:$J$29</definedName>
    <definedName name="_xlnm.Print_Titles" localSheetId="2">공종별내역서!$1:$3</definedName>
    <definedName name="_xlnm.Print_Titles" localSheetId="5">'공종별내역서(기계)'!$1:$3</definedName>
    <definedName name="_xlnm.Print_Titles" localSheetId="4">'공종별집계표(기계)'!$1:$4</definedName>
    <definedName name="Q3WEE" hidden="1">{#N/A,#N/A,FALSE,"조골재"}</definedName>
    <definedName name="QA" localSheetId="0" hidden="1">#REF!</definedName>
    <definedName name="QA" hidden="1">#REF!</definedName>
    <definedName name="qor" hidden="1">#N/A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w" localSheetId="0" hidden="1">#REF!</definedName>
    <definedName name="qw" hidden="1">#REF!</definedName>
    <definedName name="QWE" hidden="1">{#N/A,#N/A,FALSE,"이태원철근"}</definedName>
    <definedName name="QWER" hidden="1">{#N/A,#N/A,FALSE,"이태원철근"}</definedName>
    <definedName name="QWERRTT" hidden="1">{#N/A,#N/A,FALSE,"Sheet1"}</definedName>
    <definedName name="regrehukoo" hidden="1">{#N/A,#N/A,FALSE,"도급대비시행율";#N/A,#N/A,FALSE,"결의서";#N/A,#N/A,FALSE,"내역서";#N/A,#N/A,FALSE,"도급예상"}</definedName>
    <definedName name="reherehe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rehgrehul" hidden="1">{#N/A,#N/A,FALSE,"물가변동 (2)";#N/A,#N/A,FALSE,"공사비";#N/A,#N/A,FALSE,"사급";#N/A,#N/A,FALSE,"도급집계";#N/A,#N/A,FALSE,"재료비";#N/A,#N/A,FALSE,"노무비";#N/A,#N/A,FALSE,"경비"}</definedName>
    <definedName name="rere" hidden="1">{#N/A,#N/A,FALSE,"견적갑지";#N/A,#N/A,FALSE,"총괄표";#N/A,#N/A,FALSE,"철골공사";#N/A,#N/A,FALSE,"토목공사";#N/A,#N/A,FALSE,"판넬전기공사"}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oyalty" hidden="1">{#N/A,#N/A,FALSE,"Sheet1"}</definedName>
    <definedName name="RTER" hidden="1">{#N/A,#N/A,FALSE,"구조1"}</definedName>
    <definedName name="SAPBEXdnldView" hidden="1">"41JLQUL0YNPVK3OX98UIGJGNP"</definedName>
    <definedName name="SAPBEXsysID" hidden="1">"BWP"</definedName>
    <definedName name="SC주자재집계푶" hidden="1">{#N/A,#N/A,FALSE,"견적갑지";#N/A,#N/A,FALSE,"총괄표";#N/A,#N/A,FALSE,"철골공사";#N/A,#N/A,FALSE,"토목공사";#N/A,#N/A,FALSE,"판넬전기공사"}</definedName>
    <definedName name="s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DCFG\" hidden="1">{#N/A,#N/A,FALSE,"운반시간"}</definedName>
    <definedName name="SDFDSF" hidden="1">{#N/A,#N/A,FALSE,"배수1"}</definedName>
    <definedName name="sdfsdfdsfds" hidden="1">{#N/A,#N/A,FALSE,"신청통보";#N/A,#N/A,FALSE,"기성확인서";#N/A,#N/A,FALSE,"기성내역서"}</definedName>
    <definedName name="sdg" hidden="1">#REF!</definedName>
    <definedName name="sdgdsggdssdg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SDS" hidden="1">{#N/A,#N/A,FALSE,"2~8번"}</definedName>
    <definedName name="sdvsdvbsdfhu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sdvsvthj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SERVICE" hidden="1">{#N/A,#N/A,FALSE,"이태원철근"}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heet" hidden="1">{#N/A,#N/A,FALSE,"골재소요량";#N/A,#N/A,FALSE,"골재소요량"}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ORTS" hidden="1">#REF!</definedName>
    <definedName name="summary" hidden="1">#REF!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S" localSheetId="0" hidden="1">#REF!</definedName>
    <definedName name="SWS" hidden="1">#REF!</definedName>
    <definedName name="tbv" hidden="1">{#N/A,#N/A,FALSE,"구조1"}</definedName>
    <definedName name="TN" localSheetId="0" hidden="1">#REF!</definedName>
    <definedName name="TN" hidden="1">#REF!</definedName>
    <definedName name="tr" hidden="1">#N/A</definedName>
    <definedName name="ty" hidden="1">{#N/A,#N/A,FALSE,"부대2"}</definedName>
    <definedName name="VB" hidden="1">{#N/A,#N/A,FALSE,"이태원철근"}</definedName>
    <definedName name="VBN" hidden="1">{#N/A,#N/A,FALSE,"이태원철근"}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m.조골재1" hidden="1">{#N/A,#N/A,FALSE,"조골재"}</definedName>
    <definedName name="woogi" hidden="1">#REF!</definedName>
    <definedName name="woogi2" hidden="1">#REF!</definedName>
    <definedName name="WQR" hidden="1">{#N/A,#N/A,FALSE,"Sheet1"}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ITE" hidden="1">{#N/A,#N/A,FALSE,"CCTV"}</definedName>
    <definedName name="wrn.0812ESC.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111." hidden="1">{#N/A,#N/A,FALSE,"제목"}</definedName>
    <definedName name="wrn.2번." hidden="1">{#N/A,#N/A,FALSE,"2~8번"}</definedName>
    <definedName name="wrn.34건물기초.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FIII._.HOOK._.UP._.견적서." hidden="1">{#N/A,#N/A,TRUE,"960318-1";#N/A,#N/A,TRUE,"960318-2";#N/A,#N/A,TRUE,"960318-3"}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구조2." hidden="1">{#N/A,#N/A,FALSE,"구조2"}</definedName>
    <definedName name="wrn.기성." hidden="1">{#N/A,#N/A,FALSE,"신청통보";#N/A,#N/A,FALSE,"기성확인서";#N/A,#N/A,FALSE,"기성내역서"}</definedName>
    <definedName name="wrn.기초." hidden="1">{#N/A,#N/A,FALSE,"터빈집계";#N/A,#N/A,FALSE,"터빈내역";#N/A,#N/A,FALSE,"보일러집계";#N/A,#N/A,FALSE,"보일러내역"}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보일러마감." hidden="1">{#N/A,#N/A,FALSE,"물가변동 (2)";#N/A,#N/A,FALSE,"공사비";#N/A,#N/A,FALSE,"사급";#N/A,#N/A,FALSE,"도급집계";#N/A,#N/A,FALSE,"재료비";#N/A,#N/A,FALSE,"노무비";#N/A,#N/A,FALSE,"경비"}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시행결의." hidden="1">{#N/A,#N/A,FALSE,"도급대비시행율";#N/A,#N/A,FALSE,"결의서";#N/A,#N/A,FALSE,"내역서";#N/A,#N/A,FALSE,"도급예상"}</definedName>
    <definedName name="wrn.아현동출력." hidden="1">{#N/A,#N/A,FALSE,"견적조건";#N/A,#N/A,FALSE,"산출근거"}</definedName>
    <definedName name="wrn.예상손익." hidden="1">{#N/A,#N/A,FALSE,"예상손익";#N/A,#N/A,FALSE,"관리분석";#N/A,#N/A,FALSE,"장비분석";#N/A,#N/A,FALSE,"준설분석";#N/A,#N/A,FALSE,"철구분석"}</definedName>
    <definedName name="wrn.외주기성." hidden="1">{#N/A,#N/A,FALSE,"신청통보";#N/A,#N/A,FALSE,"기성확인서";#N/A,#N/A,FALSE,"기성내역서"}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조골재." hidden="1">{#N/A,#N/A,FALSE,"조골재"}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xmrrlwhrjs" hidden="1">{#N/A,#N/A,FALSE,"현장 NCR 분석";#N/A,#N/A,FALSE,"현장품질감사";#N/A,#N/A,FALSE,"현장품질감사"}</definedName>
    <definedName name="XXXXXX" hidden="1">{"'공사부문'!$A$6:$A$32"}</definedName>
    <definedName name="yi" hidden="1">#REF!</definedName>
    <definedName name="yy" hidden="1">{#N/A,#N/A,FALSE,"견적조건";#N/A,#N/A,FALSE,"산출근거"}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a" hidden="1">#N/A</definedName>
    <definedName name="ZXC" hidden="1">{#N/A,#N/A,FALSE,"이태원철근"}</definedName>
    <definedName name="ㄱ" hidden="1">{#N/A,#N/A,FALSE,"이태원철근"}</definedName>
    <definedName name="ㄱㄱ" hidden="1">{#N/A,#N/A,FALSE,"조골재"}</definedName>
    <definedName name="ㄱㄱㄱ" localSheetId="0" hidden="1">#REF!</definedName>
    <definedName name="ㄱㄱㄱ" hidden="1">#REF!</definedName>
    <definedName name="ㄱㄱㄱㄱㄱㄱ" hidden="1">{#N/A,#N/A,FALSE,"2~8번"}</definedName>
    <definedName name="ㄱㄷㅅㄱㄷ" hidden="1">{#N/A,#N/A,FALSE,"현장 NCR 분석";#N/A,#N/A,FALSE,"현장품질감사";#N/A,#N/A,FALSE,"현장품질감사"}</definedName>
    <definedName name="ㄱㄷㅈ34ㅅㄱ" hidden="1">{#N/A,#N/A,FALSE,"전력간선"}</definedName>
    <definedName name="ㄱㅀㄱㄹㄷㅇㄹㅇ" hidden="1">{#N/A,#N/A,FALSE,"현장 NCR 분석";#N/A,#N/A,FALSE,"현장품질감사";#N/A,#N/A,FALSE,"현장품질감사"}</definedName>
    <definedName name="ㄱㅈㅎ" hidden="1">#N/A</definedName>
    <definedName name="ㄱ홍" hidden="1">{#N/A,#N/A,FALSE,"현장 NCR 분석";#N/A,#N/A,FALSE,"현장품질감사";#N/A,#N/A,FALSE,"현장품질감사"}</definedName>
    <definedName name="가" hidden="1">'[2]#REF'!#REF!</definedName>
    <definedName name="각" hidden="1">{#N/A,#N/A,FALSE,"부대2"}</definedName>
    <definedName name="갑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갑지" localSheetId="0" hidden="1">#REF!</definedName>
    <definedName name="갑지" hidden="1">#REF!</definedName>
    <definedName name="갑지나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갑지지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강" hidden="1">{#N/A,#N/A,FALSE,"부대2"}</definedName>
    <definedName name="강릉교동" hidden="1">'[2]#REF'!#REF!</definedName>
    <definedName name="강릉교동터파기" hidden="1">'[2]#REF'!$F$58:$F$73</definedName>
    <definedName name="강릉교동토목" hidden="1">'[2]#REF'!#REF!</definedName>
    <definedName name="강릉교동흙막이" hidden="1">'[2]#REF'!$F$58:$F$73</definedName>
    <definedName name="강릉토공사" hidden="1">'[2]#REF'!#REF!</definedName>
    <definedName name="강릉토목공사" hidden="1">'[2]#REF'!#REF!</definedName>
    <definedName name="강릉토목임" hidden="1">#REF!</definedName>
    <definedName name="건축" hidden="1">{#N/A,#N/A,FALSE,"견적갑지";#N/A,#N/A,FALSE,"총괄표";#N/A,#N/A,FALSE,"철골공사";#N/A,#N/A,FALSE,"토목공사";#N/A,#N/A,FALSE,"판넬전기공사"}</definedName>
    <definedName name="검ㄴ" hidden="1">{#N/A,#N/A,FALSE,"이정표"}</definedName>
    <definedName name="겨" hidden="1">{#N/A,#N/A,FALSE,"부대2"}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SHEET" hidden="1">{#N/A,#N/A,FALSE,"CCTV"}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결재" hidden="1">{#N/A,#N/A,FALSE,"포장단가"}</definedName>
    <definedName name="경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계블럭연장" localSheetId="0" hidden="1">[11]조명시설!#REF!</definedName>
    <definedName name="경계블럭연장" hidden="1">[11]조명시설!#REF!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수" hidden="1">{#N/A,#N/A,FALSE,"도급대비시행율";#N/A,#N/A,FALSE,"결의서";#N/A,#N/A,FALSE,"내역서";#N/A,#N/A,FALSE,"도급예상"}</definedName>
    <definedName name="경수을지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운기" hidden="1">{#N/A,#N/A,FALSE,"포장단가"}</definedName>
    <definedName name="경한" hidden="1">{#N/A,#N/A,FALSE,"표지목차"}</definedName>
    <definedName name="경한1" hidden="1">{#N/A,#N/A,FALSE,"포장2"}</definedName>
    <definedName name="경한3" hidden="1">{#N/A,#N/A,FALSE,"운반시간"}</definedName>
    <definedName name="경한4" hidden="1">{#N/A,#N/A,FALSE,"혼합골재"}</definedName>
    <definedName name="경한5" hidden="1">{#N/A,#N/A,FALSE,"2~8번"}</definedName>
    <definedName name="경한6" hidden="1">{#N/A,#N/A,FALSE,"골재소요량";#N/A,#N/A,FALSE,"골재소요량"}</definedName>
    <definedName name="경한7" hidden="1">{#N/A,#N/A,FALSE,"구조2"}</definedName>
    <definedName name="경한8" hidden="1">{#N/A,#N/A,FALSE,"단가표지"}</definedName>
    <definedName name="경한9" hidden="1">{#N/A,#N/A,FALSE,"배수1"}</definedName>
    <definedName name="계산서" hidden="1">{#N/A,#N/A,FALSE,"견적갑지";#N/A,#N/A,FALSE,"총괄표";#N/A,#N/A,FALSE,"철골공사";#N/A,#N/A,FALSE,"토목공사";#N/A,#N/A,FALSE,"판넬전기공사"}</definedName>
    <definedName name="곤ㅇ" hidden="1">{#N/A,#N/A,FALSE,"전력간선"}</definedName>
    <definedName name="곰" hidden="1">{#N/A,#N/A,FALSE,"구조1"}</definedName>
    <definedName name="공기1" localSheetId="0" hidden="1">[12]설계내역서!#REF!</definedName>
    <definedName name="공기1" hidden="1">[12]설계내역서!#REF!</definedName>
    <definedName name="공부" hidden="1">{#N/A,#N/A,TRUE,"960318-1";#N/A,#N/A,TRUE,"960318-2";#N/A,#N/A,TRUE,"960318-3"}</definedName>
    <definedName name="공사" hidden="1">{#N/A,#N/A,TRUE,"960318-1";#N/A,#N/A,TRUE,"960318-2";#N/A,#N/A,TRUE,"960318-3"}</definedName>
    <definedName name="공사요청" hidden="1">{#N/A,#N/A,TRUE,"960318-1";#N/A,#N/A,TRUE,"960318-2";#N/A,#N/A,TRUE,"960318-3"}</definedName>
    <definedName name="공사요청2" hidden="1">{#N/A,#N/A,FALSE,"제목"}</definedName>
    <definedName name="공장동" hidden="1">#REF!</definedName>
    <definedName name="공정정" hidden="1">{"'별표'!$N$220"}</definedName>
    <definedName name="공정표" hidden="1">{"'별표'!$N$220"}</definedName>
    <definedName name="공제" hidden="1">[13]조명시설!#REF!</definedName>
    <definedName name="공통비" hidden="1">[2]유림골조!#REF!</definedName>
    <definedName name="곸" hidden="1">{#N/A,#N/A,FALSE,"현장 NCR 분석";#N/A,#N/A,FALSE,"현장품질감사";#N/A,#N/A,FALSE,"현장품질감사"}</definedName>
    <definedName name="교" hidden="1">{#N/A,#N/A,FALSE,"현장 NCR 분석";#N/A,#N/A,FALSE,"현장품질감사";#N/A,#N/A,FALSE,"현장품질감사"}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동토" hidden="1">'[2]#REF'!$A$58:$A$97</definedName>
    <definedName name="교동토목공사" hidden="1">{#N/A,#N/A,FALSE,"이태원철근"}</definedName>
    <definedName name="교통" hidden="1">#REF!</definedName>
    <definedName name="굡" hidden="1">{#N/A,#N/A,FALSE,"현장 NCR 분석";#N/A,#N/A,FALSE,"현장품질감사";#N/A,#N/A,FALSE,"현장품질감사"}</definedName>
    <definedName name="굥" hidden="1">{#N/A,#N/A,FALSE,"현장 NCR 분석";#N/A,#N/A,FALSE,"현장품질감사";#N/A,#N/A,FALSE,"현장품질감사"}</definedName>
    <definedName name="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산갑지" hidden="1">#N/A</definedName>
    <definedName name="구자관" hidden="1">{#N/A,#N/A,FALSE,"신청통보";#N/A,#N/A,FALSE,"기성확인서";#N/A,#N/A,FALSE,"기성내역서"}</definedName>
    <definedName name="궁" hidden="1">{#N/A,#N/A,FALSE,"현장 NCR 분석";#N/A,#N/A,FALSE,"현장품질감사";#N/A,#N/A,FALSE,"현장품질감사"}</definedName>
    <definedName name="권상훈" hidden="1">{#N/A,#N/A,FALSE,"포장단가"}</definedName>
    <definedName name="규" hidden="1">{#N/A,#N/A,FALSE,"전력간선"}</definedName>
    <definedName name="균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리기" localSheetId="0" hidden="1">#REF!</definedName>
    <definedName name="그리기" hidden="1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" hidden="1">{#N/A,#N/A,FALSE,"견적갑지";#N/A,#N/A,FALSE,"총괄표";#N/A,#N/A,FALSE,"철골공사";#N/A,#N/A,FALSE,"토목공사";#N/A,#N/A,FALSE,"판넬전기공사"}</definedName>
    <definedName name="기계" hidden="1">{#N/A,#N/A,FALSE,"견적갑지";#N/A,#N/A,FALSE,"총괄표";#N/A,#N/A,FALSE,"철골공사";#N/A,#N/A,FALSE,"토목공사";#N/A,#N/A,FALSE,"판넬전기공사"}</definedName>
    <definedName name="기계1" hidden="1">{#N/A,#N/A,FALSE,"견적갑지";#N/A,#N/A,FALSE,"총괄표";#N/A,#N/A,FALSE,"철골공사";#N/A,#N/A,FALSE,"토목공사";#N/A,#N/A,FALSE,"판넬전기공사"}</definedName>
    <definedName name="기계2" hidden="1">{#N/A,#N/A,FALSE,"견적갑지";#N/A,#N/A,FALSE,"총괄표";#N/A,#N/A,FALSE,"철골공사";#N/A,#N/A,FALSE,"토목공사";#N/A,#N/A,FALSE,"판넬전기공사"}</definedName>
    <definedName name="기계3" hidden="1">{#N/A,#N/A,FALSE,"견적갑지";#N/A,#N/A,FALSE,"총괄표";#N/A,#N/A,FALSE,"철골공사";#N/A,#N/A,FALSE,"토목공사";#N/A,#N/A,FALSE,"판넬전기공사"}</definedName>
    <definedName name="기계4" hidden="1">{#N/A,#N/A,FALSE,"견적갑지";#N/A,#N/A,FALSE,"총괄표";#N/A,#N/A,FALSE,"철골공사";#N/A,#N/A,FALSE,"토목공사";#N/A,#N/A,FALSE,"판넬전기공사"}</definedName>
    <definedName name="기계5" hidden="1">{#N/A,#N/A,FALSE,"견적갑지";#N/A,#N/A,FALSE,"총괄표";#N/A,#N/A,FALSE,"철골공사";#N/A,#N/A,FALSE,"토목공사";#N/A,#N/A,FALSE,"판넬전기공사"}</definedName>
    <definedName name="기계경비산출표" hidden="1">{#N/A,#N/A,FALSE,"표지"}</definedName>
    <definedName name="기계집계" hidden="1">{#N/A,#N/A,FALSE,"견적갑지";#N/A,#N/A,FALSE,"총괄표";#N/A,#N/A,FALSE,"철골공사";#N/A,#N/A,FALSE,"토목공사";#N/A,#N/A,FALSE,"판넬전기공사"}</definedName>
    <definedName name="긳ㄱ" hidden="1">{#N/A,#N/A,FALSE,"이정표"}</definedName>
    <definedName name="길화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건" hidden="1">{#N/A,#N/A,FALSE,"도급대비시행율";#N/A,#N/A,FALSE,"결의서";#N/A,#N/A,FALSE,"내역서";#N/A,#N/A,FALSE,"도급예상"}</definedName>
    <definedName name="길화건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김" hidden="1">[14]대비!#REF!</definedName>
    <definedName name="김1" hidden="1">{#N/A,#N/A,FALSE,"부대1"}</definedName>
    <definedName name="김10" hidden="1">{#N/A,#N/A,FALSE,"배수2"}</definedName>
    <definedName name="깡" hidden="1">{#N/A,#N/A,FALSE,"현장 NCR 분석";#N/A,#N/A,FALSE,"현장품질감사";#N/A,#N/A,FALSE,"현장품질감사"}</definedName>
    <definedName name="깬잡석" hidden="1">{#N/A,#N/A,FALSE,"포장단가"}</definedName>
    <definedName name="ㄳ43ㅅ3" hidden="1">{#N/A,#N/A,FALSE,"현장 NCR 분석";#N/A,#N/A,FALSE,"현장품질감사";#N/A,#N/A,FALSE,"현장품질감사"}</definedName>
    <definedName name="ㄳㄱㄺ" hidden="1">{#N/A,#N/A,FALSE,"견적갑지";#N/A,#N/A,FALSE,"총괄표";#N/A,#N/A,FALSE,"철골공사";#N/A,#N/A,FALSE,"토목공사";#N/A,#N/A,FALSE,"판넬전기공사"}</definedName>
    <definedName name="ㄴㄱㄹ" hidden="1">#N/A</definedName>
    <definedName name="ㄴㄴㄴㄴ" hidden="1">#REF!</definedName>
    <definedName name="ㄴㄴㄴㄴㄴ" hidden="1">#REF!</definedName>
    <definedName name="ㄴㄹ" localSheetId="0" hidden="1">#REF!</definedName>
    <definedName name="ㄴㄹ" hidden="1">#REF!</definedName>
    <definedName name="ㄴㄺㄷ" hidden="1">{#N/A,#N/A,FALSE,"현장 NCR 분석";#N/A,#N/A,FALSE,"현장품질감사";#N/A,#N/A,FALSE,"현장품질감사"}</definedName>
    <definedName name="ㄴㅀ" localSheetId="0" hidden="1">#REF!</definedName>
    <definedName name="ㄴㅀ" hidden="1">#REF!</definedName>
    <definedName name="ㄴㅁ" hidden="1">#REF!</definedName>
    <definedName name="ㄴㅁㄹㅈㄹ" hidden="1">#REF!</definedName>
    <definedName name="ㄴㅇㅎ" hidden="1">{#N/A,#N/A,FALSE,"현장 NCR 분석";#N/A,#N/A,FALSE,"현장품질감사";#N/A,#N/A,FALSE,"현장품질감사"}</definedName>
    <definedName name="나" hidden="1">{#N/A,#N/A,FALSE,"견적갑지";#N/A,#N/A,FALSE,"총괄표";#N/A,#N/A,FALSE,"철골공사";#N/A,#N/A,FALSE,"토목공사";#N/A,#N/A,FALSE,"판넬전기공사"}</definedName>
    <definedName name="나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난" hidden="1">{#N/A,#N/A,FALSE,"현장 NCR 분석";#N/A,#N/A,FALSE,"현장품질감사";#N/A,#N/A,FALSE,"현장품질감사"}</definedName>
    <definedName name="남남" localSheetId="0" hidden="1">#REF!</definedName>
    <definedName name="남남" hidden="1">#REF!</definedName>
    <definedName name="낭" hidden="1">{#N/A,#N/A,FALSE,"현장 NCR 분석";#N/A,#N/A,FALSE,"현장품질감사";#N/A,#N/A,FALSE,"현장품질감사"}</definedName>
    <definedName name="내역" hidden="1">{#N/A,#N/A,FALSE,"포장단가"}</definedName>
    <definedName name="내역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내역서1" hidden="1">{#N/A,#N/A,TRUE,"1";#N/A,#N/A,TRUE,"2";#N/A,#N/A,TRUE,"3";#N/A,#N/A,TRUE,"4";#N/A,#N/A,TRUE,"5";#N/A,#N/A,TRUE,"6";#N/A,#N/A,TRUE,"7"}</definedName>
    <definedName name="내역서3" hidden="1">{#N/A,#N/A,FALSE,"전력간선"}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내역서입니다" hidden="1">{#N/A,#N/A,TRUE,"1";#N/A,#N/A,TRUE,"2";#N/A,#N/A,TRUE,"3";#N/A,#N/A,TRUE,"4";#N/A,#N/A,TRUE,"5";#N/A,#N/A,TRUE,"6";#N/A,#N/A,TRUE,"7"}</definedName>
    <definedName name="냉동설비" hidden="1">{#N/A,#N/A,FALSE,"견적갑지";#N/A,#N/A,FALSE,"총괄표";#N/A,#N/A,FALSE,"철골공사";#N/A,#N/A,FALSE,"토목공사";#N/A,#N/A,FALSE,"판넬전기공사"}</definedName>
    <definedName name="너" hidden="1">{#N/A,#N/A,FALSE,"현장 NCR 분석";#N/A,#N/A,FALSE,"현장품질감사";#N/A,#N/A,FALSE,"현장품질감사"}</definedName>
    <definedName name="넝" hidden="1">{#N/A,#N/A,FALSE,"현장 NCR 분석";#N/A,#N/A,FALSE,"현장품질감사";#N/A,#N/A,FALSE,"현장품질감사"}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{#N/A,#N/A,FALSE,"이태원철근"}</definedName>
    <definedName name="ㄷㄷ" hidden="1">#REF!</definedName>
    <definedName name="ㄷㄷㄷ" localSheetId="0" hidden="1">#REF!</definedName>
    <definedName name="ㄷㄷㄷ" hidden="1">#REF!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ㅈ4ㅅ" localSheetId="0" hidden="1">#REF!</definedName>
    <definedName name="ㄷㅅㅈ4ㅅ" hidden="1">#REF!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hidden="1">#REF!</definedName>
    <definedName name="다" hidden="1">[2]Sheet4!#REF!</definedName>
    <definedName name="단가대비1" hidden="1">{#N/A,#N/A,FALSE,"견적갑지";#N/A,#N/A,FALSE,"총괄표";#N/A,#N/A,FALSE,"철골공사";#N/A,#N/A,FALSE,"토목공사";#N/A,#N/A,FALSE,"판넬전기공사"}</definedName>
    <definedName name="당" hidden="1">{#N/A,#N/A,FALSE,"현장 NCR 분석";#N/A,#N/A,FALSE,"현장품질감사";#N/A,#N/A,FALSE,"현장품질감사"}</definedName>
    <definedName name="댜" hidden="1">{#N/A,#N/A,FALSE,"토공2"}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급내역" hidden="1">{#N/A,#N/A,FALSE,"포장단가"}</definedName>
    <definedName name="동" hidden="1">{#N/A,#N/A,FALSE,"구조2"}</definedName>
    <definedName name="동양" localSheetId="0" hidden="1">[15]내역서!#REF!</definedName>
    <definedName name="동양" hidden="1">[15]내역서!#REF!</definedName>
    <definedName name="뒤장" hidden="1">{#N/A,#N/A,FALSE,"견적조건";#N/A,#N/A,FALSE,"산출근거"}</definedName>
    <definedName name="디" hidden="1">{#N/A,#N/A,FALSE,"견적갑지";#N/A,#N/A,FALSE,"총괄표";#N/A,#N/A,FALSE,"철골공사";#N/A,#N/A,FALSE,"토목공사";#N/A,#N/A,FALSE,"판넬전기공사"}</definedName>
    <definedName name="뚜껑1" hidden="1">{#N/A,#N/A,FALSE,"배수2"}</definedName>
    <definedName name="뜨껑" hidden="1">{#N/A,#N/A,FALSE,"부대1"}</definedName>
    <definedName name="ㄹ" hidden="1">{#N/A,#N/A,FALSE,"이태원철근"}</definedName>
    <definedName name="ㄹㄴㅇ" hidden="1">{#N/A,#N/A,FALSE,"현장 NCR 분석";#N/A,#N/A,FALSE,"현장품질감사";#N/A,#N/A,FALSE,"현장품질감사"}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0" hidden="1">#REF!</definedName>
    <definedName name="ㄹㄹㄹ" hidden="1">#REF!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ㅇ" hidden="1">{#N/A,#N/A,FALSE,"도급대비시행율";#N/A,#N/A,FALSE,"결의서";#N/A,#N/A,FALSE,"내역서";#N/A,#N/A,FALSE,"도급예상"}</definedName>
    <definedName name="ㄹㅈㄷ" hidden="1">{#N/A,#N/A,FALSE,"현장 NCR 분석";#N/A,#N/A,FALSE,"현장품질감사";#N/A,#N/A,FALSE,"현장품질감사"}</definedName>
    <definedName name="ㄹ호" hidden="1">#REF!</definedName>
    <definedName name="라" hidden="1">{#N/A,#N/A,FALSE,"견적갑지";#N/A,#N/A,FALSE,"총괄표";#N/A,#N/A,FALSE,"철골공사";#N/A,#N/A,FALSE,"토목공사";#N/A,#N/A,FALSE,"판넬전기공사"}</definedName>
    <definedName name="러헐" hidden="1">{#N/A,#N/A,FALSE,"도급대비시행율";#N/A,#N/A,FALSE,"결의서";#N/A,#N/A,FALSE,"내역서";#N/A,#N/A,FALSE,"도급예상"}</definedName>
    <definedName name="럴" hidden="1">{#N/A,#N/A,FALSE,"운반시간"}</definedName>
    <definedName name="럴ㅇ니" hidden="1">{#N/A,#N/A,FALSE,"2~8번"}</definedName>
    <definedName name="ㅀ" hidden="1">'[2]#REF'!#REF!</definedName>
    <definedName name="ㅀㅇㅎ" hidden="1">{#N/A,#N/A,FALSE,"현장 NCR 분석";#N/A,#N/A,FALSE,"현장품질감사";#N/A,#N/A,FALSE,"현장품질감사"}</definedName>
    <definedName name="ㅁ4ㄱㅈ" hidden="1">{#N/A,#N/A,FALSE,"현장 NCR 분석";#N/A,#N/A,FALSE,"현장품질감사";#N/A,#N/A,FALSE,"현장품질감사"}</definedName>
    <definedName name="ㅁㄴ" hidden="1">{#N/A,#N/A,FALSE,"2~8번"}</definedName>
    <definedName name="ㅁㄴㅁㅇ" hidden="1">[2]유림골조!#REF!</definedName>
    <definedName name="ㅁㄴㅇㄹ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ㅁㄴㅇㅁㄴㅇ" localSheetId="0" hidden="1">#REF!</definedName>
    <definedName name="ㅁㄴㅇㅁㄴㅇ" hidden="1">#REF!</definedName>
    <definedName name="ㅁㅁ" localSheetId="0" hidden="1">#REF!</definedName>
    <definedName name="ㅁㅁ" hidden="1">#REF!</definedName>
    <definedName name="ㅁㅁㄴ" hidden="1">{#N/A,#N/A,FALSE,"2~8번"}</definedName>
    <definedName name="ㅁㅁㅁ" hidden="1">#REF!</definedName>
    <definedName name="ㅁㅁㅁㅁㅁㅁ" hidden="1">{#N/A,#N/A,FALSE,"조골재"}</definedName>
    <definedName name="ㅁㅇㄹ" hidden="1">{#N/A,#N/A,FALSE,"Sheet1"}</definedName>
    <definedName name="ㅁㅇㄹㅁㅇㄹㅇㅁㄴ" hidden="1">{#N/A,#N/A,FALSE,"Sheet1"}</definedName>
    <definedName name="ㅁㅇㅁㄴㅇㅁㄴㅇㄷㅁㅇㅁ" hidden="1">{#N/A,#N/A,FALSE,"운반시간"}</definedName>
    <definedName name="ㅁㅈㄷ" hidden="1">{#N/A,#N/A,FALSE,"배수1"}</definedName>
    <definedName name="ㅁㅎ" hidden="1">{#N/A,#N/A,FALSE,"부대2"}</definedName>
    <definedName name="마감" hidden="1">{#N/A,#N/A,FALSE,"견적조건";#N/A,#N/A,FALSE,"산출근거"}</definedName>
    <definedName name="마감공사비A3" hidden="1">[16]유림골조!#REF!</definedName>
    <definedName name="만득이" hidden="1">{#N/A,#N/A,FALSE,"2~8번"}</definedName>
    <definedName name="망" hidden="1">{#N/A,#N/A,FALSE,"부대2"}</definedName>
    <definedName name="모" hidden="1">{#N/A,#N/A,FALSE,"변경관리예산";#N/A,#N/A,FALSE,"변경장비예산";#N/A,#N/A,FALSE,"변경준설예산";#N/A,#N/A,FALSE,"변경철구예산"}</definedName>
    <definedName name="물" hidden="1">{#N/A,#N/A,FALSE,"이태원철근"}</definedName>
    <definedName name="물가" hidden="1">{#N/A,#N/A,FALSE,"이태원철근"}</definedName>
    <definedName name="뭐가이태원이야" hidden="1">{#N/A,#N/A,FALSE,"이태원철근"}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ㅈ" localSheetId="0" hidden="1">#REF!</definedName>
    <definedName name="ㅂㅈ" hidden="1">#REF!</definedName>
    <definedName name="ㅂㅈㄷㄱ" hidden="1">{#N/A,#N/A,FALSE,"현장 NCR 분석";#N/A,#N/A,FALSE,"현장품질감사";#N/A,#N/A,FALSE,"현장품질감사"}</definedName>
    <definedName name="ㅂㅈㅂ" hidden="1">{#N/A,#N/A,FALSE,"현장 NCR 분석";#N/A,#N/A,FALSE,"현장품질감사";#N/A,#N/A,FALSE,"현장품질감사"}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방수플레이트" hidden="1">{#N/A,#N/A,FALSE,"견적조건";#N/A,#N/A,FALSE,"산출근거"}</definedName>
    <definedName name="벽체" hidden="1">{#N/A,#N/A,FALSE,"혼합골재"}</definedName>
    <definedName name="변경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병" hidden="1">{#N/A,#N/A,FALSE,"이정표"}</definedName>
    <definedName name="복ㅇ" hidden="1">{#N/A,#N/A,FALSE,"부대2"}</definedName>
    <definedName name="뵹" hidden="1">{#N/A,#N/A,FALSE,"구조1"}</definedName>
    <definedName name="부" hidden="1">{#N/A,#N/A,FALSE,"부대2"}</definedName>
    <definedName name="부대건축2" hidden="1">'[3]TOWER 12TON'!#REF!</definedName>
    <definedName name="부붑" hidden="1">{#N/A,#N/A,FALSE,"부대2"}</definedName>
    <definedName name="부손익" hidden="1">{#N/A,#N/A,FALSE,"현장 NCR 분석";#N/A,#N/A,FALSE,"현장품질감사";#N/A,#N/A,FALSE,"현장품질감사"}</definedName>
    <definedName name="분" hidden="1">{#N/A,#N/A,FALSE,"이태원철근"}</definedName>
    <definedName name="분당공" hidden="1">'[3]TOWER 10TON'!$A$58:$A$97</definedName>
    <definedName name="분당물가" hidden="1">'[3]TOWER 10TON'!$F$58:$F$73</definedName>
    <definedName name="분당코아" hidden="1">'[3]TOWER 10TON'!$F$58:$F$73</definedName>
    <definedName name="분당협조" hidden="1">{#N/A,#N/A,FALSE,"이태원철근"}</definedName>
    <definedName name="분석변경" hidden="1">{#N/A,#N/A,FALSE,"변경관리예산";#N/A,#N/A,FALSE,"변경장비예산";#N/A,#N/A,FALSE,"변경준설예산";#N/A,#N/A,FALSE,"변경철구예산"}</definedName>
    <definedName name="붕" hidden="1">{#N/A,#N/A,FALSE,"현장 NCR 분석";#N/A,#N/A,FALSE,"현장품질감사";#N/A,#N/A,FALSE,"현장품질감사"}</definedName>
    <definedName name="비" hidden="1">{#N/A,#N/A,FALSE,"견적갑지";#N/A,#N/A,FALSE,"총괄표";#N/A,#N/A,FALSE,"철골공사";#N/A,#N/A,FALSE,"토목공사";#N/A,#N/A,FALSE,"판넬전기공사"}</definedName>
    <definedName name="빙" hidden="1">{#N/A,#N/A,FALSE,"견적갑지";#N/A,#N/A,FALSE,"총괄표";#N/A,#N/A,FALSE,"철골공사";#N/A,#N/A,FALSE,"토목공사";#N/A,#N/A,FALSE,"판넬전기공사"}</definedName>
    <definedName name="빙추" hidden="1">{#N/A,#N/A,FALSE,"견적갑지";#N/A,#N/A,FALSE,"총괄표";#N/A,#N/A,FALSE,"철골공사";#N/A,#N/A,FALSE,"토목공사";#N/A,#N/A,FALSE,"판넬전기공사"}</definedName>
    <definedName name="빙축열" hidden="1">{#N/A,#N/A,FALSE,"견적갑지";#N/A,#N/A,FALSE,"총괄표";#N/A,#N/A,FALSE,"철골공사";#N/A,#N/A,FALSE,"토목공사";#N/A,#N/A,FALSE,"판넬전기공사"}</definedName>
    <definedName name="빙축열주요자재" hidden="1">{#N/A,#N/A,FALSE,"견적갑지";#N/A,#N/A,FALSE,"총괄표";#N/A,#N/A,FALSE,"철골공사";#N/A,#N/A,FALSE,"토목공사";#N/A,#N/A,FALSE,"판넬전기공사"}</definedName>
    <definedName name="뿅" hidden="1">{#N/A,#N/A,FALSE,"구조1"}</definedName>
    <definedName name="쁑" hidden="1">{#N/A,#N/A,FALSE,"배수1"}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 hidden="1">{#N/A,#N/A,FALSE,"골재소요량";#N/A,#N/A,FALSE,"골재소요량"}</definedName>
    <definedName name="ㅅㄱㄷㅅㄱㄷ" hidden="1">{#N/A,#N/A,FALSE,"전력간선"}</definedName>
    <definedName name="ㅅㄳ" hidden="1">{#N/A,#N/A,FALSE,"현장 NCR 분석";#N/A,#N/A,FALSE,"현장품질감사";#N/A,#N/A,FALSE,"현장품질감사"}</definedName>
    <definedName name="ㅅㄷㅈㄱ" hidden="1">{#N/A,#N/A,FALSE,"현장 NCR 분석";#N/A,#N/A,FALSE,"현장품질감사";#N/A,#N/A,FALSE,"현장품질감사"}</definedName>
    <definedName name="ㅅㅅㅅ" localSheetId="0" hidden="1">#REF!</definedName>
    <definedName name="ㅅㅅㅅ" hidden="1">#REF!</definedName>
    <definedName name="사" hidden="1">{#N/A,#N/A,FALSE,"견적갑지";#N/A,#N/A,FALSE,"총괄표";#N/A,#N/A,FALSE,"철골공사";#N/A,#N/A,FALSE,"토목공사";#N/A,#N/A,FALSE,"판넬전기공사"}</definedName>
    <definedName name="사랑" hidden="1">{#N/A,#N/A,FALSE,"견적조건";#N/A,#N/A,FALSE,"산출근거"}</definedName>
    <definedName name="산" localSheetId="0" hidden="1">#REF!</definedName>
    <definedName name="산" hidden="1">#REF!</definedName>
    <definedName name="새공통" hidden="1">{#N/A,#N/A,FALSE,"이태원철근"}</definedName>
    <definedName name="새통" hidden="1">{#N/A,#N/A,FALSE,"견적조건";#N/A,#N/A,FALSE,"산출근거"}</definedName>
    <definedName name="새한글" localSheetId="0" hidden="1">#REF!</definedName>
    <definedName name="새한글" hidden="1">#REF!</definedName>
    <definedName name="생태조성" localSheetId="0" hidden="1">'[17] '!#REF!</definedName>
    <definedName name="생태조성" hidden="1">'[17] '!#REF!</definedName>
    <definedName name="설계" hidden="1">{#N/A,#N/A,FALSE,"전력간선"}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설비" hidden="1">{#N/A,#N/A,FALSE,"이태원철근"}</definedName>
    <definedName name="설비1" hidden="1">{#N/A,#N/A,TRUE,"960318-1";#N/A,#N/A,TRUE,"960318-2";#N/A,#N/A,TRUE,"960318-3"}</definedName>
    <definedName name="설비powerload" hidden="1">#REF!</definedName>
    <definedName name="성남" localSheetId="0" hidden="1">#REF!</definedName>
    <definedName name="성남" hidden="1">#REF!</definedName>
    <definedName name="세륜세차" localSheetId="0" hidden="1">[18]조명시설!#REF!</definedName>
    <definedName name="세륜세차" hidden="1">[18]조명시설!#REF!</definedName>
    <definedName name="셩" hidden="1">{#N/A,#N/A,FALSE,"구조1"}</definedName>
    <definedName name="소포장" hidden="1">{#N/A,#N/A,FALSE,"견적갑지";#N/A,#N/A,FALSE,"총괄표";#N/A,#N/A,FALSE,"철골공사";#N/A,#N/A,FALSE,"토목공사";#N/A,#N/A,FALSE,"판넬전기공사"}</definedName>
    <definedName name="소포장설비" hidden="1">{#N/A,#N/A,FALSE,"견적갑지";#N/A,#N/A,FALSE,"총괄표";#N/A,#N/A,FALSE,"철골공사";#N/A,#N/A,FALSE,"토목공사";#N/A,#N/A,FALSE,"판넬전기공사"}</definedName>
    <definedName name="송" hidden="1">{#N/A,#N/A,FALSE,"부대1"}</definedName>
    <definedName name="쇼" hidden="1">{#N/A,#N/A,FALSE,"포장1";#N/A,#N/A,FALSE,"포장1"}</definedName>
    <definedName name="쇼ㅓㄹ" hidden="1">{#N/A,#N/A,FALSE,"현장 NCR 분석";#N/A,#N/A,FALSE,"현장품질감사";#N/A,#N/A,FALSE,"현장품질감사"}</definedName>
    <definedName name="수" hidden="1">#REF!</definedName>
    <definedName name="수량산출내역" hidden="1">{#N/A,#N/A,FALSE,"포장단가"}</definedName>
    <definedName name="수량산출서" hidden="1">{#N/A,#N/A,FALSE,"견적조건";#N/A,#N/A,FALSE,"산출근거"}</definedName>
    <definedName name="수ㅠㅁ" hidden="1">{#N/A,#N/A,FALSE,"현장 NCR 분석";#N/A,#N/A,FALSE,"현장품질감사";#N/A,#N/A,FALSE,"현장품질감사"}</definedName>
    <definedName name="숱" hidden="1">{#N/A,#N/A,FALSE,"현장 NCR 분석";#N/A,#N/A,FALSE,"현장품질감사";#N/A,#N/A,FALSE,"현장품질감사"}</definedName>
    <definedName name="스님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승용교" hidden="1">{#N/A,#N/A,FALSE,"2~8번"}</definedName>
    <definedName name="시멘트운반" hidden="1">{#N/A,#N/A,FALSE,"포장단가"}</definedName>
    <definedName name="시행" hidden="1">{#N/A,#N/A,FALSE,"이태원철근"}</definedName>
    <definedName name="신화" hidden="1">{#N/A,#N/A,TRUE,"960318-1";#N/A,#N/A,TRUE,"960318-2";#N/A,#N/A,TRUE,"960318-3"}</definedName>
    <definedName name="실행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씨팔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ㅇ" hidden="1">{#N/A,#N/A,FALSE,"도급대비시행율";#N/A,#N/A,FALSE,"결의서";#N/A,#N/A,FALSE,"내역서";#N/A,#N/A,FALSE,"도급예상"}</definedName>
    <definedName name="ㅇㄴㅁ" hidden="1">#N/A</definedName>
    <definedName name="ㅇ나ㅣㅇㄹㅇ" hidden="1">{#N/A,#N/A,FALSE,"현장 NCR 분석";#N/A,#N/A,FALSE,"현장품질감사";#N/A,#N/A,FALSE,"현장품질감사"}</definedName>
    <definedName name="ㅇㄷㄷㄱ" hidden="1">{#N/A,#N/A,FALSE,"단가표지"}</definedName>
    <definedName name="ㅇㄹ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ㄹㄴ" hidden="1">{#N/A,#N/A,FALSE,"부대2"}</definedName>
    <definedName name="ㅇㄹㄹ" localSheetId="0" hidden="1">#REF!</definedName>
    <definedName name="ㅇㄹㄹ" hidden="1">#REF!</definedName>
    <definedName name="ㅇㄹㅀ" localSheetId="0" hidden="1">#REF!</definedName>
    <definedName name="ㅇㄹㅀ" hidden="1">#REF!</definedName>
    <definedName name="ㅇㄹㅇㄴㄹㅇㄴ" hidden="1">{#N/A,#N/A,FALSE,"부대2"}</definedName>
    <definedName name="ㅇㄹㅇㄹ" hidden="1">#REF!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ㅁㅇㅁ" hidden="1">{#N/A,#N/A,FALSE,"현장 NCR 분석";#N/A,#N/A,FALSE,"현장품질감사";#N/A,#N/A,FALSE,"현장품질감사"}</definedName>
    <definedName name="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ㅇ" hidden="1">{#N/A,#N/A,FALSE,"포장단가"}</definedName>
    <definedName name="ㅇㅇㅇㅇ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ㅇㅇㅇㅇ" hidden="1">{#N/A,#N/A,FALSE,"Sheet1"}</definedName>
    <definedName name="ㅇㅎ" hidden="1">{#N/A,#N/A,FALSE,"부대1"}</definedName>
    <definedName name="아" hidden="1">{#N/A,#N/A,FALSE,"견적갑지";#N/A,#N/A,FALSE,"총괄표";#N/A,#N/A,FALSE,"철골공사";#N/A,#N/A,FALSE,"토목공사";#N/A,#N/A,FALSE,"판넬전기공사"}</definedName>
    <definedName name="아락" hidden="1">{"'별표'!$N$220"}</definedName>
    <definedName name="아스콘2" localSheetId="0" hidden="1">[19]조명시설!#REF!</definedName>
    <definedName name="아스콘2" hidden="1">[19]조명시설!#REF!</definedName>
    <definedName name="알파" hidden="1">{#N/A,#N/A,FALSE,"이태원철근"}</definedName>
    <definedName name="앙" hidden="1">{#N/A,#N/A,FALSE,"견적조건";#N/A,#N/A,FALSE,"산출근거"}</definedName>
    <definedName name="억이상" hidden="1">{#N/A,#N/A,FALSE,"2~8번"}</definedName>
    <definedName name="언" localSheetId="0" hidden="1">#REF!</definedName>
    <definedName name="언" hidden="1">#REF!</definedName>
    <definedName name="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체" hidden="1">#REF!</definedName>
    <definedName name="엉" hidden="1">{#N/A,#N/A,FALSE,"부대2"}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0" hidden="1">[20]공사대장!#REF!</definedName>
    <definedName name="연습" hidden="1">[20]공사대장!#REF!</definedName>
    <definedName name="연습2" localSheetId="0" hidden="1">[20]공사대장!#REF!</definedName>
    <definedName name="연습2" hidden="1">[20]공사대장!#REF!</definedName>
    <definedName name="영상" hidden="1">{#N/A,#N/A,TRUE,"960318-1";#N/A,#N/A,TRUE,"960318-2";#N/A,#N/A,TRUE,"960318-3"}</definedName>
    <definedName name="영상1" hidden="1">{#N/A,#N/A,TRUE,"960318-1";#N/A,#N/A,TRUE,"960318-2";#N/A,#N/A,TRUE,"960318-3"}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요지" localSheetId="0" hidden="1">#REF!</definedName>
    <definedName name="요지" hidden="1">#REF!</definedName>
    <definedName name="용" hidden="1">{#N/A,#N/A,FALSE,"구조1"}</definedName>
    <definedName name="우리나라" hidden="1">{#N/A,#N/A,FALSE,"Sheet1"}</definedName>
    <definedName name="우리우리" localSheetId="0" hidden="1">#REF!</definedName>
    <definedName name="우리우리" hidden="1">#REF!</definedName>
    <definedName name="운반거리2" hidden="1">{#N/A,#N/A,FALSE,"포장단가"}</definedName>
    <definedName name="운반량집계표" hidden="1">{#N/A,#N/A,FALSE,"전력간선"}</definedName>
    <definedName name="운반집계" hidden="1">{#N/A,#N/A,FALSE,"전력간선"}</definedName>
    <definedName name="운반집계표" hidden="1">{#N/A,#N/A,FALSE,"전력간선"}</definedName>
    <definedName name="원가분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남내역" hidden="1">[21]실행철강하도!$A$1:$A$4</definedName>
    <definedName name="월드건설" hidden="1">{#N/A,#N/A,FALSE,"이태원철근"}</definedName>
    <definedName name="유지관리비" localSheetId="0" hidden="1">#REF!</definedName>
    <definedName name="유지관리비" hidden="1">#REF!</definedName>
    <definedName name="융" hidden="1">{#N/A,#N/A,FALSE,"현장 NCR 분석";#N/A,#N/A,FALSE,"현장품질감사";#N/A,#N/A,FALSE,"현장품질감사"}</definedName>
    <definedName name="으하하하하하하하ㅏ하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을" hidden="1">{#N/A,#N/A,FALSE,"도급대비시행율";#N/A,#N/A,FALSE,"결의서";#N/A,#N/A,FALSE,"내역서";#N/A,#N/A,FALSE,"도급예상"}</definedName>
    <definedName name="의" hidden="1">{#N/A,#N/A,FALSE,"운반시간"}</definedName>
    <definedName name="이" hidden="1">{#N/A,#N/A,FALSE,"도급대비시행율";#N/A,#N/A,FALSE,"결의서";#N/A,#N/A,FALSE,"내역서";#N/A,#N/A,FALSE,"도급예상"}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전이름" localSheetId="0" hidden="1">#REF!</definedName>
    <definedName name="이전이름" hidden="1">#REF!</definedName>
    <definedName name="이정" hidden="1">{#N/A,#N/A,FALSE,"2~8번"}</definedName>
    <definedName name="일" hidden="1">#N/A</definedName>
    <definedName name="일반부" hidden="1">{#N/A,#N/A,FALSE,"조골재"}</definedName>
    <definedName name="일위대가" localSheetId="0" hidden="1">#REF!</definedName>
    <definedName name="일위대가" hidden="1">#REF!</definedName>
    <definedName name="일위대가목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입찰금액안" hidden="1">#N/A</definedName>
    <definedName name="ㅈ4" hidden="1">{#N/A,#N/A,FALSE,"현장 NCR 분석";#N/A,#N/A,FALSE,"현장품질감사";#N/A,#N/A,FALSE,"현장품질감사"}</definedName>
    <definedName name="ㅈㄱ" hidden="1">{#N/A,#N/A,FALSE,"조골재"}</definedName>
    <definedName name="ㅈㄷㄱㅈ4" hidden="1">{#N/A,#N/A,FALSE,"현장 NCR 분석";#N/A,#N/A,FALSE,"현장품질감사";#N/A,#N/A,FALSE,"현장품질감사"}</definedName>
    <definedName name="ㅈㅈ" hidden="1">{#N/A,#N/A,FALSE,"포장단가"}</definedName>
    <definedName name="ㅈㅈㅈ" localSheetId="0" hidden="1">#REF!</definedName>
    <definedName name="ㅈㅈㅈ" hidden="1">#REF!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" hidden="1">{#N/A,#N/A,FALSE,"2~8번"}</definedName>
    <definedName name="자재집계" hidden="1">{#N/A,#N/A,FALSE,"포장단가"}</definedName>
    <definedName name="쟈ㅐ쟈쟞" hidden="1">{#N/A,#N/A,FALSE,"배수2"}</definedName>
    <definedName name="쟝" hidden="1">{#N/A,#N/A,FALSE,"이정표"}</definedName>
    <definedName name="저온" hidden="1">{#N/A,#N/A,FALSE,"견적갑지";#N/A,#N/A,FALSE,"총괄표";#N/A,#N/A,FALSE,"철골공사";#N/A,#N/A,FALSE,"토목공사";#N/A,#N/A,FALSE,"판넬전기공사"}</definedName>
    <definedName name="저온1" hidden="1">{#N/A,#N/A,FALSE,"견적갑지";#N/A,#N/A,FALSE,"총괄표";#N/A,#N/A,FALSE,"철골공사";#N/A,#N/A,FALSE,"토목공사";#N/A,#N/A,FALSE,"판넬전기공사"}</definedName>
    <definedName name="저온냉동" hidden="1">{#N/A,#N/A,FALSE,"견적갑지";#N/A,#N/A,FALSE,"총괄표";#N/A,#N/A,FALSE,"철골공사";#N/A,#N/A,FALSE,"토목공사";#N/A,#N/A,FALSE,"판넬전기공사"}</definedName>
    <definedName name="저온설비" hidden="1">{#N/A,#N/A,FALSE,"견적갑지";#N/A,#N/A,FALSE,"총괄표";#N/A,#N/A,FALSE,"철골공사";#N/A,#N/A,FALSE,"토목공사";#N/A,#N/A,FALSE,"판넬전기공사"}</definedName>
    <definedName name="저온저장고" hidden="1">{#N/A,#N/A,FALSE,"견적갑지";#N/A,#N/A,FALSE,"총괄표";#N/A,#N/A,FALSE,"철골공사";#N/A,#N/A,FALSE,"토목공사";#N/A,#N/A,FALSE,"판넬전기공사"}</definedName>
    <definedName name="저온집계" hidden="1">{#N/A,#N/A,FALSE,"견적갑지";#N/A,#N/A,FALSE,"총괄표";#N/A,#N/A,FALSE,"철골공사";#N/A,#N/A,FALSE,"토목공사";#N/A,#N/A,FALSE,"판넬전기공사"}</definedName>
    <definedName name="전기1" hidden="1">{#N/A,#N/A,FALSE,"견적갑지";#N/A,#N/A,FALSE,"총괄표";#N/A,#N/A,FALSE,"철골공사";#N/A,#N/A,FALSE,"토목공사";#N/A,#N/A,FALSE,"판넬전기공사"}</definedName>
    <definedName name="전기4" hidden="1">{#N/A,#N/A,FALSE,"견적갑지";#N/A,#N/A,FALSE,"총괄표";#N/A,#N/A,FALSE,"철골공사";#N/A,#N/A,FALSE,"토목공사";#N/A,#N/A,FALSE,"판넬전기공사"}</definedName>
    <definedName name="전도금청구" hidden="1">{#N/A,#N/A,FALSE,"도급대비시행율";#N/A,#N/A,FALSE,"결의서";#N/A,#N/A,FALSE,"내역서";#N/A,#N/A,FALSE,"도급예상"}</definedName>
    <definedName name="절" hidden="1">[2]유림골조!#REF!</definedName>
    <definedName name="정릉2구역견적" hidden="1">{#N/A,#N/A,FALSE,"도급대비시행율";#N/A,#N/A,FALSE,"결의서";#N/A,#N/A,FALSE,"내역서";#N/A,#N/A,FALSE,"도급예상"}</definedName>
    <definedName name="정릉2구역견적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제" localSheetId="0" hidden="1">[22]조명시설!#REF!</definedName>
    <definedName name="제" hidden="1">[22]조명시설!#REF!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졍" hidden="1">{#N/A,#N/A,FALSE,"구조1"}</definedName>
    <definedName name="조사가" hidden="1">#N/A</definedName>
    <definedName name="죽전5차" hidden="1">{#N/A,#N/A,FALSE,"이태원철근"}</definedName>
    <definedName name="죽포지점" hidden="1">{#N/A,#N/A,FALSE,"Sheet1"}</definedName>
    <definedName name="중기운반식" hidden="1">{#N/A,#N/A,FALSE,"포장단가"}</definedName>
    <definedName name="중량산출" hidden="1">{#N/A,#N/A,FALSE,"Sheet1"}</definedName>
    <definedName name="쥽" hidden="1">{#N/A,#N/A,FALSE,"부대1"}</definedName>
    <definedName name="즁" hidden="1">{#N/A,#N/A,FALSE,"구조1"}</definedName>
    <definedName name="지" hidden="1">{#N/A,#N/A,FALSE,"견적갑지";#N/A,#N/A,FALSE,"총괄표";#N/A,#N/A,FALSE,"철골공사";#N/A,#N/A,FALSE,"토목공사";#N/A,#N/A,FALSE,"판넬전기공사"}</definedName>
    <definedName name="지급" hidden="1">{#N/A,#N/A,FALSE,"견적갑지";#N/A,#N/A,FALSE,"총괄표";#N/A,#N/A,FALSE,"철골공사";#N/A,#N/A,FALSE,"토목공사";#N/A,#N/A,FALSE,"판넬전기공사"}</definedName>
    <definedName name="지출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집행" hidden="1">{#N/A,#N/A,TRUE,"960318-1";#N/A,#N/A,TRUE,"960318-2";#N/A,#N/A,TRUE,"960318-3"}</definedName>
    <definedName name="집행품의" hidden="1">{#N/A,#N/A,TRUE,"960318-1";#N/A,#N/A,TRUE,"960318-2";#N/A,#N/A,TRUE,"960318-3"}</definedName>
    <definedName name="짱" hidden="1">{#N/A,#N/A,FALSE,"이정표"}</definedName>
    <definedName name="ㅊ" hidden="1">#REF!</definedName>
    <definedName name="ㅊㄴㅋㅊㅌ" hidden="1">{#N/A,#N/A,FALSE,"부대2"}</definedName>
    <definedName name="ㅊㅇ" hidden="1">{#N/A,#N/A,FALSE,"현장 NCR 분석";#N/A,#N/A,FALSE,"현장품질감사";#N/A,#N/A,FALSE,"현장품질감사"}</definedName>
    <definedName name="ㅊㅍ" hidden="1">#REF!</definedName>
    <definedName name="차" hidden="1">{#N/A,#N/A,FALSE,"견적갑지";#N/A,#N/A,FALSE,"총괄표";#N/A,#N/A,FALSE,"철골공사";#N/A,#N/A,FALSE,"토목공사";#N/A,#N/A,FALSE,"판넬전기공사"}</definedName>
    <definedName name="차차" localSheetId="0" hidden="1">[5]조명시설!#REF!</definedName>
    <definedName name="차차" hidden="1">[5]조명시설!#REF!</definedName>
    <definedName name="착공" localSheetId="0" hidden="1">#REF!</definedName>
    <definedName name="착공" hidden="1">#REF!</definedName>
    <definedName name="착공내역" hidden="1">{#N/A,#N/A,FALSE,"포장단가"}</definedName>
    <definedName name="찰샇기" hidden="1">#REF!</definedName>
    <definedName name="참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참석자" hidden="1">{#N/A,#N/A,FALSE,"현장 NCR 분석";#N/A,#N/A,FALSE,"현장품질감사";#N/A,#N/A,FALSE,"현장품질감사"}</definedName>
    <definedName name="철2" hidden="1">{#N/A,#N/A,FALSE,"혼합골재"}</definedName>
    <definedName name="철근운반" hidden="1">{#N/A,#N/A,FALSE,"포장단가"}</definedName>
    <definedName name="철콘" hidden="1">{#N/A,#N/A,FALSE,"전력간선"}</definedName>
    <definedName name="청구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체크아웃시스템" hidden="1">{#N/A,#N/A,FALSE,"견적갑지";#N/A,#N/A,FALSE,"총괄표";#N/A,#N/A,FALSE,"철골공사";#N/A,#N/A,FALSE,"토목공사";#N/A,#N/A,FALSE,"판넬전기공사"}</definedName>
    <definedName name="총공" hidden="1">{#N/A,#N/A,FALSE,"운반시간"}</definedName>
    <definedName name="총괄" hidden="1">{#N/A,#N/A,FALSE,"포장단가"}</definedName>
    <definedName name="총괄." hidden="1">{#N/A,#N/A,FALSE,"포장단가"}</definedName>
    <definedName name="추" hidden="1">{#N/A,#N/A,FALSE,"견적갑지";#N/A,#N/A,FALSE,"총괄표";#N/A,#N/A,FALSE,"철골공사";#N/A,#N/A,FALSE,"토목공사";#N/A,#N/A,FALSE,"판넬전기공사"}</definedName>
    <definedName name="추1" hidden="1">{#N/A,#N/A,FALSE,"견적갑지";#N/A,#N/A,FALSE,"총괄표";#N/A,#N/A,FALSE,"철골공사";#N/A,#N/A,FALSE,"토목공사";#N/A,#N/A,FALSE,"판넬전기공사"}</definedName>
    <definedName name="축수산장설비" hidden="1">{#N/A,#N/A,FALSE,"견적갑지";#N/A,#N/A,FALSE,"총괄표";#N/A,#N/A,FALSE,"철골공사";#N/A,#N/A,FALSE,"토목공사";#N/A,#N/A,FALSE,"판넬전기공사"}</definedName>
    <definedName name="츄ㅗㄹㅊㄹ초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ㅋㅌ" hidden="1">{#N/A,#N/A,FALSE,"구조1"}</definedName>
    <definedName name="ㅋㅌㅋㅌ" hidden="1">{#N/A,#N/A,FALSE,"전력간선"}</definedName>
    <definedName name="콘크리트2" hidden="1">#REF!</definedName>
    <definedName name="콩" hidden="1">{#N/A,#N/A,FALSE,"구조1"}</definedName>
    <definedName name="쿙" hidden="1">{#N/A,#N/A,FALSE,"현장 NCR 분석";#N/A,#N/A,FALSE,"현장품질감사";#N/A,#N/A,FALSE,"현장품질감사"}</definedName>
    <definedName name="큥" hidden="1">{#N/A,#N/A,FALSE,"현장 NCR 분석";#N/A,#N/A,FALSE,"현장품질감사";#N/A,#N/A,FALSE,"현장품질감사"}</definedName>
    <definedName name="ㅌ" hidden="1">#REF!</definedName>
    <definedName name="ㅌㅊㄾㅇ" hidden="1">{#N/A,#N/A,FALSE,"이정표"}</definedName>
    <definedName name="ㅌㅍ" hidden="1">{#N/A,#N/A,FALSE,"부대2"}</definedName>
    <definedName name="ㅌㅍㅊㅇㅌㅎ" hidden="1">{#N/A,#N/A,FALSE,"도급대비시행율";#N/A,#N/A,FALSE,"결의서";#N/A,#N/A,FALSE,"내역서";#N/A,#N/A,FALSE,"도급예상"}</definedName>
    <definedName name="타" hidden="1">{#N/A,#N/A,FALSE,"견적갑지";#N/A,#N/A,FALSE,"총괄표";#N/A,#N/A,FALSE,"철골공사";#N/A,#N/A,FALSE,"토목공사";#N/A,#N/A,FALSE,"판넬전기공사"}</definedName>
    <definedName name="태림내역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" hidden="1">#REF!</definedName>
    <definedName name="토공2" hidden="1">{#N/A,#N/A,FALSE,"2~8번"}</definedName>
    <definedName name="토공전체" hidden="1">{#N/A,#N/A,FALSE,"운반시간"}</definedName>
    <definedName name="토량계산" hidden="1">{#N/A,#N/A,FALSE,"포장단가"}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ㅍ" hidden="1">{#N/A,#N/A,FALSE,"2~8번"}</definedName>
    <definedName name="ㅍㅊㅌㅊㅌㅊ" hidden="1">{#N/A,#N/A,FALSE,"현장 NCR 분석";#N/A,#N/A,FALSE,"현장품질감사";#N/A,#N/A,FALSE,"현장품질감사"}</definedName>
    <definedName name="ㅍㅊㅌㅍ" hidden="1">{#N/A,#N/A,FALSE,"현장 NCR 분석";#N/A,#N/A,FALSE,"현장품질감사";#N/A,#N/A,FALSE,"현장품질감사"}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{#N/A,#N/A,FALSE,"단가표지"}</definedName>
    <definedName name="ㅍㅍㅍㅍㅍ" hidden="1">{#N/A,#N/A,FALSE,"운반시간"}</definedName>
    <definedName name="ㅍㅍㅍㅍㅍㅍ" hidden="1">{#N/A,#N/A,FALSE,"조골재"}</definedName>
    <definedName name="ㅍㅍㅍㅍㅍㅍㅍㅍ" hidden="1">{#N/A,#N/A,FALSE,"표지목차"}</definedName>
    <definedName name="파" hidden="1">{#N/A,#N/A,FALSE,"견적갑지";#N/A,#N/A,FALSE,"총괄표";#N/A,#N/A,FALSE,"철골공사";#N/A,#N/A,FALSE,"토목공사";#N/A,#N/A,FALSE,"판넬전기공사"}</definedName>
    <definedName name="파일" localSheetId="0" hidden="1">#REF!</definedName>
    <definedName name="파일" hidden="1">#REF!</definedName>
    <definedName name="팔" hidden="1">#N/A</definedName>
    <definedName name="폐기물수량산출서" hidden="1">#N/A</definedName>
    <definedName name="포" hidden="1">{#N/A,#N/A,FALSE,"부대2"}</definedName>
    <definedName name="포장거푸집조서" hidden="1">{#N/A,#N/A,FALSE,"포장단가"}</definedName>
    <definedName name="푸" hidden="1">{#N/A,#N/A,FALSE,"전력간선"}</definedName>
    <definedName name="풍납동" hidden="1">'[3]TOWER 10TON'!#REF!</definedName>
    <definedName name="풍납동아파트" hidden="1">'[3]TOWER 10TON'!#REF!</definedName>
    <definedName name="퓨" hidden="1">{#N/A,#N/A,FALSE,"현장 NCR 분석";#N/A,#N/A,FALSE,"현장품질감사";#N/A,#N/A,FALSE,"현장품질감사"}</definedName>
    <definedName name="피" hidden="1">{#N/A,#N/A,FALSE,"견적갑지";#N/A,#N/A,FALSE,"총괄표";#N/A,#N/A,FALSE,"철골공사";#N/A,#N/A,FALSE,"토목공사";#N/A,#N/A,FALSE,"판넬전기공사"}</definedName>
    <definedName name="피로티" hidden="1">{#N/A,#N/A,FALSE,"이태원철근"}</definedName>
    <definedName name="피로티1" hidden="1">{#N/A,#N/A,FALSE,"이태원철근"}</definedName>
    <definedName name="ㅎ" hidden="1">{#N/A,#N/A,FALSE,"혼합골재"}</definedName>
    <definedName name="ㅎ5" hidden="1">{#N/A,#N/A,FALSE,"골재소요량";#N/A,#N/A,FALSE,"골재소요량"}</definedName>
    <definedName name="ㅎㅀ" hidden="1">{#N/A,#N/A,FALSE,"현장 NCR 분석";#N/A,#N/A,FALSE,"현장품질감사";#N/A,#N/A,FALSE,"현장품질감사"}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ㅅㄷㅈㅅ" localSheetId="0" hidden="1">#REF!</definedName>
    <definedName name="ㅎㅅㄷㅈㅅ" hidden="1">#REF!</definedName>
    <definedName name="ㅎㅅㄺ" hidden="1">{#N/A,#N/A,FALSE,"속도"}</definedName>
    <definedName name="ㅎㅎㅎㅎㅎㅎㅎ" hidden="1">{#N/A,#N/A,FALSE,"골재소요량";#N/A,#N/A,FALSE,"골재소요량"}</definedName>
    <definedName name="하" hidden="1">{#N/A,#N/A,FALSE,"견적갑지";#N/A,#N/A,FALSE,"총괄표";#N/A,#N/A,FALSE,"철골공사";#N/A,#N/A,FALSE,"토목공사";#N/A,#N/A,FALSE,"판넬전기공사"}</definedName>
    <definedName name="하도계약내역" hidden="1">{"'별표'!$N$220"}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hidden="1">#N/A</definedName>
    <definedName name="한동" hidden="1">{#N/A,#N/A,FALSE,"단가표지"}</definedName>
    <definedName name="한아름" hidden="1">{#N/A,#N/A,FALSE,"Sheet1"}</definedName>
    <definedName name="항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협조전" hidden="1">'[2]#REF'!#REF!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ㅓ" hidden="1">'[2]#REF'!#REF!</definedName>
    <definedName name="호ㅓㅕㅏ6ㅅ서ㅛㅓ" hidden="1">#N/A</definedName>
    <definedName name="홍ㄹㄴ" hidden="1">{#N/A,#N/A,FALSE,"부대2"}</definedName>
    <definedName name="효" hidden="1">{#N/A,#N/A,FALSE,"현장 NCR 분석";#N/A,#N/A,FALSE,"현장품질감사";#N/A,#N/A,FALSE,"현장품질감사"}</definedName>
    <definedName name="휴흏" hidden="1">{#N/A,#N/A,FALSE,"구조1"}</definedName>
    <definedName name="흄관운반" hidden="1">{#N/A,#N/A,FALSE,"포장단가"}</definedName>
    <definedName name="ㅏ" hidden="1">{#N/A,#N/A,FALSE,"이태원철근"}</definedName>
    <definedName name="ㅏㅓ" hidden="1">{#N/A,#N/A,FALSE,"구조2"}</definedName>
    <definedName name="ㅏㅓㅏ" hidden="1">{#N/A,#N/A,FALSE,"물가변동 (2)";#N/A,#N/A,FALSE,"공사비";#N/A,#N/A,FALSE,"사급";#N/A,#N/A,FALSE,"도급집계";#N/A,#N/A,FALSE,"재료비";#N/A,#N/A,FALSE,"노무비";#N/A,#N/A,FALSE,"경비"}</definedName>
    <definedName name="ㅏㅕ" hidden="1">{#N/A,#N/A,FALSE,"포장1";#N/A,#N/A,FALSE,"포장1"}</definedName>
    <definedName name="ㅐ" hidden="1">{#N/A,#N/A,FALSE,"운반시간"}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ㅔ" localSheetId="0" hidden="1">#REF!</definedName>
    <definedName name="ㅐㅔ" hidden="1">#REF!</definedName>
    <definedName name="ㅑ" hidden="1">{#N/A,#N/A,FALSE,"조골재"}</definedName>
    <definedName name="ㅑ8ㅑㅕㅛㅘ" hidden="1">{#N/A,#N/A,FALSE,"전력간선"}</definedName>
    <definedName name="ㅑㅕ" hidden="1">{#N/A,#N/A,FALSE,"이정표"}</definedName>
    <definedName name="ㅓ" hidden="1">{#N/A,#N/A,FALSE,"이태원철근"}</definedName>
    <definedName name="ㅓ7" hidden="1">{#N/A,#N/A,FALSE,"단가표지"}</definedName>
    <definedName name="ㅓㄴㄱ" hidden="1">#N/A</definedName>
    <definedName name="ㅓㄹㄹ" hidden="1">{#N/A,#N/A,FALSE,"현장 NCR 분석";#N/A,#N/A,FALSE,"현장품질감사";#N/A,#N/A,FALSE,"현장품질감사"}</definedName>
    <definedName name="ㅔ" hidden="1">{#N/A,#N/A,FALSE,"골재소요량";#N/A,#N/A,FALSE,"골재소요량"}</definedName>
    <definedName name="ㅔㅐ" localSheetId="0" hidden="1">#REF!</definedName>
    <definedName name="ㅔㅐ" hidden="1">#REF!</definedName>
    <definedName name="ㅔㅔ" hidden="1">#N/A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localSheetId="0" hidden="1">#REF!</definedName>
    <definedName name="ㅕㅑ" hidden="1">#REF!</definedName>
    <definedName name="ㅕㅑㅐㅔ" localSheetId="0" hidden="1">#REF!</definedName>
    <definedName name="ㅕㅑㅐㅔ" hidden="1">#REF!</definedName>
    <definedName name="ㅗ" hidden="1">{#N/A,#N/A,FALSE,"이태원철근"}</definedName>
    <definedName name="ㅗㅓ" hidden="1">{#N/A,#N/A,FALSE,"부대2"}</definedName>
    <definedName name="ㅗㅕ" hidden="1">{#N/A,#N/A,FALSE,"배수2"}</definedName>
    <definedName name="ㅛ" hidden="1">{#N/A,#N/A,FALSE,"2~8번"}</definedName>
    <definedName name="ㅛ65ㅕ56" hidden="1">{#N/A,#N/A,FALSE,"현장 NCR 분석";#N/A,#N/A,FALSE,"현장품질감사";#N/A,#N/A,FALSE,"현장품질감사"}</definedName>
    <definedName name="ㅛㄳ" hidden="1">{#N/A,#N/A,FALSE,"현장 NCR 분석";#N/A,#N/A,FALSE,"현장품질감사";#N/A,#N/A,FALSE,"현장품질감사"}</definedName>
    <definedName name="ㅛㅅ" hidden="1">{#N/A,#N/A,FALSE,"속도"}</definedName>
    <definedName name="ㅛㅑㅐ" hidden="1">{#N/A,#N/A,FALSE,"구조1"}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ㅎㄹ" hidden="1">{#N/A,#N/A,FALSE,"부대2"}</definedName>
    <definedName name="ㅜㅠ" hidden="1">{#N/A,#N/A,FALSE,"토공2"}</definedName>
    <definedName name="ㅜㅠㅍ" hidden="1">{#N/A,#N/A,FALSE,"전력간선"}</definedName>
    <definedName name="ㅜㅠ푸" hidden="1">{#N/A,#N/A,FALSE,"부대2"}</definedName>
    <definedName name="ㅠ" hidden="1">{#N/A,#N/A,FALSE,"혼합골재"}</definedName>
    <definedName name="ㅠ뮤ㅐ" hidden="1">#REF!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풒" hidden="1">{#N/A,#N/A,FALSE,"속도"}</definedName>
    <definedName name="ㅠㅜ" hidden="1">#REF!</definedName>
    <definedName name="ㅠㅜㄹㄹㅇㅎㅇ" hidden="1">{#N/A,#N/A,FALSE,"현장 NCR 분석";#N/A,#N/A,FALSE,"현장품질감사";#N/A,#N/A,FALSE,"현장품질감사"}</definedName>
    <definedName name="ㅠㅜㅍ" hidden="1">{#N/A,#N/A,FALSE,"부대2"}</definedName>
    <definedName name="ㅡ" hidden="1">{#N/A,#N/A,FALSE,"이태원철근"}</definedName>
    <definedName name="ㅡㅓㅛ" hidden="1">{#N/A,#N/A,FALSE,"현장 NCR 분석";#N/A,#N/A,FALSE,"현장품질감사";#N/A,#N/A,FALSE,"현장품질감사"}</definedName>
    <definedName name="ㅡㅜㅠ훨허ㅗㅗ" hidden="1">{#N/A,#N/A,FALSE,"현장 NCR 분석";#N/A,#N/A,FALSE,"현장품질감사";#N/A,#N/A,FALSE,"현장품질감사"}</definedName>
    <definedName name="ㅡㅜㅡㅜ" hidden="1">{#N/A,#N/A,FALSE,"배수2"}</definedName>
    <definedName name="ㅣㅓㅏ" hidden="1">{#N/A,#N/A,FALSE,"전력간선"}</definedName>
    <definedName name="ㅣㅣㅣ" localSheetId="0" hidden="1">[19]조명시설!#REF!</definedName>
    <definedName name="ㅣㅣㅣ" hidden="1">[19]조명시설!#REF!</definedName>
    <definedName name="ㅣㅣㅣㅣㅣ" localSheetId="0" hidden="1">[19]조명시설!#REF!</definedName>
    <definedName name="ㅣㅣㅣㅣㅣ" hidden="1">[19]조명시설!#REF!</definedName>
    <definedName name="ㅣㅣㅣㅣㅣㅣ" hidden="1">[13]조명시설!#REF!</definedName>
  </definedNames>
  <calcPr calcId="162913"/>
</workbook>
</file>

<file path=xl/calcChain.xml><?xml version="1.0" encoding="utf-8"?>
<calcChain xmlns="http://schemas.openxmlformats.org/spreadsheetml/2006/main">
  <c r="BB957" i="9" l="1"/>
  <c r="M472" i="9" l="1"/>
  <c r="L472" i="9"/>
  <c r="J472" i="9"/>
  <c r="H472" i="9"/>
  <c r="M471" i="9"/>
  <c r="L471" i="9"/>
  <c r="J471" i="9"/>
  <c r="H471" i="9"/>
  <c r="M470" i="9"/>
  <c r="L470" i="9"/>
  <c r="J470" i="9"/>
  <c r="H470" i="9"/>
  <c r="M469" i="9"/>
  <c r="L469" i="9"/>
  <c r="J469" i="9"/>
  <c r="H469" i="9"/>
  <c r="N470" i="9" l="1"/>
  <c r="N469" i="9"/>
  <c r="N471" i="9"/>
  <c r="N472" i="9"/>
  <c r="B404" i="9" l="1"/>
  <c r="B394" i="9"/>
  <c r="B377" i="9"/>
  <c r="H154" i="9" l="1"/>
  <c r="L154" i="9"/>
  <c r="J154" i="9"/>
  <c r="J117" i="9"/>
  <c r="H117" i="9"/>
  <c r="L117" i="9"/>
  <c r="J98" i="9"/>
  <c r="L98" i="9"/>
  <c r="H98" i="9"/>
  <c r="H40" i="9"/>
  <c r="J40" i="9"/>
  <c r="L40" i="9"/>
  <c r="L177" i="9" l="1"/>
  <c r="J177" i="9"/>
  <c r="L63" i="9"/>
  <c r="J63" i="9"/>
  <c r="H177" i="9" l="1"/>
  <c r="H63" i="9"/>
  <c r="D37" i="158" l="1"/>
  <c r="BB1050" i="9" l="1"/>
  <c r="BB1029" i="9"/>
  <c r="BB1040" i="9" l="1"/>
  <c r="C787" i="9" l="1"/>
  <c r="B787" i="9"/>
  <c r="F550" i="9" l="1"/>
  <c r="C404" i="9" l="1"/>
  <c r="B247" i="9" l="1"/>
  <c r="C227" i="9"/>
  <c r="B227" i="9"/>
  <c r="C204" i="9"/>
  <c r="B204" i="9"/>
  <c r="C180" i="9"/>
  <c r="B180" i="9"/>
  <c r="F131" i="9" l="1"/>
  <c r="F137" i="9"/>
  <c r="C394" i="9" l="1"/>
  <c r="C377" i="9"/>
  <c r="C351" i="9"/>
  <c r="B351" i="9"/>
  <c r="A2" i="10" l="1"/>
  <c r="F289" i="9" l="1"/>
  <c r="C952" i="9" l="1"/>
  <c r="B952" i="9"/>
  <c r="C940" i="9"/>
  <c r="B940" i="9"/>
  <c r="C901" i="9"/>
  <c r="B901" i="9"/>
  <c r="C877" i="9"/>
  <c r="B877" i="9"/>
  <c r="C854" i="9"/>
  <c r="B854" i="9"/>
  <c r="C834" i="9"/>
  <c r="B834" i="9"/>
  <c r="C820" i="9"/>
  <c r="B820" i="9"/>
  <c r="C775" i="9"/>
  <c r="B775" i="9"/>
  <c r="C733" i="9"/>
  <c r="B733" i="9"/>
  <c r="B754" i="9"/>
  <c r="C754" i="9"/>
  <c r="C726" i="9"/>
  <c r="B726" i="9"/>
  <c r="C715" i="9"/>
  <c r="B715" i="9"/>
  <c r="C694" i="9"/>
  <c r="B694" i="9"/>
  <c r="C658" i="9" l="1"/>
  <c r="B658" i="9"/>
  <c r="C687" i="9"/>
  <c r="B687" i="9"/>
  <c r="C676" i="9"/>
  <c r="B676" i="9"/>
  <c r="C634" i="9"/>
  <c r="B634" i="9"/>
  <c r="C621" i="9"/>
  <c r="B621" i="9"/>
  <c r="C605" i="9"/>
  <c r="B605" i="9"/>
  <c r="B543" i="9" l="1"/>
  <c r="C507" i="9"/>
  <c r="B507" i="9"/>
  <c r="C491" i="9"/>
  <c r="B491" i="9"/>
  <c r="C468" i="9"/>
  <c r="B468" i="9"/>
  <c r="B120" i="9" l="1"/>
  <c r="B66" i="9" l="1"/>
  <c r="B101" i="9" l="1"/>
  <c r="B83" i="9"/>
  <c r="C101" i="9" l="1"/>
  <c r="C66" i="9"/>
  <c r="C83" i="9"/>
  <c r="N40" i="9" l="1"/>
  <c r="B1" i="9"/>
  <c r="N154" i="9" l="1"/>
  <c r="N117" i="9"/>
  <c r="N98" i="9"/>
  <c r="N177" i="9" l="1"/>
  <c r="N63" i="9" l="1"/>
</calcChain>
</file>

<file path=xl/sharedStrings.xml><?xml version="1.0" encoding="utf-8"?>
<sst xmlns="http://schemas.openxmlformats.org/spreadsheetml/2006/main" count="4473" uniqueCount="1160">
  <si>
    <t>식</t>
  </si>
  <si>
    <t>010401</t>
  </si>
  <si>
    <t>0104015B3E53EA41BA3A113FD1A01DF289</t>
  </si>
  <si>
    <t>비      고</t>
  </si>
  <si>
    <t>KG</t>
  </si>
  <si>
    <t>인</t>
  </si>
  <si>
    <t>보통인부</t>
  </si>
  <si>
    <t>공구손료</t>
  </si>
  <si>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</si>
  <si>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</si>
  <si>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</si>
  <si>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</si>
  <si>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</si>
  <si>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</si>
  <si>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</si>
  <si>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</si>
  <si>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</si>
  <si>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</si>
  <si>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</si>
  <si>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</si>
  <si>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</si>
  <si>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</si>
  <si>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</si>
  <si>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</si>
  <si>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</si>
  <si>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</si>
  <si>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</si>
  <si>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</si>
  <si>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</si>
  <si>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</si>
  <si>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</si>
  <si>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</si>
  <si>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</si>
  <si>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</si>
  <si>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</si>
  <si>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</si>
  <si>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</si>
  <si>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</si>
  <si>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</si>
  <si>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</si>
  <si>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</si>
  <si>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</si>
  <si>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</si>
  <si>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</si>
  <si>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</si>
  <si>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</si>
  <si>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</si>
  <si>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</si>
  <si>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</si>
  <si>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</si>
  <si>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</si>
  <si>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</si>
  <si>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</si>
  <si>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</si>
  <si>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</si>
  <si>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</si>
  <si>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</si>
  <si>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</t>
  </si>
  <si>
    <t>M2</t>
  </si>
  <si>
    <t>F</t>
  </si>
  <si>
    <t>T</t>
  </si>
  <si>
    <t>[ 합           계 ]</t>
  </si>
  <si>
    <t>TOTAL</t>
  </si>
  <si>
    <t>0102</t>
  </si>
  <si>
    <t>5B3E53EA41BA3A113FD1A01DF289</t>
  </si>
  <si>
    <t>M</t>
  </si>
  <si>
    <t>인력품의 2%</t>
  </si>
  <si>
    <t>비        목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</si>
  <si>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</si>
  <si>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</si>
  <si>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</si>
  <si>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</si>
  <si>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</si>
  <si>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</si>
  <si>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</si>
  <si>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</si>
  <si>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</si>
  <si>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</si>
  <si>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</si>
  <si>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</si>
  <si>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</si>
  <si>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</si>
  <si>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</si>
  <si>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</si>
  <si>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</si>
  <si>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</si>
  <si>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</si>
  <si>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</si>
  <si>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</si>
  <si>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</si>
  <si>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</si>
  <si>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</si>
  <si>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</si>
  <si>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C8</t>
  </si>
  <si>
    <t>퇴직  공제  부금비</t>
  </si>
  <si>
    <t>CA</t>
  </si>
  <si>
    <t>산업안전보건관리비</t>
  </si>
  <si>
    <t>CH</t>
  </si>
  <si>
    <t>환  경  보  전  비</t>
  </si>
  <si>
    <t>CG</t>
  </si>
  <si>
    <t>기   타    경   비</t>
  </si>
  <si>
    <t>CS</t>
  </si>
  <si>
    <t>S1</t>
  </si>
  <si>
    <t>D1</t>
  </si>
  <si>
    <t>일  반  관  리  비</t>
  </si>
  <si>
    <t>D2</t>
  </si>
  <si>
    <t>이              윤</t>
  </si>
  <si>
    <t>D9</t>
  </si>
  <si>
    <t>DB</t>
  </si>
  <si>
    <t>부  가  가  치  세</t>
  </si>
  <si>
    <t>CB</t>
  </si>
  <si>
    <t>노인장기요양보험료</t>
  </si>
  <si>
    <t xml:space="preserve">직접노무비 * </t>
    <phoneticPr fontId="4" type="noConversion"/>
  </si>
  <si>
    <t>산출경비</t>
    <phoneticPr fontId="4" type="noConversion"/>
  </si>
  <si>
    <t xml:space="preserve">노무비 * </t>
    <phoneticPr fontId="4" type="noConversion"/>
  </si>
  <si>
    <t xml:space="preserve">건강보험료 * </t>
    <phoneticPr fontId="4" type="noConversion"/>
  </si>
  <si>
    <t xml:space="preserve">(재료비+직노+산출경비) * </t>
    <phoneticPr fontId="4" type="noConversion"/>
  </si>
  <si>
    <t xml:space="preserve">(재료비+노무비) * </t>
    <phoneticPr fontId="4" type="noConversion"/>
  </si>
  <si>
    <t>계</t>
    <phoneticPr fontId="4" type="noConversion"/>
  </si>
  <si>
    <t xml:space="preserve">계 * </t>
    <phoneticPr fontId="4" type="noConversion"/>
  </si>
  <si>
    <t xml:space="preserve">(노무비+경비+일반관리비) * </t>
    <phoneticPr fontId="4" type="noConversion"/>
  </si>
  <si>
    <t>관급자관급공사비</t>
    <phoneticPr fontId="4" type="noConversion"/>
  </si>
  <si>
    <t>개</t>
  </si>
  <si>
    <t>먹매김(마무리용)</t>
    <phoneticPr fontId="4" type="noConversion"/>
  </si>
  <si>
    <t>인</t>
    <phoneticPr fontId="4" type="noConversion"/>
  </si>
  <si>
    <t>내장공</t>
    <phoneticPr fontId="4" type="noConversion"/>
  </si>
  <si>
    <t>보통인부</t>
    <phoneticPr fontId="4" type="noConversion"/>
  </si>
  <si>
    <t>식</t>
    <phoneticPr fontId="4" type="noConversion"/>
  </si>
  <si>
    <t>대</t>
  </si>
  <si>
    <t>M2</t>
    <phoneticPr fontId="4" type="noConversion"/>
  </si>
  <si>
    <t>NO.</t>
    <phoneticPr fontId="4" type="noConversion"/>
  </si>
  <si>
    <t>플로어힌지</t>
    <phoneticPr fontId="4" type="noConversion"/>
  </si>
  <si>
    <t xml:space="preserve">(재료비+직노) * </t>
    <phoneticPr fontId="4" type="noConversion"/>
  </si>
  <si>
    <t>총   공   사    비</t>
    <phoneticPr fontId="4" type="noConversion"/>
  </si>
  <si>
    <r>
      <t>폐 기</t>
    </r>
    <r>
      <rPr>
        <sz val="11"/>
        <color indexed="8"/>
        <rFont val="맑은 고딕"/>
        <family val="3"/>
        <charset val="129"/>
      </rPr>
      <t xml:space="preserve"> 물 처 리 비</t>
    </r>
    <phoneticPr fontId="4" type="noConversion"/>
  </si>
  <si>
    <t>강관 조립말비계(이동식)</t>
    <phoneticPr fontId="4" type="noConversion"/>
  </si>
  <si>
    <t>5mm</t>
    <phoneticPr fontId="4" type="noConversion"/>
  </si>
  <si>
    <t>M2</t>
    <phoneticPr fontId="9" type="noConversion"/>
  </si>
  <si>
    <t>M</t>
    <phoneticPr fontId="9" type="noConversion"/>
  </si>
  <si>
    <t>총      원      가</t>
    <phoneticPr fontId="4" type="noConversion"/>
  </si>
  <si>
    <r>
      <t xml:space="preserve">추정금액 </t>
    </r>
    <r>
      <rPr>
        <sz val="11"/>
        <color indexed="8"/>
        <rFont val="맑은 고딕"/>
        <family val="3"/>
        <charset val="129"/>
      </rPr>
      <t>3억원 이상 건설공사</t>
    </r>
    <phoneticPr fontId="4" type="noConversion"/>
  </si>
  <si>
    <r>
      <t xml:space="preserve">공사기간 </t>
    </r>
    <r>
      <rPr>
        <sz val="11"/>
        <color indexed="8"/>
        <rFont val="맑은 고딕"/>
        <family val="3"/>
        <charset val="129"/>
      </rPr>
      <t>1개월 이상의 모든공사</t>
    </r>
    <phoneticPr fontId="4" type="noConversion"/>
  </si>
  <si>
    <r>
      <t>모든 건설공사에</t>
    </r>
    <r>
      <rPr>
        <sz val="11"/>
        <color indexed="8"/>
        <rFont val="맑은 고딕"/>
        <family val="3"/>
        <charset val="129"/>
      </rPr>
      <t xml:space="preserve"> 적용</t>
    </r>
    <phoneticPr fontId="4" type="noConversion"/>
  </si>
  <si>
    <t>건설폐기물 배출지별 중간처리단가</t>
    <phoneticPr fontId="4" type="noConversion"/>
  </si>
  <si>
    <t>[ 소           계 ]</t>
    <phoneticPr fontId="4" type="noConversion"/>
  </si>
  <si>
    <t>건설폐기물운반비 - 중간처리</t>
    <phoneticPr fontId="4" type="noConversion"/>
  </si>
  <si>
    <t>혼합건설폐기물(소각 5%이하)</t>
    <phoneticPr fontId="4" type="noConversion"/>
  </si>
  <si>
    <t>기타(전문,개보수 공사)</t>
    <phoneticPr fontId="4" type="noConversion"/>
  </si>
  <si>
    <t>투명래커칠</t>
    <phoneticPr fontId="9" type="noConversion"/>
  </si>
  <si>
    <t>석고판붙임(나사고정)</t>
    <phoneticPr fontId="9" type="noConversion"/>
  </si>
  <si>
    <t>투명강화유리</t>
    <phoneticPr fontId="9" type="noConversion"/>
  </si>
  <si>
    <t>5mm</t>
    <phoneticPr fontId="9" type="noConversion"/>
  </si>
  <si>
    <t>수성페인트칠 뿜칠</t>
    <phoneticPr fontId="9" type="noConversion"/>
  </si>
  <si>
    <t>투명래커칠</t>
    <phoneticPr fontId="9" type="noConversion"/>
  </si>
  <si>
    <t>합판붙임</t>
    <phoneticPr fontId="9" type="noConversion"/>
  </si>
  <si>
    <t>건축물 구조체별철거(천정)</t>
  </si>
  <si>
    <t>건축물 구조체별철거(벽)</t>
  </si>
  <si>
    <t>[ 합           계 ]</t>
    <phoneticPr fontId="4" type="noConversion"/>
  </si>
  <si>
    <t>내벽(올퍼티+수성페인트칠)2회칠</t>
    <phoneticPr fontId="9" type="noConversion"/>
  </si>
  <si>
    <t xml:space="preserve">총원가의 * </t>
    <phoneticPr fontId="4" type="noConversion"/>
  </si>
  <si>
    <t>노무낙찰율</t>
    <phoneticPr fontId="9" type="noConversion"/>
  </si>
  <si>
    <t>자재낙찰율</t>
    <phoneticPr fontId="9" type="noConversion"/>
  </si>
  <si>
    <t>EA</t>
    <phoneticPr fontId="4" type="noConversion"/>
  </si>
  <si>
    <t>EA</t>
    <phoneticPr fontId="4" type="noConversion"/>
  </si>
  <si>
    <t>각파이프제작설치</t>
    <phoneticPr fontId="9" type="noConversion"/>
  </si>
  <si>
    <t>인</t>
    <phoneticPr fontId="4" type="noConversion"/>
  </si>
  <si>
    <t>식</t>
    <phoneticPr fontId="4" type="noConversion"/>
  </si>
  <si>
    <t>DRY WALL T-105</t>
    <phoneticPr fontId="9" type="noConversion"/>
  </si>
  <si>
    <t>조</t>
    <phoneticPr fontId="4" type="noConversion"/>
  </si>
  <si>
    <t>경량철골천정틀</t>
    <phoneticPr fontId="9" type="noConversion"/>
  </si>
  <si>
    <t>AL몰딩설치</t>
    <phoneticPr fontId="9" type="noConversion"/>
  </si>
  <si>
    <t>천정점검구설치</t>
    <phoneticPr fontId="9" type="noConversion"/>
  </si>
  <si>
    <t>450x450</t>
    <phoneticPr fontId="9" type="noConversion"/>
  </si>
  <si>
    <t>EA</t>
    <phoneticPr fontId="9" type="noConversion"/>
  </si>
  <si>
    <t>수성페인트칠 뿜칠</t>
    <phoneticPr fontId="9" type="noConversion"/>
  </si>
  <si>
    <t>도어록(강재)</t>
    <phoneticPr fontId="9" type="noConversion"/>
  </si>
  <si>
    <t>개소</t>
    <phoneticPr fontId="9" type="noConversion"/>
  </si>
  <si>
    <t>도어체크</t>
    <phoneticPr fontId="4" type="noConversion"/>
  </si>
  <si>
    <t>경비낙찰율</t>
    <phoneticPr fontId="9" type="noConversion"/>
  </si>
  <si>
    <t>준내수합판붙임 9mm</t>
    <phoneticPr fontId="9" type="noConversion"/>
  </si>
  <si>
    <t>내수합판붙임 12mm</t>
    <phoneticPr fontId="9" type="noConversion"/>
  </si>
  <si>
    <t>걸래받이용 페인트칠</t>
    <phoneticPr fontId="9" type="noConversion"/>
  </si>
  <si>
    <t>은경취부</t>
    <phoneticPr fontId="4" type="noConversion"/>
  </si>
  <si>
    <t>합판붙임</t>
    <phoneticPr fontId="9" type="noConversion"/>
  </si>
  <si>
    <t>자재별도,견적서참조</t>
    <phoneticPr fontId="4" type="noConversion"/>
  </si>
  <si>
    <t>하도급대금지급보증서발급수수료</t>
    <phoneticPr fontId="4" type="noConversion"/>
  </si>
  <si>
    <t>건축물보양</t>
    <phoneticPr fontId="9" type="noConversion"/>
  </si>
  <si>
    <t>하드롱지</t>
    <phoneticPr fontId="9" type="noConversion"/>
  </si>
  <si>
    <t>50억미만</t>
    <phoneticPr fontId="4" type="noConversion"/>
  </si>
  <si>
    <t>추정금액 50억원 미만 건설공사</t>
    <phoneticPr fontId="4" type="noConversion"/>
  </si>
  <si>
    <t>5억~30억미만,전문공사</t>
    <phoneticPr fontId="4" type="noConversion"/>
  </si>
  <si>
    <t>ㅁ30*30 구조용각관</t>
    <phoneticPr fontId="9" type="noConversion"/>
  </si>
  <si>
    <t>``</t>
    <phoneticPr fontId="4" type="noConversion"/>
  </si>
  <si>
    <t>ㅁ50*50 구조용각관</t>
    <phoneticPr fontId="9" type="noConversion"/>
  </si>
  <si>
    <t>9.0×1220×2440mm(㎡)</t>
    <phoneticPr fontId="9" type="noConversion"/>
  </si>
  <si>
    <t>합판붙임</t>
    <phoneticPr fontId="9" type="noConversion"/>
  </si>
  <si>
    <t>MDF붙임</t>
    <phoneticPr fontId="9" type="noConversion"/>
  </si>
  <si>
    <t>노무비</t>
    <phoneticPr fontId="4" type="noConversion"/>
  </si>
  <si>
    <t>목부방염칠</t>
    <phoneticPr fontId="9" type="noConversion"/>
  </si>
  <si>
    <t>BACK PAINTED GLASS</t>
    <phoneticPr fontId="9" type="noConversion"/>
  </si>
  <si>
    <t>열연강판(구로) 제작설치</t>
    <phoneticPr fontId="9" type="noConversion"/>
  </si>
  <si>
    <t>6.0×1220×2440mm(㎡)</t>
    <phoneticPr fontId="9" type="noConversion"/>
  </si>
  <si>
    <t>내벽(콘크리트면)2회칠</t>
    <phoneticPr fontId="9" type="noConversion"/>
  </si>
  <si>
    <t>걸래받이설치(H:50)</t>
    <phoneticPr fontId="9" type="noConversion"/>
  </si>
  <si>
    <t>가설공사</t>
  </si>
  <si>
    <t>철거공사</t>
  </si>
  <si>
    <t>1</t>
    <phoneticPr fontId="4" type="noConversion"/>
  </si>
  <si>
    <t>2</t>
    <phoneticPr fontId="4" type="noConversion"/>
  </si>
  <si>
    <t>3</t>
    <phoneticPr fontId="4" type="noConversion"/>
  </si>
  <si>
    <t>3-1</t>
    <phoneticPr fontId="4" type="noConversion"/>
  </si>
  <si>
    <t>공통벽체공사</t>
    <phoneticPr fontId="4" type="noConversion"/>
  </si>
  <si>
    <t>공통천정공사</t>
    <phoneticPr fontId="4" type="noConversion"/>
  </si>
  <si>
    <t>공통바닥공사</t>
    <phoneticPr fontId="4" type="noConversion"/>
  </si>
  <si>
    <t>3-2</t>
  </si>
  <si>
    <t>3-3</t>
  </si>
  <si>
    <t>i</t>
    <phoneticPr fontId="4" type="noConversion"/>
  </si>
  <si>
    <t>DRY WALL T-115</t>
    <phoneticPr fontId="9" type="noConversion"/>
  </si>
  <si>
    <t>10mm</t>
    <phoneticPr fontId="9" type="noConversion"/>
  </si>
  <si>
    <t>1.6mm, 지정색도장</t>
    <phoneticPr fontId="9" type="noConversion"/>
  </si>
  <si>
    <t>DRY WALL T-105(양면)</t>
    <phoneticPr fontId="9" type="noConversion"/>
  </si>
  <si>
    <t>걸래받이설치(H:50)</t>
    <phoneticPr fontId="9" type="noConversion"/>
  </si>
  <si>
    <t>인테리어필름</t>
    <phoneticPr fontId="9" type="noConversion"/>
  </si>
  <si>
    <t>자동도어시스템</t>
    <phoneticPr fontId="4" type="noConversion"/>
  </si>
  <si>
    <t>조</t>
    <phoneticPr fontId="4" type="noConversion"/>
  </si>
  <si>
    <t>양개용 100kg*2,국산</t>
    <phoneticPr fontId="4" type="noConversion"/>
  </si>
  <si>
    <t>12T*900*2100 투명</t>
    <phoneticPr fontId="4" type="noConversion"/>
  </si>
  <si>
    <t>창호공사</t>
    <phoneticPr fontId="4" type="noConversion"/>
  </si>
  <si>
    <t>강재창호설치</t>
    <phoneticPr fontId="4" type="noConversion"/>
  </si>
  <si>
    <t>건축물 현장정리(준공청소 포함)</t>
    <phoneticPr fontId="4" type="noConversion"/>
  </si>
  <si>
    <t>□ 실내건축공사</t>
    <phoneticPr fontId="4" type="noConversion"/>
  </si>
  <si>
    <t>부가세포함, 조달수수료포함</t>
    <phoneticPr fontId="4" type="noConversion"/>
  </si>
  <si>
    <t xml:space="preserve">건설폐기물운반 </t>
    <phoneticPr fontId="4" type="noConversion"/>
  </si>
  <si>
    <t>목조</t>
    <phoneticPr fontId="4" type="noConversion"/>
  </si>
  <si>
    <t>3-4</t>
  </si>
  <si>
    <t>각파이프구조틀(벽)</t>
    <phoneticPr fontId="9" type="noConversion"/>
  </si>
  <si>
    <t xml:space="preserve">각파이프구조틀(바닥) </t>
    <phoneticPr fontId="9" type="noConversion"/>
  </si>
  <si>
    <t>ㅁ30*30 구조용각관, H:450이하</t>
    <phoneticPr fontId="9" type="noConversion"/>
  </si>
  <si>
    <t>ㅁ30*30 구조용각관, H:1000이하</t>
    <phoneticPr fontId="9" type="noConversion"/>
  </si>
  <si>
    <t>각파이프구조틀</t>
    <phoneticPr fontId="9" type="noConversion"/>
  </si>
  <si>
    <t>`````</t>
    <phoneticPr fontId="4" type="noConversion"/>
  </si>
  <si>
    <t>ㅁ40*20 구조용각관</t>
    <phoneticPr fontId="9" type="noConversion"/>
  </si>
  <si>
    <t>인조대리석붙임</t>
    <phoneticPr fontId="9" type="noConversion"/>
  </si>
  <si>
    <t>4-3</t>
  </si>
  <si>
    <t>4-4</t>
  </si>
  <si>
    <t>R보드 합판붙임, 2PLY</t>
    <phoneticPr fontId="9" type="noConversion"/>
  </si>
  <si>
    <t>G48-WHITE-M, 300*300</t>
    <phoneticPr fontId="4" type="noConversion"/>
  </si>
  <si>
    <t>타일붙이기-압착붙이기</t>
    <phoneticPr fontId="9" type="noConversion"/>
  </si>
  <si>
    <t>마감공사</t>
    <phoneticPr fontId="4" type="noConversion"/>
  </si>
  <si>
    <t>5-2</t>
  </si>
  <si>
    <t>5-3</t>
  </si>
  <si>
    <t>5-4</t>
  </si>
  <si>
    <t>실별마감공사</t>
    <phoneticPr fontId="4" type="noConversion"/>
  </si>
  <si>
    <t>6-3</t>
  </si>
  <si>
    <t>6-4</t>
  </si>
  <si>
    <t>지정카펫타일깔기(Beyond)</t>
    <phoneticPr fontId="9" type="noConversion"/>
  </si>
  <si>
    <t>7-2</t>
  </si>
  <si>
    <t>7-3</t>
  </si>
  <si>
    <t>900*2100</t>
    <phoneticPr fontId="9" type="noConversion"/>
  </si>
  <si>
    <t>TON</t>
    <phoneticPr fontId="4" type="noConversion"/>
  </si>
  <si>
    <t>H:720</t>
    <phoneticPr fontId="4" type="noConversion"/>
  </si>
  <si>
    <t>각파이프구조틀(벽)</t>
    <phoneticPr fontId="9" type="noConversion"/>
  </si>
  <si>
    <t>ㅁ30*30 구조용각관</t>
    <phoneticPr fontId="9" type="noConversion"/>
  </si>
  <si>
    <t>석고판붙임(나사고정)</t>
    <phoneticPr fontId="9" type="noConversion"/>
  </si>
  <si>
    <t>투명강화유리</t>
    <phoneticPr fontId="9" type="noConversion"/>
  </si>
  <si>
    <t>지정원목마루널깔기</t>
    <phoneticPr fontId="4" type="noConversion"/>
  </si>
  <si>
    <t>지정원목마루널깔기</t>
    <phoneticPr fontId="4" type="noConversion"/>
  </si>
  <si>
    <t>메탈스터드</t>
    <phoneticPr fontId="9" type="noConversion"/>
  </si>
  <si>
    <t>각파이프구조틀/곡면</t>
    <phoneticPr fontId="9" type="noConversion"/>
  </si>
  <si>
    <t>준내수합판붙임 9mm x 2PLY</t>
    <phoneticPr fontId="9" type="noConversion"/>
  </si>
  <si>
    <t>M2</t>
    <phoneticPr fontId="9" type="noConversion"/>
  </si>
  <si>
    <t>칼라스테인리스판제작설치</t>
    <phoneticPr fontId="9" type="noConversion"/>
  </si>
  <si>
    <t>M</t>
    <phoneticPr fontId="9" type="noConversion"/>
  </si>
  <si>
    <t xml:space="preserve">[ 야탑청소년수련관 인테리어공사 ] </t>
    <phoneticPr fontId="4" type="noConversion"/>
  </si>
  <si>
    <t>식</t>
    <phoneticPr fontId="4" type="noConversion"/>
  </si>
  <si>
    <t>강관틀 비계 설치 및 해체</t>
    <phoneticPr fontId="9" type="noConversion"/>
  </si>
  <si>
    <t>M3</t>
    <phoneticPr fontId="9" type="noConversion"/>
  </si>
  <si>
    <t>대</t>
    <phoneticPr fontId="4" type="noConversion"/>
  </si>
  <si>
    <t>콘크리트구조물 헐기(소형장비)</t>
    <phoneticPr fontId="9" type="noConversion"/>
  </si>
  <si>
    <t>공압식, 철근</t>
    <phoneticPr fontId="9" type="noConversion"/>
  </si>
  <si>
    <t>공압식, 무근</t>
    <phoneticPr fontId="9" type="noConversion"/>
  </si>
  <si>
    <t>콘크리트절단</t>
    <phoneticPr fontId="9" type="noConversion"/>
  </si>
  <si>
    <t>엔진커팅기</t>
    <phoneticPr fontId="9" type="noConversion"/>
  </si>
  <si>
    <t>고밀도패널</t>
    <phoneticPr fontId="9" type="noConversion"/>
  </si>
  <si>
    <t>건설폐기물 배출지별중간처리단가</t>
    <phoneticPr fontId="4" type="noConversion"/>
  </si>
  <si>
    <t>혼합건설폐기물(건설폐기물5%이하)</t>
    <phoneticPr fontId="4" type="noConversion"/>
  </si>
  <si>
    <t>건설폐재류</t>
    <phoneticPr fontId="4" type="noConversion"/>
  </si>
  <si>
    <t>건설폐기물 상차,운반비(부피기준)</t>
    <phoneticPr fontId="4" type="noConversion"/>
  </si>
  <si>
    <t>1. 가설공사</t>
    <phoneticPr fontId="4" type="noConversion"/>
  </si>
  <si>
    <t>2. 철거공사</t>
    <phoneticPr fontId="4" type="noConversion"/>
  </si>
  <si>
    <t>DRY WALL T-85</t>
    <phoneticPr fontId="9" type="noConversion"/>
  </si>
  <si>
    <t>지상1층  풋:별별 인테리어공사</t>
    <phoneticPr fontId="4" type="noConversion"/>
  </si>
  <si>
    <t>9.5mm 바탕용 2겹(벽)</t>
    <phoneticPr fontId="9" type="noConversion"/>
  </si>
  <si>
    <t>9.5mm 바탕용 1겹(벽)</t>
    <phoneticPr fontId="9" type="noConversion"/>
  </si>
  <si>
    <t>ㄷ40*250*40 1.6mm</t>
    <phoneticPr fontId="4" type="noConversion"/>
  </si>
  <si>
    <t>세이프강화도어(고급형)</t>
    <phoneticPr fontId="4" type="noConversion"/>
  </si>
  <si>
    <t>12T*900*2550 투명</t>
    <phoneticPr fontId="4" type="noConversion"/>
  </si>
  <si>
    <t>9.5mm 바탕용 2겹(천장)</t>
    <phoneticPr fontId="9" type="noConversion"/>
  </si>
  <si>
    <t>인조대리석 재료분리대(H:50)</t>
    <phoneticPr fontId="9" type="noConversion"/>
  </si>
  <si>
    <t>지정 P-tile깔기</t>
    <phoneticPr fontId="4" type="noConversion"/>
  </si>
  <si>
    <t>마감공사</t>
    <phoneticPr fontId="4" type="noConversion"/>
  </si>
  <si>
    <t>인조대리석 재료분리대(ㄱ20*20)</t>
    <phoneticPr fontId="9" type="noConversion"/>
  </si>
  <si>
    <t>칼라스테인리스 걸레받이</t>
    <phoneticPr fontId="9" type="noConversion"/>
  </si>
  <si>
    <t>내벽(올퍼티+수성페인트칠)2회칠</t>
    <phoneticPr fontId="9" type="noConversion"/>
  </si>
  <si>
    <t>내천정(올퍼티+수성페인트칠)2회칠</t>
    <phoneticPr fontId="9" type="noConversion"/>
  </si>
  <si>
    <t>인조대리석 걸레받이(H:50)</t>
    <phoneticPr fontId="9" type="noConversion"/>
  </si>
  <si>
    <t>인조대리석 걸레받이(H:50)</t>
    <phoneticPr fontId="9" type="noConversion"/>
  </si>
  <si>
    <t>Cemento-loft</t>
    <phoneticPr fontId="9" type="noConversion"/>
  </si>
  <si>
    <t>T:2mm (벽체)</t>
    <phoneticPr fontId="4" type="noConversion"/>
  </si>
  <si>
    <t>M2</t>
    <phoneticPr fontId="4" type="noConversion"/>
  </si>
  <si>
    <t>바카운터</t>
    <phoneticPr fontId="4" type="noConversion"/>
  </si>
  <si>
    <t>중밀도섬유판, 인테리어필름</t>
    <phoneticPr fontId="9" type="noConversion"/>
  </si>
  <si>
    <t>열연강판(구로) 화분제작설치(도장유)</t>
    <phoneticPr fontId="9" type="noConversion"/>
  </si>
  <si>
    <t>식</t>
    <phoneticPr fontId="9" type="noConversion"/>
  </si>
  <si>
    <t>개소</t>
    <phoneticPr fontId="9" type="noConversion"/>
  </si>
  <si>
    <t>원형파이프 등받이제작설치(도장유)</t>
    <phoneticPr fontId="9" type="noConversion"/>
  </si>
  <si>
    <t>H:200, Ø21.7</t>
    <phoneticPr fontId="9" type="noConversion"/>
  </si>
  <si>
    <t>갈바륨 유리 FRAME(도장유)</t>
    <phoneticPr fontId="9" type="noConversion"/>
  </si>
  <si>
    <t>ㅁ100*20, 1.6mm 갈바륨</t>
    <phoneticPr fontId="9" type="noConversion"/>
  </si>
  <si>
    <t>갈바륨 자동문점검구(도장유)</t>
    <phoneticPr fontId="9" type="noConversion"/>
  </si>
  <si>
    <t>3. 지상1층  풋:별별 인테리어공사</t>
    <phoneticPr fontId="4" type="noConversion"/>
  </si>
  <si>
    <t>지상1층  풋:캔버스 인테리어공사</t>
    <phoneticPr fontId="4" type="noConversion"/>
  </si>
  <si>
    <t>4</t>
    <phoneticPr fontId="4" type="noConversion"/>
  </si>
  <si>
    <t>4-1</t>
    <phoneticPr fontId="4" type="noConversion"/>
  </si>
  <si>
    <t>4-2</t>
  </si>
  <si>
    <t>갈바륨 간접등박스(도장유)</t>
    <phoneticPr fontId="9" type="noConversion"/>
  </si>
  <si>
    <t>5mm</t>
    <phoneticPr fontId="4" type="noConversion"/>
  </si>
  <si>
    <t>각파이프구조틀(벽)</t>
    <phoneticPr fontId="9" type="noConversion"/>
  </si>
  <si>
    <t>각파이프구조틀-수직창호보강</t>
    <phoneticPr fontId="9" type="noConversion"/>
  </si>
  <si>
    <t>C-65*45</t>
    <phoneticPr fontId="9" type="noConversion"/>
  </si>
  <si>
    <t xml:space="preserve">각파이프구조틀(천정) </t>
    <phoneticPr fontId="9" type="noConversion"/>
  </si>
  <si>
    <t>ㅁ40*40 구조용각관, H:2400이하</t>
    <phoneticPr fontId="9" type="noConversion"/>
  </si>
  <si>
    <t>6.0×1220×2440mm(㎡)</t>
    <phoneticPr fontId="9" type="noConversion"/>
  </si>
  <si>
    <t>전동스크린박스(도장유)</t>
    <phoneticPr fontId="9" type="noConversion"/>
  </si>
  <si>
    <t>ㄷ:210*150, 1.6mm 갈바륨</t>
    <phoneticPr fontId="9" type="noConversion"/>
  </si>
  <si>
    <t>천정등박스-조명무(도장유)</t>
    <phoneticPr fontId="9" type="noConversion"/>
  </si>
  <si>
    <t>ㅁ60*80, 1.6mm 갈바륨</t>
    <phoneticPr fontId="9" type="noConversion"/>
  </si>
  <si>
    <t>천정등박스-조명유(도장유)</t>
    <phoneticPr fontId="9" type="noConversion"/>
  </si>
  <si>
    <t>ㅁ60*120, 1.6mm 갈바륨</t>
    <phoneticPr fontId="9" type="noConversion"/>
  </si>
  <si>
    <t>무늬목붙이기</t>
    <phoneticPr fontId="9" type="noConversion"/>
  </si>
  <si>
    <t>오크무늬목</t>
    <phoneticPr fontId="9" type="noConversion"/>
  </si>
  <si>
    <t>C-65*45+GB9.5t 2겹단면</t>
    <phoneticPr fontId="9" type="noConversion"/>
  </si>
  <si>
    <t>H170, 1.6mm 갈바륨</t>
    <phoneticPr fontId="9" type="noConversion"/>
  </si>
  <si>
    <t>갈바륨바닥단마감(도장유)</t>
    <phoneticPr fontId="9" type="noConversion"/>
  </si>
  <si>
    <t>H150, 1.6mm 갈바륨</t>
    <phoneticPr fontId="9" type="noConversion"/>
  </si>
  <si>
    <t>Onyx/Edge, 500 x 500</t>
    <phoneticPr fontId="4" type="noConversion"/>
  </si>
  <si>
    <t>UR101_Stone/Ivy, 500 x 500</t>
    <phoneticPr fontId="4" type="noConversion"/>
  </si>
  <si>
    <t>지정카펫타일깔기(Moss_Onyx/Moss)</t>
    <phoneticPr fontId="9" type="noConversion"/>
  </si>
  <si>
    <t>지정카펫타일깔기(UR101_Stone/Ivy)</t>
    <phoneticPr fontId="9" type="noConversion"/>
  </si>
  <si>
    <t>갈바륨창틀프레임(도장유)</t>
    <phoneticPr fontId="9" type="noConversion"/>
  </si>
  <si>
    <t>갈바륨재료분리대(도장유)</t>
    <phoneticPr fontId="9" type="noConversion"/>
  </si>
  <si>
    <t>아크릴마감</t>
    <phoneticPr fontId="9" type="noConversion"/>
  </si>
  <si>
    <t>G48-NAVY-M, 300*300</t>
    <phoneticPr fontId="4" type="noConversion"/>
  </si>
  <si>
    <t>박스구조물</t>
    <phoneticPr fontId="4" type="noConversion"/>
  </si>
  <si>
    <t>3개소</t>
    <phoneticPr fontId="4" type="noConversion"/>
  </si>
  <si>
    <t>AVIO/DEN4031,300*300</t>
    <phoneticPr fontId="4" type="noConversion"/>
  </si>
  <si>
    <t>JP oak brush 16*300*2200</t>
    <phoneticPr fontId="4" type="noConversion"/>
  </si>
  <si>
    <t>각파이프구조틀(바닥,천정)</t>
    <phoneticPr fontId="9" type="noConversion"/>
  </si>
  <si>
    <t>벤치좌판 (H:450)</t>
    <phoneticPr fontId="4" type="noConversion"/>
  </si>
  <si>
    <t>내수합판붙임 4.8mm</t>
    <phoneticPr fontId="9" type="noConversion"/>
  </si>
  <si>
    <t>벤치좌판 및 박스구조물 받침대</t>
    <phoneticPr fontId="4" type="noConversion"/>
  </si>
  <si>
    <t>ㅁ50*50 구조용각관, H:450이하</t>
    <phoneticPr fontId="9" type="noConversion"/>
  </si>
  <si>
    <t>인조대리석높은테이블</t>
    <phoneticPr fontId="4" type="noConversion"/>
  </si>
  <si>
    <t>5mm 열연강판</t>
    <phoneticPr fontId="9" type="noConversion"/>
  </si>
  <si>
    <t>5mm평철 제작설치(도장유)</t>
    <phoneticPr fontId="9" type="noConversion"/>
  </si>
  <si>
    <t>5mm평철 화분제작설치(도장유)</t>
    <phoneticPr fontId="9" type="noConversion"/>
  </si>
  <si>
    <t>5mm평철 벤치상판제작설치(도장유)</t>
    <phoneticPr fontId="9" type="noConversion"/>
  </si>
  <si>
    <t>12mm평철 벤치다리제작설치(도장유)</t>
    <phoneticPr fontId="9" type="noConversion"/>
  </si>
  <si>
    <t>5</t>
    <phoneticPr fontId="4" type="noConversion"/>
  </si>
  <si>
    <t>5-1</t>
    <phoneticPr fontId="4" type="noConversion"/>
  </si>
  <si>
    <t>지상1층  풋:3.1 인테리어공사</t>
    <phoneticPr fontId="4" type="noConversion"/>
  </si>
  <si>
    <t>ㅁ60*40 구조용각관</t>
    <phoneticPr fontId="9" type="noConversion"/>
  </si>
  <si>
    <t>용융아연도금 6mm,
@100x75mm,W250mm,</t>
    <phoneticPr fontId="9" type="noConversion"/>
  </si>
  <si>
    <t>개비온벽체(H:2000)</t>
    <phoneticPr fontId="9" type="noConversion"/>
  </si>
  <si>
    <t>유리블럭상부갈바프레임(도장유)</t>
    <phoneticPr fontId="9" type="noConversion"/>
  </si>
  <si>
    <t>3mm평철 화분제작설치(도장유)</t>
    <phoneticPr fontId="9" type="noConversion"/>
  </si>
  <si>
    <t>ㄷ105*125*105 3mm</t>
    <phoneticPr fontId="9" type="noConversion"/>
  </si>
  <si>
    <t>H125*125, 1.6mm 갈바륨</t>
    <phoneticPr fontId="9" type="noConversion"/>
  </si>
  <si>
    <t>ㅁ30*30 구조용각관</t>
    <phoneticPr fontId="9" type="noConversion"/>
  </si>
  <si>
    <t>유리블럭수직H바갈바프레임(도장유)</t>
    <phoneticPr fontId="9" type="noConversion"/>
  </si>
  <si>
    <t>유리블럭수직갈바프레임(도장유)</t>
    <phoneticPr fontId="9" type="noConversion"/>
  </si>
  <si>
    <t>3mm평철 화분제작설치(도장유)</t>
    <phoneticPr fontId="9" type="noConversion"/>
  </si>
  <si>
    <t>ㅁ270*20, 1.6mm 갈바륨</t>
    <phoneticPr fontId="9" type="noConversion"/>
  </si>
  <si>
    <t>ㅁ40*20, 1.6mm 갈바륨</t>
    <phoneticPr fontId="9" type="noConversion"/>
  </si>
  <si>
    <t>ㅁ945*270, 1.6mm 갈바륨</t>
    <phoneticPr fontId="9" type="noConversion"/>
  </si>
  <si>
    <t>가마찌도어(갈바도장)</t>
    <phoneticPr fontId="4" type="noConversion"/>
  </si>
  <si>
    <t>40T*1300*2600</t>
    <phoneticPr fontId="4" type="noConversion"/>
  </si>
  <si>
    <t>12.0×1220×2440mm(㎡)</t>
    <phoneticPr fontId="9" type="noConversion"/>
  </si>
  <si>
    <t>LU-01.006.31S01.SS.K</t>
  </si>
  <si>
    <t>Mortise Lever Handle - Master Key</t>
  </si>
  <si>
    <t>SET</t>
  </si>
  <si>
    <t>LU-04.006.4540.SS</t>
  </si>
  <si>
    <t>Butt Hinge - 4.5" x 4.0" (사각모서리)</t>
  </si>
  <si>
    <t>EA</t>
  </si>
  <si>
    <t>LU-07.013.BOXER2-4</t>
  </si>
  <si>
    <t>Concealed Door Closer</t>
  </si>
  <si>
    <t>LU-07.018.ST.B760.F</t>
  </si>
  <si>
    <t>Stanley Floor Hinge (상하로트 포함)</t>
  </si>
  <si>
    <t>LU-07.018.ST.B760</t>
  </si>
  <si>
    <t>Stanley Floor Hinge (플로어힌지만)</t>
  </si>
  <si>
    <t>LU-07.018.STPF.S10L</t>
  </si>
  <si>
    <t>Bottom Glass Patch</t>
  </si>
  <si>
    <t>LU-07.018.STPF.S20L</t>
  </si>
  <si>
    <t>Top Glass Patch</t>
  </si>
  <si>
    <t>LU-11.016.G140</t>
  </si>
  <si>
    <t xml:space="preserve">Pull Handle </t>
  </si>
  <si>
    <t>풋:3.1도어핸들</t>
    <phoneticPr fontId="4" type="noConversion"/>
  </si>
  <si>
    <t>유리블럭(시공포함)</t>
    <phoneticPr fontId="9" type="noConversion"/>
  </si>
  <si>
    <t>H:220, 1.6mm 갈바륨</t>
    <phoneticPr fontId="9" type="noConversion"/>
  </si>
  <si>
    <t>바리솔등박스(도장유)</t>
    <phoneticPr fontId="9" type="noConversion"/>
  </si>
  <si>
    <t>내천정(올퍼티+수성페인트칠)2회칠</t>
    <phoneticPr fontId="9" type="noConversion"/>
  </si>
  <si>
    <t>갈바륨 단천정</t>
    <phoneticPr fontId="9" type="noConversion"/>
  </si>
  <si>
    <t>H:500, 1.6mm 갈바륨</t>
    <phoneticPr fontId="9" type="noConversion"/>
  </si>
  <si>
    <t>갈바륨 천정마감</t>
    <phoneticPr fontId="9" type="noConversion"/>
  </si>
  <si>
    <t>칼라MDF선반(D:250)</t>
    <phoneticPr fontId="4" type="noConversion"/>
  </si>
  <si>
    <t>칼라MDF선반(D:400)</t>
    <phoneticPr fontId="4" type="noConversion"/>
  </si>
  <si>
    <t>칼라MDF붙임(방염,수성)</t>
    <phoneticPr fontId="9" type="noConversion"/>
  </si>
  <si>
    <t>6</t>
    <phoneticPr fontId="4" type="noConversion"/>
  </si>
  <si>
    <t>6-1</t>
    <phoneticPr fontId="4" type="noConversion"/>
  </si>
  <si>
    <t>6-2</t>
  </si>
  <si>
    <t>알루믹스(ALUMIX) 복합패널</t>
    <phoneticPr fontId="9" type="noConversion"/>
  </si>
  <si>
    <t>복합패널가공비</t>
    <phoneticPr fontId="9" type="noConversion"/>
  </si>
  <si>
    <t>지상1층  풋:섬, 복도 인테리어공사</t>
    <phoneticPr fontId="4" type="noConversion"/>
  </si>
  <si>
    <t>갈바륨 단꺽임등박스(도장유)</t>
    <phoneticPr fontId="9" type="noConversion"/>
  </si>
  <si>
    <t>갈바륨 단천정(도장유)</t>
    <phoneticPr fontId="9" type="noConversion"/>
  </si>
  <si>
    <t>방진고무</t>
    <phoneticPr fontId="9" type="noConversion"/>
  </si>
  <si>
    <t>CRC보드붙임</t>
    <phoneticPr fontId="9" type="noConversion"/>
  </si>
  <si>
    <t>안내카운터제작</t>
    <phoneticPr fontId="4" type="noConversion"/>
  </si>
  <si>
    <t>ㄷ250+230+240+230 3mm</t>
    <phoneticPr fontId="9" type="noConversion"/>
  </si>
  <si>
    <t>EA</t>
    <phoneticPr fontId="9" type="noConversion"/>
  </si>
  <si>
    <t>원형파이프 사다리A제작설치(도장유)</t>
    <phoneticPr fontId="9" type="noConversion"/>
  </si>
  <si>
    <t>H:1300, Ø34,27.2</t>
    <phoneticPr fontId="9" type="noConversion"/>
  </si>
  <si>
    <t>원형파이프 사다리B제작설치(도장유)</t>
    <phoneticPr fontId="9" type="noConversion"/>
  </si>
  <si>
    <t>물방울케이싱보강판(5T서스미러)</t>
    <phoneticPr fontId="9" type="noConversion"/>
  </si>
  <si>
    <t>ㅁ20*10, 1.6mm 갈바륨</t>
    <phoneticPr fontId="9" type="noConversion"/>
  </si>
  <si>
    <t>1.6t Color</t>
    <phoneticPr fontId="4" type="noConversion"/>
  </si>
  <si>
    <t>칼라스테인리스 미디어월마감</t>
    <phoneticPr fontId="9" type="noConversion"/>
  </si>
  <si>
    <t>H:170 1.6mm</t>
    <phoneticPr fontId="4" type="noConversion"/>
  </si>
  <si>
    <t>ㅁ50*50 구조용각관</t>
    <phoneticPr fontId="9" type="noConversion"/>
  </si>
  <si>
    <t>3mm평철 카운터내부마감(도장유)</t>
    <phoneticPr fontId="9" type="noConversion"/>
  </si>
  <si>
    <t>ㄷ100+170+110 3mm</t>
    <phoneticPr fontId="9" type="noConversion"/>
  </si>
  <si>
    <t>ㄱ:30+40 1.6mm</t>
    <phoneticPr fontId="4" type="noConversion"/>
  </si>
  <si>
    <t>디크리트테라조마감</t>
    <phoneticPr fontId="9" type="noConversion"/>
  </si>
  <si>
    <t>식</t>
    <phoneticPr fontId="9" type="noConversion"/>
  </si>
  <si>
    <t>디크리트테라조 디딤석</t>
    <phoneticPr fontId="9" type="noConversion"/>
  </si>
  <si>
    <t>3600*500*h430*50T</t>
    <phoneticPr fontId="4" type="noConversion"/>
  </si>
  <si>
    <t>2700*1100*h430*30T</t>
    <phoneticPr fontId="4" type="noConversion"/>
  </si>
  <si>
    <t>600*400*h430</t>
    <phoneticPr fontId="4" type="noConversion"/>
  </si>
  <si>
    <t>천정디크리트 구조물제작설치</t>
    <phoneticPr fontId="9" type="noConversion"/>
  </si>
  <si>
    <t>H:150 3mm, 240*240</t>
    <phoneticPr fontId="9" type="noConversion"/>
  </si>
  <si>
    <t>지상2층 공통공사</t>
    <phoneticPr fontId="4" type="noConversion"/>
  </si>
  <si>
    <t>4. 지상1층  풋:캔버스 인테리어공사</t>
    <phoneticPr fontId="4" type="noConversion"/>
  </si>
  <si>
    <t>5. 지상1층  풋:3.1 인테리어공사</t>
    <phoneticPr fontId="4" type="noConversion"/>
  </si>
  <si>
    <t>6. 지상1층  풋:섬 인테리어공사</t>
    <phoneticPr fontId="4" type="noConversion"/>
  </si>
  <si>
    <t>7. 지상2층 인테리어공사</t>
    <phoneticPr fontId="4" type="noConversion"/>
  </si>
  <si>
    <t>8. 지상4층 인테리어공사</t>
    <phoneticPr fontId="4" type="noConversion"/>
  </si>
  <si>
    <t>7</t>
    <phoneticPr fontId="4" type="noConversion"/>
  </si>
  <si>
    <t>7-1</t>
    <phoneticPr fontId="4" type="noConversion"/>
  </si>
  <si>
    <t>7-4</t>
  </si>
  <si>
    <t>C-100*45+GB12.5 2겹양면</t>
    <phoneticPr fontId="9" type="noConversion"/>
  </si>
  <si>
    <t>DRY WALL T-150(양면)</t>
    <phoneticPr fontId="9" type="noConversion"/>
  </si>
  <si>
    <t>칼라스텐 펜트레이</t>
    <phoneticPr fontId="9" type="noConversion"/>
  </si>
  <si>
    <t>ㅁ150*20, 1.6mm 갈바륨</t>
    <phoneticPr fontId="9" type="noConversion"/>
  </si>
  <si>
    <t>9.5*300*600</t>
    <phoneticPr fontId="4" type="noConversion"/>
  </si>
  <si>
    <t>석고텍스설치</t>
    <phoneticPr fontId="9" type="noConversion"/>
  </si>
  <si>
    <t>ELT-44711 457.2*914.4*5t</t>
    <phoneticPr fontId="4" type="noConversion"/>
  </si>
  <si>
    <t>ELT-48906 457.2*914.4*5t</t>
    <phoneticPr fontId="4" type="noConversion"/>
  </si>
  <si>
    <t>ELT-48912 457.2*914.4*5t</t>
    <phoneticPr fontId="4" type="noConversion"/>
  </si>
  <si>
    <t>플로어링 마루설치</t>
    <phoneticPr fontId="4" type="noConversion"/>
  </si>
  <si>
    <t>인조대리석 재료분리대(H:150)</t>
    <phoneticPr fontId="9" type="noConversion"/>
  </si>
  <si>
    <t>인조대리석 재료분리대(H:220)</t>
    <phoneticPr fontId="9" type="noConversion"/>
  </si>
  <si>
    <t>7-4-1</t>
    <phoneticPr fontId="4" type="noConversion"/>
  </si>
  <si>
    <t>7-4-2</t>
  </si>
  <si>
    <t>7-4-3</t>
  </si>
  <si>
    <t>7-4-4</t>
  </si>
  <si>
    <t>7-4-5</t>
  </si>
  <si>
    <t>7-4-6</t>
  </si>
  <si>
    <t>7-4-7</t>
  </si>
  <si>
    <t>7-4-8</t>
  </si>
  <si>
    <t>7-4-9</t>
  </si>
  <si>
    <t>방과후교실 1,2</t>
    <phoneticPr fontId="4" type="noConversion"/>
  </si>
  <si>
    <t>창의톡톡공예방</t>
    <phoneticPr fontId="4" type="noConversion"/>
  </si>
  <si>
    <t>집단상담실</t>
    <phoneticPr fontId="4" type="noConversion"/>
  </si>
  <si>
    <t>상담실</t>
    <phoneticPr fontId="4" type="noConversion"/>
  </si>
  <si>
    <t>상담대기실</t>
    <phoneticPr fontId="4" type="noConversion"/>
  </si>
  <si>
    <t>미술치료 상담실</t>
    <phoneticPr fontId="4" type="noConversion"/>
  </si>
  <si>
    <t>모래놀이교실</t>
    <phoneticPr fontId="4" type="noConversion"/>
  </si>
  <si>
    <t>강사대기실</t>
    <phoneticPr fontId="4" type="noConversion"/>
  </si>
  <si>
    <t>복도</t>
    <phoneticPr fontId="4" type="noConversion"/>
  </si>
  <si>
    <t>알루미늄코너비드</t>
    <phoneticPr fontId="4" type="noConversion"/>
  </si>
  <si>
    <t>알류미늄경사재료분리대</t>
    <phoneticPr fontId="4" type="noConversion"/>
  </si>
  <si>
    <t>8</t>
    <phoneticPr fontId="4" type="noConversion"/>
  </si>
  <si>
    <t>8-1</t>
    <phoneticPr fontId="4" type="noConversion"/>
  </si>
  <si>
    <t>8-2</t>
  </si>
  <si>
    <t>8-3</t>
  </si>
  <si>
    <t>8-4</t>
  </si>
  <si>
    <t>오픈천정</t>
    <phoneticPr fontId="4" type="noConversion"/>
  </si>
  <si>
    <t>갈바륨철판마감(도장유)</t>
    <phoneticPr fontId="9" type="noConversion"/>
  </si>
  <si>
    <t>1.6mm 갈바륨</t>
    <phoneticPr fontId="9" type="noConversion"/>
  </si>
  <si>
    <t>9.5mm 바탕용 1겹(천장)</t>
    <phoneticPr fontId="9" type="noConversion"/>
  </si>
  <si>
    <t>지정원목하이그레이드붙임</t>
    <phoneticPr fontId="4" type="noConversion"/>
  </si>
  <si>
    <t>하이그레이드무절 1200*100*9mm</t>
    <phoneticPr fontId="4" type="noConversion"/>
  </si>
  <si>
    <t>전동커튼박스(도장유)</t>
    <phoneticPr fontId="9" type="noConversion"/>
  </si>
  <si>
    <t>ㄷ:100+150+200, 1.6mm 갈바륨</t>
    <phoneticPr fontId="9" type="noConversion"/>
  </si>
  <si>
    <t>각파이프구조틀(벽)</t>
    <phoneticPr fontId="9" type="noConversion"/>
  </si>
  <si>
    <t>ELW-40412 180*1200*5t</t>
    <phoneticPr fontId="4" type="noConversion"/>
  </si>
  <si>
    <t>Walk on By A01501 Polychrome</t>
    <phoneticPr fontId="4" type="noConversion"/>
  </si>
  <si>
    <t>풋:안전지대</t>
    <phoneticPr fontId="4" type="noConversion"/>
  </si>
  <si>
    <t>동아리실</t>
    <phoneticPr fontId="4" type="noConversion"/>
  </si>
  <si>
    <t>복도</t>
    <phoneticPr fontId="4" type="noConversion"/>
  </si>
  <si>
    <t>8-4-1</t>
    <phoneticPr fontId="4" type="noConversion"/>
  </si>
  <si>
    <t>8-4-2</t>
  </si>
  <si>
    <t>8-4-3</t>
  </si>
  <si>
    <t>기둥원형테이블</t>
    <phoneticPr fontId="9" type="noConversion"/>
  </si>
  <si>
    <t>ㅁ20*40 구조용각관</t>
    <phoneticPr fontId="9" type="noConversion"/>
  </si>
  <si>
    <t>5mm평철 테이블하부보강(도장유)</t>
    <phoneticPr fontId="9" type="noConversion"/>
  </si>
  <si>
    <t>10</t>
    <phoneticPr fontId="4" type="noConversion"/>
  </si>
  <si>
    <t>걸래받이설치(H:100)</t>
    <phoneticPr fontId="9" type="noConversion"/>
  </si>
  <si>
    <t>갈바륨 코너비드(도장유)</t>
    <phoneticPr fontId="9" type="noConversion"/>
  </si>
  <si>
    <t>8+8+8, 1.6mm 갈바륨</t>
    <phoneticPr fontId="9" type="noConversion"/>
  </si>
  <si>
    <t>원형파이프가구제작</t>
    <phoneticPr fontId="9" type="noConversion"/>
  </si>
  <si>
    <t>ㅁ30*50 구조용각관</t>
    <phoneticPr fontId="9" type="noConversion"/>
  </si>
  <si>
    <t>각파이프제작설치(원형파이프고정용)</t>
    <phoneticPr fontId="9" type="noConversion"/>
  </si>
  <si>
    <t>ㄷ:100*110, 1.6mm 갈바륨</t>
    <phoneticPr fontId="9" type="noConversion"/>
  </si>
  <si>
    <t>원형파이프 벤딩 및 분체도장</t>
    <phoneticPr fontId="9" type="noConversion"/>
  </si>
  <si>
    <t>수량 301개+분체도장</t>
    <phoneticPr fontId="9" type="noConversion"/>
  </si>
  <si>
    <t>갈바륨 문선마감(도장유)</t>
    <phoneticPr fontId="9" type="noConversion"/>
  </si>
  <si>
    <t>5T 흑경면취 6mm</t>
    <phoneticPr fontId="4" type="noConversion"/>
  </si>
  <si>
    <t>5T 흑경면취 12mm</t>
    <phoneticPr fontId="4" type="noConversion"/>
  </si>
  <si>
    <t>5T 흑경면취 18mm</t>
    <phoneticPr fontId="4" type="noConversion"/>
  </si>
  <si>
    <t>5T 흑경면취 24mm</t>
    <phoneticPr fontId="4" type="noConversion"/>
  </si>
  <si>
    <t>350*357</t>
    <phoneticPr fontId="4" type="noConversion"/>
  </si>
  <si>
    <t>흑경취부(자재별도)</t>
    <phoneticPr fontId="4" type="noConversion"/>
  </si>
  <si>
    <t>9</t>
    <phoneticPr fontId="4" type="noConversion"/>
  </si>
  <si>
    <t>9. 풋:섬 2,3층벽면 및 철재난간공사</t>
    <phoneticPr fontId="4" type="noConversion"/>
  </si>
  <si>
    <t>5mm평철 난간대화스너</t>
    <phoneticPr fontId="9" type="noConversion"/>
  </si>
  <si>
    <t>ㄱ80*150 5mm</t>
    <phoneticPr fontId="9" type="noConversion"/>
  </si>
  <si>
    <t>ㅁ40*80 구조용각관</t>
    <phoneticPr fontId="9" type="noConversion"/>
  </si>
  <si>
    <t>W:170</t>
    <phoneticPr fontId="9" type="noConversion"/>
  </si>
  <si>
    <t>W:40</t>
    <phoneticPr fontId="9" type="noConversion"/>
  </si>
  <si>
    <t>12mm평철 난간하부덮개제작설치</t>
    <phoneticPr fontId="9" type="noConversion"/>
  </si>
  <si>
    <t>6mm평철 난간살제작설치(도장유)</t>
    <phoneticPr fontId="9" type="noConversion"/>
  </si>
  <si>
    <t>12mm평철 난간대제작설치(도장유)</t>
    <phoneticPr fontId="9" type="noConversion"/>
  </si>
  <si>
    <t>갈바륨난간대하부마감(도장유)</t>
    <phoneticPr fontId="9" type="noConversion"/>
  </si>
  <si>
    <t>H:90 1.6mm 갈바륨</t>
    <phoneticPr fontId="9" type="noConversion"/>
  </si>
  <si>
    <t>H:260, 1.6mm 갈바륨</t>
    <phoneticPr fontId="9" type="noConversion"/>
  </si>
  <si>
    <t>바리솔등박스(도장유)-난간하단벽</t>
    <phoneticPr fontId="9" type="noConversion"/>
  </si>
  <si>
    <t>H:420, 1.6mm 갈바륨</t>
    <phoneticPr fontId="9" type="noConversion"/>
  </si>
  <si>
    <t>바리솔등박스(도장유)-난간상단벽</t>
    <phoneticPr fontId="9" type="noConversion"/>
  </si>
  <si>
    <t>10.창호공사</t>
    <phoneticPr fontId="4" type="noConversion"/>
  </si>
  <si>
    <t>풋:3.1 창호공사</t>
    <phoneticPr fontId="4" type="noConversion"/>
  </si>
  <si>
    <t>풋:별별,풋:캔버스 창호공사</t>
    <phoneticPr fontId="4" type="noConversion"/>
  </si>
  <si>
    <t>방화문</t>
    <phoneticPr fontId="4" type="noConversion"/>
  </si>
  <si>
    <t>방화문(시창)</t>
    <phoneticPr fontId="4" type="noConversion"/>
  </si>
  <si>
    <t>EGI 방화문</t>
    <phoneticPr fontId="4" type="noConversion"/>
  </si>
  <si>
    <t>EGI 방화문(시창형)</t>
    <phoneticPr fontId="4" type="noConversion"/>
  </si>
  <si>
    <t>800X2100</t>
    <phoneticPr fontId="4" type="noConversion"/>
  </si>
  <si>
    <t>900X2100</t>
    <phoneticPr fontId="4" type="noConversion"/>
  </si>
  <si>
    <t>풋:섬 2,3층벽면 및 철재난간공사외</t>
    <phoneticPr fontId="4" type="noConversion"/>
  </si>
  <si>
    <t>전동커튼</t>
    <phoneticPr fontId="9" type="noConversion"/>
  </si>
  <si>
    <t>리모콘</t>
    <phoneticPr fontId="9" type="noConversion"/>
  </si>
  <si>
    <t>방염커튼</t>
    <phoneticPr fontId="9" type="noConversion"/>
  </si>
  <si>
    <t>기존 P-Tile보수(철거후 재설치)</t>
    <phoneticPr fontId="4" type="noConversion"/>
  </si>
  <si>
    <t>디럭스타일 3T 300*300, 현대L&amp;C</t>
    <phoneticPr fontId="4" type="noConversion"/>
  </si>
  <si>
    <t>방염커튼(노무비)</t>
    <phoneticPr fontId="9" type="noConversion"/>
  </si>
  <si>
    <t>수성페인트칠 롤러칠(바리솔내부)</t>
    <phoneticPr fontId="9" type="noConversion"/>
  </si>
  <si>
    <t>방화셔터레일 인테리어필름</t>
    <phoneticPr fontId="4" type="noConversion"/>
  </si>
  <si>
    <t>수성페인트칠 롤러칠(바리솔등박스)</t>
    <phoneticPr fontId="9" type="noConversion"/>
  </si>
  <si>
    <t>가설칸막이</t>
    <phoneticPr fontId="4" type="noConversion"/>
  </si>
  <si>
    <t>분전함도어제작</t>
    <phoneticPr fontId="4" type="noConversion"/>
  </si>
  <si>
    <t>기존 환기덕트 철거 부위 건축벽체마감</t>
    <phoneticPr fontId="4" type="noConversion"/>
  </si>
  <si>
    <t>LG하이막스,12t</t>
    <phoneticPr fontId="9" type="noConversion"/>
  </si>
  <si>
    <t>갈바륨 화분제작설치(도장유)</t>
    <phoneticPr fontId="9" type="noConversion"/>
  </si>
  <si>
    <t>H:120 1.6mm, 400*400</t>
    <phoneticPr fontId="9" type="noConversion"/>
  </si>
  <si>
    <t>H:120 1.6mm, 560*550</t>
    <phoneticPr fontId="9" type="noConversion"/>
  </si>
  <si>
    <t>H:170 2mm, 원형,Ø330</t>
    <phoneticPr fontId="9" type="noConversion"/>
  </si>
  <si>
    <t>H:500 5mm, 600*600</t>
    <phoneticPr fontId="9" type="noConversion"/>
  </si>
  <si>
    <t>THK: 4mm, SMOKE MATT</t>
    <phoneticPr fontId="9" type="noConversion"/>
  </si>
  <si>
    <t>풋별별 벤치</t>
    <phoneticPr fontId="4" type="noConversion"/>
  </si>
  <si>
    <t>ㄷ:46*42, 1.6mm 갈바륨</t>
    <phoneticPr fontId="9" type="noConversion"/>
  </si>
  <si>
    <t>개소</t>
    <phoneticPr fontId="9" type="noConversion"/>
  </si>
  <si>
    <t>개소</t>
    <phoneticPr fontId="4" type="noConversion"/>
  </si>
  <si>
    <t>단올림 벽면간접등박스-조명유</t>
    <phoneticPr fontId="9" type="noConversion"/>
  </si>
  <si>
    <t>ㅁ390*20, 1.6mm 갈바륨</t>
    <phoneticPr fontId="9" type="noConversion"/>
  </si>
  <si>
    <t>칼라스테인리스 재료분리대</t>
    <phoneticPr fontId="9" type="noConversion"/>
  </si>
  <si>
    <t>칼라스테인리스 조경박스제작설치</t>
    <phoneticPr fontId="9" type="noConversion"/>
  </si>
  <si>
    <t xml:space="preserve">1.6t color, H300, 600*400 </t>
    <phoneticPr fontId="9" type="noConversion"/>
  </si>
  <si>
    <t>갈바륨 조경박스제작설치(도장유)</t>
    <phoneticPr fontId="9" type="noConversion"/>
  </si>
  <si>
    <t>H:300 1.6t, 1300*500</t>
    <phoneticPr fontId="9" type="noConversion"/>
  </si>
  <si>
    <t xml:space="preserve">1.6t color, H430, 400*500 </t>
    <phoneticPr fontId="9" type="noConversion"/>
  </si>
  <si>
    <t>5mm평철 선반제작설치(도장유)</t>
    <phoneticPr fontId="9" type="noConversion"/>
  </si>
  <si>
    <t>8mm평철 선반 보강(도장유)</t>
    <phoneticPr fontId="9" type="noConversion"/>
  </si>
  <si>
    <t>8mm, ㅡ700x100</t>
    <phoneticPr fontId="4" type="noConversion"/>
  </si>
  <si>
    <t>인조대리석 재료분리대(ㄱ80*30)</t>
    <phoneticPr fontId="9" type="noConversion"/>
  </si>
  <si>
    <t>수성페인트롤러칠</t>
    <phoneticPr fontId="9" type="noConversion"/>
  </si>
  <si>
    <t>벤치하판도장</t>
    <phoneticPr fontId="4" type="noConversion"/>
  </si>
  <si>
    <t>3mm평철 측면마감(도장유)</t>
    <phoneticPr fontId="9" type="noConversion"/>
  </si>
  <si>
    <t>제작가구 보강철판용3t, H:75</t>
    <phoneticPr fontId="4" type="noConversion"/>
  </si>
  <si>
    <t>인조대리석목대제작</t>
    <phoneticPr fontId="4" type="noConversion"/>
  </si>
  <si>
    <t>인조대리석목대틀제작</t>
    <phoneticPr fontId="4" type="noConversion"/>
  </si>
  <si>
    <t>합판 8.5×1220×2440mm(㎡)</t>
    <phoneticPr fontId="9" type="noConversion"/>
  </si>
  <si>
    <t>ㅁ260*150, 1.6mm 갈바륨</t>
    <phoneticPr fontId="9" type="noConversion"/>
  </si>
  <si>
    <t>spc 마루, 125*800*5t</t>
    <phoneticPr fontId="4" type="noConversion"/>
  </si>
  <si>
    <t>L8*3mm</t>
    <phoneticPr fontId="4" type="noConversion"/>
  </si>
  <si>
    <t>갈바륨 철판마감(지정도장마감)</t>
    <phoneticPr fontId="9" type="noConversion"/>
  </si>
  <si>
    <t>ELT-48914 457.2*914.4*5t</t>
    <phoneticPr fontId="4" type="noConversion"/>
  </si>
  <si>
    <t>디크리트테라조 원형테이블상판</t>
    <phoneticPr fontId="9" type="noConversion"/>
  </si>
  <si>
    <t>지상4층 인테리어공사</t>
    <phoneticPr fontId="4" type="noConversion"/>
  </si>
  <si>
    <t>11</t>
    <phoneticPr fontId="4" type="noConversion"/>
  </si>
  <si>
    <t>조경공사</t>
    <phoneticPr fontId="4" type="noConversion"/>
  </si>
  <si>
    <t>풋:섬</t>
    <phoneticPr fontId="4" type="noConversion"/>
  </si>
  <si>
    <t>벽면녹화(방염인조식물)</t>
    <phoneticPr fontId="4" type="noConversion"/>
  </si>
  <si>
    <t>인포데스크 녹화</t>
    <phoneticPr fontId="4" type="noConversion"/>
  </si>
  <si>
    <t>아라우카리아 식재</t>
    <phoneticPr fontId="4" type="noConversion"/>
  </si>
  <si>
    <t>해피트리 식재</t>
    <phoneticPr fontId="4" type="noConversion"/>
  </si>
  <si>
    <t xml:space="preserve">풋:3.1 </t>
    <phoneticPr fontId="4" type="noConversion"/>
  </si>
  <si>
    <t>파티션상부녹화</t>
    <phoneticPr fontId="4" type="noConversion"/>
  </si>
  <si>
    <t>풋:캔버스</t>
    <phoneticPr fontId="4" type="noConversion"/>
  </si>
  <si>
    <t>몬스테라 식재</t>
    <phoneticPr fontId="4" type="noConversion"/>
  </si>
  <si>
    <t>팔로우팜 식재</t>
    <phoneticPr fontId="4" type="noConversion"/>
  </si>
  <si>
    <t>소철 식재</t>
    <phoneticPr fontId="4" type="noConversion"/>
  </si>
  <si>
    <t>유카과 다육식물 식재</t>
    <phoneticPr fontId="9" type="noConversion"/>
  </si>
  <si>
    <t>아레카 야자나무 식재</t>
    <phoneticPr fontId="4" type="noConversion"/>
  </si>
  <si>
    <t>드나세나 식재</t>
    <phoneticPr fontId="4" type="noConversion"/>
  </si>
  <si>
    <t>선반 데코녹화</t>
    <phoneticPr fontId="4" type="noConversion"/>
  </si>
  <si>
    <t>500*500*430</t>
    <phoneticPr fontId="4" type="noConversion"/>
  </si>
  <si>
    <t>1500*500*380</t>
    <phoneticPr fontId="4" type="noConversion"/>
  </si>
  <si>
    <t>600*450*450</t>
    <phoneticPr fontId="4" type="noConversion"/>
  </si>
  <si>
    <t>400*400*450</t>
    <phoneticPr fontId="4" type="noConversion"/>
  </si>
  <si>
    <t>풋:별별</t>
    <phoneticPr fontId="4" type="noConversion"/>
  </si>
  <si>
    <t>공기정화식물 식재</t>
    <phoneticPr fontId="4" type="noConversion"/>
  </si>
  <si>
    <t>몬스테라 칼라데아 식재</t>
    <phoneticPr fontId="4" type="noConversion"/>
  </si>
  <si>
    <t>그라스 식재</t>
    <phoneticPr fontId="9" type="noConversion"/>
  </si>
  <si>
    <t>극락조 식재</t>
    <phoneticPr fontId="4" type="noConversion"/>
  </si>
  <si>
    <t>덕구리란 식재</t>
    <phoneticPr fontId="4" type="noConversion"/>
  </si>
  <si>
    <t>화분 식재</t>
    <phoneticPr fontId="4" type="noConversion"/>
  </si>
  <si>
    <t>선반 데코녹화</t>
    <phoneticPr fontId="4" type="noConversion"/>
  </si>
  <si>
    <t>400*400*150</t>
    <phoneticPr fontId="4" type="noConversion"/>
  </si>
  <si>
    <t>650*400*150</t>
    <phoneticPr fontId="4" type="noConversion"/>
  </si>
  <si>
    <t>550*400*400</t>
    <phoneticPr fontId="4" type="noConversion"/>
  </si>
  <si>
    <t>Ø500</t>
    <phoneticPr fontId="4" type="noConversion"/>
  </si>
  <si>
    <t>Ø600</t>
    <phoneticPr fontId="4" type="noConversion"/>
  </si>
  <si>
    <t>600*500*500</t>
    <phoneticPr fontId="9" type="noConversion"/>
  </si>
  <si>
    <t>12</t>
    <phoneticPr fontId="4" type="noConversion"/>
  </si>
  <si>
    <t>11.조경공사</t>
    <phoneticPr fontId="4" type="noConversion"/>
  </si>
  <si>
    <t>대상액기준 5억이상 50억미만</t>
    <phoneticPr fontId="4" type="noConversion"/>
  </si>
  <si>
    <t>유리블럭하부열연강판프레임(도장유)</t>
    <phoneticPr fontId="9" type="noConversion"/>
  </si>
  <si>
    <t>공    사    원    가    계    산    서</t>
  </si>
  <si>
    <t xml:space="preserve"> 구    성    비 (%)</t>
  </si>
  <si>
    <t xml:space="preserve"> 비         고</t>
  </si>
  <si>
    <t>순 공 사 원 가</t>
    <phoneticPr fontId="6" type="noConversion"/>
  </si>
  <si>
    <t>재     료     비</t>
    <phoneticPr fontId="6" type="noConversion"/>
  </si>
  <si>
    <t>직    접    재    료    비</t>
    <phoneticPr fontId="6" type="noConversion"/>
  </si>
  <si>
    <t>작 업 설 . 부 산 물 등</t>
    <phoneticPr fontId="6" type="noConversion"/>
  </si>
  <si>
    <t xml:space="preserve"> [소                        계]</t>
    <phoneticPr fontId="6" type="noConversion"/>
  </si>
  <si>
    <t>노    무    비</t>
    <phoneticPr fontId="6" type="noConversion"/>
  </si>
  <si>
    <t>직    접    노    무    비</t>
    <phoneticPr fontId="6" type="noConversion"/>
  </si>
  <si>
    <t>간    접    노    무    비</t>
    <phoneticPr fontId="6" type="noConversion"/>
  </si>
  <si>
    <t>[소                         계]</t>
    <phoneticPr fontId="6" type="noConversion"/>
  </si>
  <si>
    <t>경           비</t>
    <phoneticPr fontId="6" type="noConversion"/>
  </si>
  <si>
    <t>기      계      경      비</t>
    <phoneticPr fontId="6" type="noConversion"/>
  </si>
  <si>
    <t>산    재    보    험   료</t>
    <phoneticPr fontId="6" type="noConversion"/>
  </si>
  <si>
    <t xml:space="preserve">  노무비의 3.73%</t>
    <phoneticPr fontId="6" type="noConversion"/>
  </si>
  <si>
    <t>고    용    보    험   료</t>
    <phoneticPr fontId="6" type="noConversion"/>
  </si>
  <si>
    <t xml:space="preserve">  노무비의 0.87%</t>
    <phoneticPr fontId="6" type="noConversion"/>
  </si>
  <si>
    <t>건    강    보    험   료</t>
    <phoneticPr fontId="6" type="noConversion"/>
  </si>
  <si>
    <t xml:space="preserve">  직접노무비의 3.335%</t>
    <phoneticPr fontId="6" type="noConversion"/>
  </si>
  <si>
    <t>노 인 장 기 요 양 보 험 료</t>
    <phoneticPr fontId="6" type="noConversion"/>
  </si>
  <si>
    <t xml:space="preserve">  건강보험료의 10.25%</t>
    <phoneticPr fontId="6" type="noConversion"/>
  </si>
  <si>
    <t>연    금    보    험   료</t>
    <phoneticPr fontId="6" type="noConversion"/>
  </si>
  <si>
    <t xml:space="preserve">  직접노무비의 4.5%</t>
    <phoneticPr fontId="6" type="noConversion"/>
  </si>
  <si>
    <t>안    전    관    리   비</t>
    <phoneticPr fontId="6" type="noConversion"/>
  </si>
  <si>
    <t>환    경    관    리   비</t>
    <phoneticPr fontId="6" type="noConversion"/>
  </si>
  <si>
    <t>하 도 급 지 급 수 수 료</t>
    <phoneticPr fontId="6" type="noConversion"/>
  </si>
  <si>
    <t xml:space="preserve">  (재료비+직노+기경)*0.081% </t>
    <phoneticPr fontId="6" type="noConversion"/>
  </si>
  <si>
    <t>기      타      경      비</t>
    <phoneticPr fontId="6" type="noConversion"/>
  </si>
  <si>
    <t>[소                       계]</t>
    <phoneticPr fontId="6" type="noConversion"/>
  </si>
  <si>
    <t>계</t>
  </si>
  <si>
    <t>일           반           관           리           비</t>
    <phoneticPr fontId="6" type="noConversion"/>
  </si>
  <si>
    <t>이                                                      윤</t>
    <phoneticPr fontId="6" type="noConversion"/>
  </si>
  <si>
    <t>공                 급                가               액</t>
    <phoneticPr fontId="6" type="noConversion"/>
  </si>
  <si>
    <t>T. A. B 공 사</t>
    <phoneticPr fontId="6" type="noConversion"/>
  </si>
  <si>
    <t>부           가           가           치           세</t>
    <phoneticPr fontId="6" type="noConversion"/>
  </si>
  <si>
    <t xml:space="preserve"> (공급가액+T.A.B)의 10%</t>
    <phoneticPr fontId="6" type="noConversion"/>
  </si>
  <si>
    <t>도                급               금                액</t>
    <phoneticPr fontId="6" type="noConversion"/>
  </si>
  <si>
    <t>분           담           금           공           사</t>
    <phoneticPr fontId="6" type="noConversion"/>
  </si>
  <si>
    <t>도           급           자           관           급</t>
    <phoneticPr fontId="6" type="noConversion"/>
  </si>
  <si>
    <t xml:space="preserve"> 부가가치세,조달수수료포함</t>
    <phoneticPr fontId="6" type="noConversion"/>
  </si>
  <si>
    <t>관           급           자           관           급</t>
    <phoneticPr fontId="6" type="noConversion"/>
  </si>
  <si>
    <t>결                정               금                액</t>
    <phoneticPr fontId="6" type="noConversion"/>
  </si>
  <si>
    <t>순간식전기온수기</t>
  </si>
  <si>
    <t>6KW</t>
  </si>
  <si>
    <t>일반배관용 스테인리스 강관</t>
  </si>
  <si>
    <t>K-TYPE, D13</t>
  </si>
  <si>
    <t>25TxD15</t>
  </si>
  <si>
    <t>5TxD15</t>
  </si>
  <si>
    <t>일반배관용 STS강관 이음쇠</t>
  </si>
  <si>
    <t>엘보 (프레스) D13</t>
  </si>
  <si>
    <t>티이 (프레스) D13x13</t>
  </si>
  <si>
    <t>소켓 (프레스) D13</t>
  </si>
  <si>
    <t>K-유니온 (프레스) D13x1/2</t>
  </si>
  <si>
    <t>볼 밸브</t>
  </si>
  <si>
    <t>황동, 10kg, D15</t>
  </si>
  <si>
    <t>D15</t>
  </si>
  <si>
    <t>개소</t>
  </si>
  <si>
    <t>강관스리브(지수판제외)바닥</t>
  </si>
  <si>
    <t>D 25</t>
  </si>
  <si>
    <t>일반용 경질염화비닐관</t>
  </si>
  <si>
    <t>배수용 경질염화비닐 이음관</t>
  </si>
  <si>
    <t>Y관 (고무링) D50x50</t>
  </si>
  <si>
    <t>Y관 (고무링) D75x50</t>
  </si>
  <si>
    <t>Y관 (고무링) D75x75</t>
  </si>
  <si>
    <t>LT관 (고무링) D50x50</t>
  </si>
  <si>
    <t>LT관 (고무링) D75x50</t>
  </si>
  <si>
    <t>소켓 (고무링) D50</t>
  </si>
  <si>
    <t>소켓 (고무링) D75</t>
  </si>
  <si>
    <t>소제구 (고무링) D50</t>
  </si>
  <si>
    <t>소제구 (고무링) D75</t>
  </si>
  <si>
    <t>D50</t>
  </si>
  <si>
    <t>D80</t>
  </si>
  <si>
    <t>D 65</t>
  </si>
  <si>
    <t>각형닥트제작설치(기계)</t>
  </si>
  <si>
    <t>(0.5T)</t>
  </si>
  <si>
    <t>25T</t>
  </si>
  <si>
    <t>공조 덕트</t>
  </si>
  <si>
    <t>SPIRAL ELBOW, D150</t>
  </si>
  <si>
    <t>SPIRAL COUPLING, D150</t>
  </si>
  <si>
    <t>D150</t>
  </si>
  <si>
    <t>원형, D125, AL</t>
  </si>
  <si>
    <t>원형, D150, AL</t>
  </si>
  <si>
    <t>(AL보온), D150</t>
  </si>
  <si>
    <t>(AL보온), D200</t>
  </si>
  <si>
    <t>스텐밴드</t>
  </si>
  <si>
    <t>D125</t>
  </si>
  <si>
    <t>D200</t>
  </si>
  <si>
    <t>SPIN IN</t>
  </si>
  <si>
    <t>숫아답타소켓 (프레스) D13 x1/2</t>
  </si>
  <si>
    <t>보일러공</t>
  </si>
  <si>
    <t>기계설비공</t>
  </si>
  <si>
    <t>배관공</t>
  </si>
  <si>
    <t>보온공</t>
  </si>
  <si>
    <t>[ 분당야탑청소년수련관인테리어공사실시설계용역(기계) ]</t>
  </si>
  <si>
    <t>01  분당야탑청소년수련관인테리어공사실시설계용역(기계)</t>
  </si>
  <si>
    <t>0101  기계설비공사</t>
  </si>
  <si>
    <t>010101  장비설치공사</t>
  </si>
  <si>
    <t>010101</t>
  </si>
  <si>
    <t>010102  급수급탕배관공사</t>
  </si>
  <si>
    <t>010102</t>
  </si>
  <si>
    <t>010103  배수배관공사</t>
  </si>
  <si>
    <t>010103</t>
  </si>
  <si>
    <t>010104  공조덕트설치공사</t>
  </si>
  <si>
    <t>010104</t>
  </si>
  <si>
    <t>010105  철거공사</t>
  </si>
  <si>
    <t>010105</t>
  </si>
  <si>
    <t>010106  전기온돌설치공사</t>
  </si>
  <si>
    <t>010106</t>
  </si>
  <si>
    <t>010107  GHP실내기추가및이전설치공사</t>
  </si>
  <si>
    <t>010107</t>
  </si>
  <si>
    <t>0102  관급자관급공사</t>
  </si>
  <si>
    <t>010201  난방용전열관설치공사</t>
  </si>
  <si>
    <t>010201</t>
  </si>
  <si>
    <t>일반공사 직종</t>
  </si>
  <si>
    <t>잡재료비</t>
  </si>
  <si>
    <t>주재료비의 3%</t>
  </si>
  <si>
    <t>관보온(가교발포+매직)</t>
  </si>
  <si>
    <t>가교발포보온(벽체매립)</t>
  </si>
  <si>
    <t>캡(프레스),D13</t>
  </si>
  <si>
    <t>수전엘보(프레스),D13*1/2</t>
  </si>
  <si>
    <t>절연행거(전산볼트)</t>
  </si>
  <si>
    <t>코아드릴(바닥) 150mm</t>
  </si>
  <si>
    <t>PVC관(VG1,고무링) D50</t>
  </si>
  <si>
    <t>PVC관(VG1,고무링) D75</t>
  </si>
  <si>
    <t>PVC관(VG2,고무링) D50</t>
  </si>
  <si>
    <t>90˚곡관(고무링) D50</t>
  </si>
  <si>
    <t>45˚곡관(고무링) D50</t>
  </si>
  <si>
    <t>45˚곡관(고무링) D75</t>
  </si>
  <si>
    <t>일반행거(전산볼트)</t>
  </si>
  <si>
    <t>내화충전제(강관용) 입상</t>
  </si>
  <si>
    <t>가교발포닥트보온</t>
  </si>
  <si>
    <t>Φ150mm×t0.5mm</t>
  </si>
  <si>
    <t>스파이럴행거</t>
  </si>
  <si>
    <t>사각, D150, Al</t>
  </si>
  <si>
    <t>플렉시블덕트</t>
  </si>
  <si>
    <t>플렉시블덕트호스 설치</t>
  </si>
  <si>
    <t>덕트공</t>
  </si>
  <si>
    <t>철강설</t>
  </si>
  <si>
    <t>철강설, 고철, 작업설부산물</t>
  </si>
  <si>
    <t>Kg</t>
  </si>
  <si>
    <t>폐기물처리비</t>
  </si>
  <si>
    <t>24TON 30KM</t>
  </si>
  <si>
    <t>TON</t>
  </si>
  <si>
    <t>전선</t>
  </si>
  <si>
    <t>m</t>
  </si>
  <si>
    <t>수축관 12ø</t>
  </si>
  <si>
    <t>슬리브 5ø</t>
  </si>
  <si>
    <t>가이드판 上</t>
  </si>
  <si>
    <t>가이드판 下</t>
  </si>
  <si>
    <t>내선전공</t>
  </si>
  <si>
    <t>1. 냉난방기 신설장비대</t>
  </si>
  <si>
    <t>멀티V실내기 0.7HP - 1way(공기청정)</t>
  </si>
  <si>
    <t>냉방2.0/난방2.2KW</t>
  </si>
  <si>
    <t>공기청정기용 유선리모컨</t>
  </si>
  <si>
    <t>2. 설치비용</t>
  </si>
  <si>
    <t>기본설치공사</t>
  </si>
  <si>
    <t>시운전포함</t>
  </si>
  <si>
    <t>냉매배관공사</t>
  </si>
  <si>
    <t>자재+노무비</t>
  </si>
  <si>
    <t>PVC 드레인관</t>
  </si>
  <si>
    <t>Φ32mm</t>
  </si>
  <si>
    <t>실내기Y분지관</t>
  </si>
  <si>
    <t>PBL-8701H2</t>
  </si>
  <si>
    <t>룸컨트롤러용</t>
  </si>
  <si>
    <t>전선및전선관설치</t>
  </si>
  <si>
    <t>실내기실외기간통신용</t>
  </si>
  <si>
    <t>3. 철거및 이전설치공사</t>
  </si>
  <si>
    <t>실내기 철거및 이전설치</t>
  </si>
  <si>
    <t>이전설치 냉매배관공사</t>
  </si>
  <si>
    <t>이전설치 PVC 드레인관</t>
  </si>
  <si>
    <t>이전설치 룸컨트롤러용</t>
  </si>
  <si>
    <t>냉매충전</t>
  </si>
  <si>
    <t>R-410A</t>
  </si>
  <si>
    <t>천정형 실내기 철거</t>
  </si>
  <si>
    <t>2.0HP기준</t>
  </si>
  <si>
    <t>난방용전열관</t>
  </si>
  <si>
    <t>Φ11×1000mm×1개/0.27㎡</t>
  </si>
  <si>
    <t>Φ11×1500mm×1개/0.41㎡</t>
  </si>
  <si>
    <t>Φ11×3000mm×1개/0.82㎡</t>
  </si>
  <si>
    <t>Φ11×3500mm×1개/0.96㎡</t>
  </si>
  <si>
    <t>온도조절기</t>
  </si>
  <si>
    <t>디지털온도조절기</t>
  </si>
  <si>
    <t>조달수수료</t>
  </si>
  <si>
    <t>0.54%</t>
  </si>
  <si>
    <t xml:space="preserve">  직접노무비의 4%</t>
    <phoneticPr fontId="6" type="noConversion"/>
  </si>
  <si>
    <t xml:space="preserve">  (재료비+노무비)*3%</t>
    <phoneticPr fontId="6" type="noConversion"/>
  </si>
  <si>
    <t xml:space="preserve">  (재료비+직노+관급)*1.86% </t>
    <phoneticPr fontId="6" type="noConversion"/>
  </si>
  <si>
    <t xml:space="preserve">  (재료비+직노+기경)*0.3% </t>
    <phoneticPr fontId="6" type="noConversion"/>
  </si>
  <si>
    <t>갈바륨 커튼박스(도장유) 박스구조물내</t>
    <phoneticPr fontId="9" type="noConversion"/>
  </si>
  <si>
    <t>갈바륨재료분리대(도장유) 단올림전면</t>
    <phoneticPr fontId="9" type="noConversion"/>
  </si>
  <si>
    <t>인조대리석 젠다이(W:330,220)</t>
    <phoneticPr fontId="9" type="noConversion"/>
  </si>
  <si>
    <t>갈바륨재료분리대(도장유) 단올림전면</t>
    <phoneticPr fontId="9" type="noConversion"/>
  </si>
  <si>
    <t>벤치 디크리트테라조마감 A</t>
    <phoneticPr fontId="9" type="noConversion"/>
  </si>
  <si>
    <t>벤치 디크리트테라조마감 B</t>
    <phoneticPr fontId="9" type="noConversion"/>
  </si>
  <si>
    <t>벤치 디크리트테라조마감 C</t>
    <phoneticPr fontId="9" type="noConversion"/>
  </si>
  <si>
    <t>90+10, 1.6mm 갈바륨</t>
    <phoneticPr fontId="9" type="noConversion"/>
  </si>
  <si>
    <t>010201596B257AB82B255B9B0361A266B9506A5E9B19</t>
  </si>
  <si>
    <t>596B257AB82B255B9B0361A266B9506A5E9B19</t>
  </si>
  <si>
    <t>0102015814E50A792E24583B136BF1B46CC3D884D7EE</t>
  </si>
  <si>
    <t>5814E50A792E24583B136BF1B46CC3D884D7EE</t>
  </si>
  <si>
    <t>0102015814E50A792E24583B136BF1B46CC3D884D7ED</t>
  </si>
  <si>
    <t>5814E50A792E24583B136BF1B46CC3D884D7ED</t>
  </si>
  <si>
    <t>0102015814E50A792E24583B136BF1B46CC3D884D7EC</t>
  </si>
  <si>
    <t>5814E50A792E24583B136BF1B46CC3D884D7EC</t>
  </si>
  <si>
    <t>0102015814E50A792E24583B136BF1B46CC3D884D411</t>
  </si>
  <si>
    <t>5814E50A792E24583B136BF1B46CC3D884D411</t>
  </si>
  <si>
    <t>0102015814E50A792E24583B136BF1B46CC3D884D410</t>
  </si>
  <si>
    <t>5814E50A792E24583B136BF1B46CC3D884D410</t>
  </si>
  <si>
    <t>0101075814E50A792E24583B136BF1B46CC3D884D99C</t>
  </si>
  <si>
    <t>5814E50A792E24583B136BF1B46CC3D884D99C</t>
  </si>
  <si>
    <t>0101075814E50A792E24583B136BF1B46CC3D884D99D</t>
  </si>
  <si>
    <t>5814E50A792E24583B136BF1B46CC3D884D99D</t>
  </si>
  <si>
    <t>0101075814E50A792E24583B136BF1B46CC3D884D99A</t>
  </si>
  <si>
    <t>5814E50A792E24583B136BF1B46CC3D884D99A</t>
  </si>
  <si>
    <t>0101075814E50A792E24583B136BF1B46CC3D884D99B</t>
  </si>
  <si>
    <t>5814E50A792E24583B136BF1B46CC3D884D99B</t>
  </si>
  <si>
    <t>0101075814E50A792E24583B136BF1B46CC3D884D998</t>
  </si>
  <si>
    <t>5814E50A792E24583B136BF1B46CC3D884D998</t>
  </si>
  <si>
    <t>0101075814E50A792E24583B136BF1B46CC3D884D999</t>
  </si>
  <si>
    <t>5814E50A792E24583B136BF1B46CC3D884D999</t>
  </si>
  <si>
    <t>0101075814E50A792E24583B136BF1B46CC3D884D6CC</t>
  </si>
  <si>
    <t>5814E50A792E24583B136BF1B46CC3D884D6CC</t>
  </si>
  <si>
    <t>0101075814E50A792E24583B136BF1B46CC3D884D6C2</t>
  </si>
  <si>
    <t>5814E50A792E24583B136BF1B46CC3D884D6C2</t>
  </si>
  <si>
    <t>0101075814E50A792E24583B136BF1B46CC3D884D6C3</t>
  </si>
  <si>
    <t>5814E50A792E24583B136BF1B46CC3D884D6C3</t>
  </si>
  <si>
    <t>0101075814E50A792E24583B136BF1B46CC3D884D6C0</t>
  </si>
  <si>
    <t>5814E50A792E24583B136BF1B46CC3D884D6C0</t>
  </si>
  <si>
    <t>0101075814E50A792E24583B136BF1B46CC3D884D6C1</t>
  </si>
  <si>
    <t>5814E50A792E24583B136BF1B46CC3D884D6C1</t>
  </si>
  <si>
    <t>0101075814E50A792E24583B136BF1B46CC3D884D6C6</t>
  </si>
  <si>
    <t>5814E50A792E24583B136BF1B46CC3D884D6C6</t>
  </si>
  <si>
    <t>0101075814E50A792E24583B136BF1B46CC3D884D6C7</t>
  </si>
  <si>
    <t>5814E50A792E24583B136BF1B46CC3D884D6C7</t>
  </si>
  <si>
    <t>0101075814E50A792E24583B136BF1B46CC3D884D6C5</t>
  </si>
  <si>
    <t>5814E50A792E24583B136BF1B46CC3D884D6C5</t>
  </si>
  <si>
    <t>0101075814E50A792E24583B136BF1B46CC3D884D7E5</t>
  </si>
  <si>
    <t>5814E50A792E24583B136BF1B46CC3D884D7E5</t>
  </si>
  <si>
    <t>01010659C095D617222E57A5B3EB56E347001</t>
  </si>
  <si>
    <t>59C095D617222E57A5B3EB56E347001</t>
  </si>
  <si>
    <t>0101065802C5FB9026235EB2037271AA7A6FBC540E9A</t>
  </si>
  <si>
    <t>5802C5FB9026235EB2037271AA7A6FBC540E9A</t>
  </si>
  <si>
    <t>0101065814E50A792E24583B136BF1B46CC3D884D536</t>
  </si>
  <si>
    <t>5814E50A792E24583B136BF1B46CC3D884D536</t>
  </si>
  <si>
    <t>0101065814E50A792E24583B136BF1B46CC3D884D539</t>
  </si>
  <si>
    <t>5814E50A792E24583B136BF1B46CC3D884D539</t>
  </si>
  <si>
    <t>0101065814E50A792E24583B136BF1B46CC3D884D538</t>
  </si>
  <si>
    <t>5814E50A792E24583B136BF1B46CC3D884D538</t>
  </si>
  <si>
    <t>0101065814E50A792E24583B136BF1B46CC3D884D53B</t>
  </si>
  <si>
    <t>5814E50A792E24583B136BF1B46CC3D884D53B</t>
  </si>
  <si>
    <t>0101065814E50A792E24583B136BF1B46CC3D884D53A</t>
  </si>
  <si>
    <t>5814E50A792E24583B136BF1B46CC3D884D53A</t>
  </si>
  <si>
    <t>01010559C095D617222E57A5B3EB56E347001</t>
  </si>
  <si>
    <t>0101055802C5FB9026235EB2037271AA7A6FBC540DFC</t>
  </si>
  <si>
    <t>5802C5FB9026235EB2037271AA7A6FBC540DFC</t>
  </si>
  <si>
    <t>0101055802C5FB9026235EB2037271AA7A6FBC540DFB</t>
  </si>
  <si>
    <t>5802C5FB9026235EB2037271AA7A6FBC540DFB</t>
  </si>
  <si>
    <t>0101055802C5FB9026235EB2037271AA7A6FBC540A2D</t>
  </si>
  <si>
    <t>5802C5FB9026235EB2037271AA7A6FBC540A2D</t>
  </si>
  <si>
    <t>0101055802C5FB9026235EB2037271AA7A6FBC54091F</t>
  </si>
  <si>
    <t>5802C5FB9026235EB2037271AA7A6FBC54091F</t>
  </si>
  <si>
    <t>01010558D9551458222353DD035239F27C65</t>
  </si>
  <si>
    <t>58D9551458222353DD035239F27C65</t>
  </si>
  <si>
    <t>0101055FDF65E679212E5B507356DE6568229ECD400E</t>
  </si>
  <si>
    <t>5FDF65E679212E5B507356DE6568229ECD400E</t>
  </si>
  <si>
    <t>0101045FFAC598F0242F5A82133BF00B6577EB25EAD4</t>
  </si>
  <si>
    <t>5FFAC598F0242F5A82133BF00B6577EB25EAD4</t>
  </si>
  <si>
    <t>0101045FFAC598F0242F5A82133BF00B6577EB25EAD5</t>
  </si>
  <si>
    <t>5FFAC598F0242F5A82133BF00B6577EB25EAD5</t>
  </si>
  <si>
    <t>0101045FFAC598F0242F5A82133BF00B6577EB25EAD6</t>
  </si>
  <si>
    <t>5FFAC598F0242F5A82133BF00B6577EB25EAD6</t>
  </si>
  <si>
    <t>010104581405D4862F2851ECB32BC22BDBFB</t>
  </si>
  <si>
    <t>581405D4862F2851ECB32BC22BDBFB</t>
  </si>
  <si>
    <t>010104581405D4862F2851ECB32BC5E06885</t>
  </si>
  <si>
    <t>581405D4862F2851ECB32BC5E06885</t>
  </si>
  <si>
    <t>0101045F87659A5E21235D007389B6092D8DFF1096D5</t>
  </si>
  <si>
    <t>5F87659A5E21235D007389B6092D8DFF1096D5</t>
  </si>
  <si>
    <t>0101045F87659A5E21235D007389B6092D8DFF1096D7</t>
  </si>
  <si>
    <t>5F87659A5E21235D007389B6092D8DFF1096D7</t>
  </si>
  <si>
    <t>0101045F87659A5E21235D007389B6092D8DFF1096D0</t>
  </si>
  <si>
    <t>5F87659A5E21235D007389B6092D8DFF1096D0</t>
  </si>
  <si>
    <t>0101045F87659A5E21235D00E331B648E6F7B93E9200</t>
  </si>
  <si>
    <t>5F87659A5E21235D00E331B648E6F7B93E9200</t>
  </si>
  <si>
    <t>0101045F87659A5E21235D00E331B648E6F7B93E920E</t>
  </si>
  <si>
    <t>5F87659A5E21235D00E331B648E6F7B93E920E</t>
  </si>
  <si>
    <t>0101045F87659A5A2B265FE4B3BBDE5A36945930CC1B</t>
  </si>
  <si>
    <t>5F87659A5A2B265FE4B3BBDE5A36945930CC1B</t>
  </si>
  <si>
    <t>0101045F87659A5A2B265FE4B3BBDE5A36945930CC14</t>
  </si>
  <si>
    <t>5F87659A5A2B265FE4B3BBDE5A36945930CC14</t>
  </si>
  <si>
    <t>0101045F87659A5A2B265FE4B3BBDE5A36945930CEC7</t>
  </si>
  <si>
    <t>5F87659A5A2B265FE4B3BBDE5A36945930CEC7</t>
  </si>
  <si>
    <t>0101045814B53B162F205F8B034E9E2B8503</t>
  </si>
  <si>
    <t>5814B53B162F205F8B034E9E2B8503</t>
  </si>
  <si>
    <t>0101045F87659A5E21235D007389B6092D8DFF1C4150</t>
  </si>
  <si>
    <t>5F87659A5E21235D007389B6092D8DFF1C4150</t>
  </si>
  <si>
    <t>0101045F87659A5E21235D007389B6092D8DFF1D6874</t>
  </si>
  <si>
    <t>5F87659A5E21235D007389B6092D8DFF1D6874</t>
  </si>
  <si>
    <t>0101045F87659A5E21235D007389B6092D8DFF18EF01</t>
  </si>
  <si>
    <t>5F87659A5E21235D007389B6092D8DFF18EF01</t>
  </si>
  <si>
    <t>010104581475A13A29265966A3C86525B59C</t>
  </si>
  <si>
    <t>581475A13A29265966A3C86525B59C</t>
  </si>
  <si>
    <t>010104581405D480252152CAE308FDBC331C</t>
  </si>
  <si>
    <t>581405D480252152CAE308FDBC331C</t>
  </si>
  <si>
    <t>01010359C095D617222E57A5B3EB56E344002</t>
  </si>
  <si>
    <t>59C095D617222E57A5B3EB56E344002</t>
  </si>
  <si>
    <t>0101035802C5FB9026235EB2037271AA7A6FBC540A2D</t>
  </si>
  <si>
    <t>0101035802C5FB9026235EB2037271AA7A6FBC54091F</t>
  </si>
  <si>
    <t>010103581495F46E2A2D5F5C43DA4B20A2C3</t>
  </si>
  <si>
    <t>581495F46E2A2D5F5C43DA4B20A2C3</t>
  </si>
  <si>
    <t>010103581495F46C2F2F5017B3BFC84D8BEC</t>
  </si>
  <si>
    <t>581495F46C2F2F5017B3BFC84D8BEC</t>
  </si>
  <si>
    <t>0101035814B53B162F205F9573364896FE06</t>
  </si>
  <si>
    <t>5814B53B162F205F9573364896FE06</t>
  </si>
  <si>
    <t>0101035814B53B162F205F95733646E92970</t>
  </si>
  <si>
    <t>5814B53B162F205F95733646E92970</t>
  </si>
  <si>
    <t>0101035F87659A5E2120506DD338434A4B0702D796B9</t>
  </si>
  <si>
    <t>5F87659A5E2120506DD338434A4B0702D796B9</t>
  </si>
  <si>
    <t>0101035F87659A5E2120506DD338434A4B0702D796B8</t>
  </si>
  <si>
    <t>5F87659A5E2120506DD338434A4B0702D796B8</t>
  </si>
  <si>
    <t>0101035F87659A5E2120506DD338434A43CC81C6DE19</t>
  </si>
  <si>
    <t>5F87659A5E2120506DD338434A43CC81C6DE19</t>
  </si>
  <si>
    <t>0101035F87659A5E2120506DD338434A43CC81C6DE1A</t>
  </si>
  <si>
    <t>5F87659A5E2120506DD338434A43CC81C6DE1A</t>
  </si>
  <si>
    <t>0101035F87659A5E2120506DD338434A4B070138BDEF</t>
  </si>
  <si>
    <t>5F87659A5E2120506DD338434A4B070138BDEF</t>
  </si>
  <si>
    <t>0101035F87659A5E2120506DD338434A4B070138BDED</t>
  </si>
  <si>
    <t>5F87659A5E2120506DD338434A4B070138BDED</t>
  </si>
  <si>
    <t>0101035F87659A5E2120506DD338434A43CC81C7E196</t>
  </si>
  <si>
    <t>5F87659A5E2120506DD338434A43CC81C7E196</t>
  </si>
  <si>
    <t>0101035F87659A5E2120506DD338434A43CC81C7E2BC</t>
  </si>
  <si>
    <t>5F87659A5E2120506DD338434A43CC81C7E2BC</t>
  </si>
  <si>
    <t>0101035F87659A5E2120506DD338434A43CC81C7E197</t>
  </si>
  <si>
    <t>5F87659A5E2120506DD338434A43CC81C7E197</t>
  </si>
  <si>
    <t>0101035F87659A5E2120506DD338434A43CC81C6DF27</t>
  </si>
  <si>
    <t>5F87659A5E2120506DD338434A43CC81C6DF27</t>
  </si>
  <si>
    <t>0101035F87659A5E2120506DD338434A43CC81C6DF24</t>
  </si>
  <si>
    <t>5F87659A5E2120506DD338434A43CC81C6DF24</t>
  </si>
  <si>
    <t>0101035F87659A5E2120506DD338434A43CC81C6DC64</t>
  </si>
  <si>
    <t>5F87659A5E2120506DD338434A43CC81C6DC64</t>
  </si>
  <si>
    <t>01010359C095D617222E57A5B3EB56E347001</t>
  </si>
  <si>
    <t>0101035F87659A5E21205042E3F95A58762B6174175E</t>
  </si>
  <si>
    <t>5F87659A5E21205042E3F95A58762B6174175E</t>
  </si>
  <si>
    <t>0101035F87659A5E21205042E3F95A58762B6177EBF3</t>
  </si>
  <si>
    <t>5F87659A5E21205042E3F95A58762B6177EBF3</t>
  </si>
  <si>
    <t>0101035F87659A5E21205042E3F95A58762B6177EBFD</t>
  </si>
  <si>
    <t>5F87659A5E21205042E3F95A58762B6177EBFD</t>
  </si>
  <si>
    <t>01010259C095D617222E57A5B3EB56E344002</t>
  </si>
  <si>
    <t>0101025802C5FB9026235EB2037271AA7A6FBC540A2D</t>
  </si>
  <si>
    <t>0101025802C5FB9026235EB2037271AA7A6FBC54091F</t>
  </si>
  <si>
    <t>010102581495F46C2F2F5017B3BFC84D8F47</t>
  </si>
  <si>
    <t>581495F46C2F2F5017B3BFC84D8F47</t>
  </si>
  <si>
    <t>010102581495F46E2A2D5FC7330E1C8F5053</t>
  </si>
  <si>
    <t>581495F46E2A2D5FC7330E1C8F5053</t>
  </si>
  <si>
    <t>0101025814B53B162F205F8B034CEE82D080</t>
  </si>
  <si>
    <t>5814B53B162F205F8B034CEE82D080</t>
  </si>
  <si>
    <t>0101025F87659A5E21235DFF33F935B062C6219D2B98</t>
  </si>
  <si>
    <t>5F87659A5E21235DFF33F935B062C6219D2B98</t>
  </si>
  <si>
    <t>0101025F87659A5E2120506DC311B5A6A355014688E0</t>
  </si>
  <si>
    <t>5F87659A5E2120506DC311B5A6A355014688E0</t>
  </si>
  <si>
    <t>0101025F87659A5E2120506DC311B5A6A1AD3513022A</t>
  </si>
  <si>
    <t>5F87659A5E2120506DC311B5A6A1AD3513022A</t>
  </si>
  <si>
    <t>0101025F87659A5E2120506DC311B5A6A3550145E782</t>
  </si>
  <si>
    <t>5F87659A5E2120506DC311B5A6A3550145E782</t>
  </si>
  <si>
    <t>0101025F87659A5E2120506DC311B5A6A35501468E08</t>
  </si>
  <si>
    <t>5F87659A5E2120506DC311B5A6A35501468E08</t>
  </si>
  <si>
    <t>0101025F87659A5E2120506DC311B5A6A3550144D969</t>
  </si>
  <si>
    <t>5F87659A5E2120506DC311B5A6A3550144D969</t>
  </si>
  <si>
    <t>0101025F87659A5E2120506DC311B5A6A35501406C3A</t>
  </si>
  <si>
    <t>5F87659A5E2120506DC311B5A6A35501406C3A</t>
  </si>
  <si>
    <t>0101025F87659A5E2120506DC311B5A6A355026EBC29</t>
  </si>
  <si>
    <t>5F87659A5E2120506DC311B5A6A355026EBC29</t>
  </si>
  <si>
    <t>010102581475A5942F2E5E2413751269F806</t>
  </si>
  <si>
    <t>581475A5942F2E5E2413751269F806</t>
  </si>
  <si>
    <t>010102581475A590202556BDE3196DFF017B</t>
  </si>
  <si>
    <t>581475A590202556BDE3196DFF017B</t>
  </si>
  <si>
    <t>01010259C095D617222E57A5B3EB56E347001</t>
  </si>
  <si>
    <t>0101025F87659A5E21205042734A68C32B025F1A2A1A</t>
  </si>
  <si>
    <t>5F87659A5E21205042734A68C32B025F1A2A1A</t>
  </si>
  <si>
    <t>01010159C095D617222E57A5B3EB56E347001</t>
  </si>
  <si>
    <t>0101015802C5FB9026235EB2037271AA7A6FBC540CD0</t>
  </si>
  <si>
    <t>5802C5FB9026235EB2037271AA7A6FBC540CD0</t>
  </si>
  <si>
    <t>0101015802C5FB9026235EB2037271AA7A6FBC540DF9</t>
  </si>
  <si>
    <t>5802C5FB9026235EB2037271AA7A6FBC540DF9</t>
  </si>
  <si>
    <t>0101015802C5FB9026235EB2037271AA7A6FBC54091F</t>
  </si>
  <si>
    <t>0101015FFAC598F0242F5A82133BF00B6577EB25EBFE</t>
  </si>
  <si>
    <t>5FFAC598F0242F5A82133BF00B6577EB25EBFE</t>
  </si>
  <si>
    <t>퇴  직  공  제  부  금  비</t>
    <phoneticPr fontId="6" type="noConversion"/>
  </si>
  <si>
    <t xml:space="preserve">  직접노무비의 2.3%</t>
    <phoneticPr fontId="6" type="noConversion"/>
  </si>
  <si>
    <t>조 정 액</t>
    <phoneticPr fontId="4" type="noConversion"/>
  </si>
  <si>
    <t>1300*2600</t>
    <phoneticPr fontId="9" type="noConversion"/>
  </si>
  <si>
    <t>사무소</t>
    <phoneticPr fontId="4" type="noConversion"/>
  </si>
  <si>
    <t>샌드위치판넬 T:50</t>
    <phoneticPr fontId="4" type="noConversion"/>
  </si>
  <si>
    <t>목조,칸막이-해체재 재사용 안함</t>
    <phoneticPr fontId="9" type="noConversion"/>
  </si>
  <si>
    <t>반자틀</t>
    <phoneticPr fontId="9" type="noConversion"/>
  </si>
  <si>
    <t>TON</t>
    <phoneticPr fontId="4" type="noConversion"/>
  </si>
  <si>
    <t>2.5T 덤프트럭 - 30km이하</t>
    <phoneticPr fontId="4" type="noConversion"/>
  </si>
  <si>
    <t>9.5mm 바탕용 1겹(벽)</t>
    <phoneticPr fontId="9" type="noConversion"/>
  </si>
  <si>
    <t>9.5mm 바탕용 2겹(벽)</t>
    <phoneticPr fontId="9" type="noConversion"/>
  </si>
  <si>
    <t>준내수합판붙임 9mm</t>
    <phoneticPr fontId="9" type="noConversion"/>
  </si>
  <si>
    <t>내수합판붙임 12mm</t>
    <phoneticPr fontId="9" type="noConversion"/>
  </si>
  <si>
    <t>9.0×1220×2440mm(㎡)</t>
    <phoneticPr fontId="9" type="noConversion"/>
  </si>
  <si>
    <t>``</t>
    <phoneticPr fontId="4" type="noConversion"/>
  </si>
  <si>
    <t>ㅁ100*20, 1.6mm 갈바륨</t>
    <phoneticPr fontId="9" type="noConversion"/>
  </si>
  <si>
    <t>ㄷ40*250*40 1.6mm</t>
    <phoneticPr fontId="4" type="noConversion"/>
  </si>
  <si>
    <t>10mm</t>
    <phoneticPr fontId="9" type="noConversion"/>
  </si>
  <si>
    <t>700x1600mm, 1.6mm 갈바륨</t>
    <phoneticPr fontId="4" type="noConversion"/>
  </si>
  <si>
    <t>M-bar식</t>
    <phoneticPr fontId="9" type="noConversion"/>
  </si>
  <si>
    <t>9.5mm 바탕용 2겹(천장)</t>
    <phoneticPr fontId="9" type="noConversion"/>
  </si>
  <si>
    <t>L:20+80+200+20+30, 1.6mm 갈바륨</t>
    <phoneticPr fontId="9" type="noConversion"/>
  </si>
  <si>
    <t>내부천정(콘크리트면)2회칠</t>
    <phoneticPr fontId="9" type="noConversion"/>
  </si>
  <si>
    <t>ㅁ30*30 구조용각관, H:450이하</t>
    <phoneticPr fontId="9" type="noConversion"/>
  </si>
  <si>
    <t>ㅁ30*30 구조용각관, H:1000이하</t>
    <phoneticPr fontId="9" type="noConversion"/>
  </si>
  <si>
    <t>LG하이막스,12t</t>
    <phoneticPr fontId="9" type="noConversion"/>
  </si>
  <si>
    <t>ELT-48914, 457.2*914.4*5t</t>
    <phoneticPr fontId="4" type="noConversion"/>
  </si>
  <si>
    <t>G48-WHITE-M, 300*300</t>
    <phoneticPr fontId="4" type="noConversion"/>
  </si>
  <si>
    <t>LG하이막스,12t*760*3680mm</t>
    <phoneticPr fontId="9" type="noConversion"/>
  </si>
  <si>
    <t>중밀도섬유판, 인테리어필름</t>
    <phoneticPr fontId="9" type="noConversion"/>
  </si>
  <si>
    <t>H:200, Ø21.7(6216+3800+3800)</t>
    <phoneticPr fontId="9" type="noConversion"/>
  </si>
  <si>
    <t>절단/V-컷 가공</t>
    <phoneticPr fontId="9" type="noConversion"/>
  </si>
  <si>
    <t>H:400 5mm, 원형,Ø400</t>
    <phoneticPr fontId="9" type="noConversion"/>
  </si>
  <si>
    <t>H:400 12mm</t>
    <phoneticPr fontId="9" type="noConversion"/>
  </si>
  <si>
    <t>C-65*45+GB9.5t 2겹양면</t>
    <phoneticPr fontId="9" type="noConversion"/>
  </si>
  <si>
    <t>ㅁ30*30 구조용각관, D:500경사</t>
    <phoneticPr fontId="9" type="noConversion"/>
  </si>
  <si>
    <t>준내수합판붙임 9mm</t>
    <phoneticPr fontId="9" type="noConversion"/>
  </si>
  <si>
    <t>6.0×1220×2440mm(㎡)</t>
    <phoneticPr fontId="9" type="noConversion"/>
  </si>
  <si>
    <t>``</t>
    <phoneticPr fontId="4" type="noConversion"/>
  </si>
  <si>
    <t>L:20+80+200+20+30, 1.6mm 갈바륨</t>
    <phoneticPr fontId="9" type="noConversion"/>
  </si>
  <si>
    <t>M</t>
    <phoneticPr fontId="9" type="noConversion"/>
  </si>
  <si>
    <t>ㄱ:245*375, 1.6mm 갈바륨</t>
    <phoneticPr fontId="9" type="noConversion"/>
  </si>
  <si>
    <t>준내수합판붙임 9mm x 2PLY</t>
    <phoneticPr fontId="9" type="noConversion"/>
  </si>
  <si>
    <t>H:120 1.6mm</t>
    <phoneticPr fontId="4" type="noConversion"/>
  </si>
  <si>
    <t>H:80 D:95 1.6mm</t>
    <phoneticPr fontId="9" type="noConversion"/>
  </si>
  <si>
    <t>H:430 1.6t, 500*500</t>
    <phoneticPr fontId="9" type="noConversion"/>
  </si>
  <si>
    <t>H:430 1.6t, 600*500</t>
    <phoneticPr fontId="9" type="noConversion"/>
  </si>
  <si>
    <t>5mm, ㄷ700x200x260</t>
    <phoneticPr fontId="4" type="noConversion"/>
  </si>
  <si>
    <t>오크무늬목</t>
    <phoneticPr fontId="9" type="noConversion"/>
  </si>
  <si>
    <t>바탕용 2겹(벽)</t>
    <phoneticPr fontId="9" type="noConversion"/>
  </si>
  <si>
    <t>M2</t>
    <phoneticPr fontId="9" type="noConversion"/>
  </si>
  <si>
    <t>ㄷ60+125+60, 1.6mm</t>
    <phoneticPr fontId="9" type="noConversion"/>
  </si>
  <si>
    <t>ㄷ25*125*25, 1.6mm</t>
    <phoneticPr fontId="9" type="noConversion"/>
  </si>
  <si>
    <t>ㅁ125*15, 1.6mm 갈바륨</t>
    <phoneticPr fontId="9" type="noConversion"/>
  </si>
  <si>
    <t>190*190*80</t>
    <phoneticPr fontId="4" type="noConversion"/>
  </si>
  <si>
    <t>M-bar식</t>
    <phoneticPr fontId="9" type="noConversion"/>
  </si>
  <si>
    <t>W:50, 1.6mm 갈바륨</t>
    <phoneticPr fontId="9" type="noConversion"/>
  </si>
  <si>
    <t>내벽2회칠</t>
    <phoneticPr fontId="9" type="noConversion"/>
  </si>
  <si>
    <t>450x450</t>
    <phoneticPr fontId="9" type="noConversion"/>
  </si>
  <si>
    <t>ELT-44712, 457.2*914.4*5t</t>
    <phoneticPr fontId="4" type="noConversion"/>
  </si>
  <si>
    <t>내벽(콘크리트면)2회칠</t>
    <phoneticPr fontId="9" type="noConversion"/>
  </si>
  <si>
    <t>1.6mm 열연강판</t>
    <phoneticPr fontId="9" type="noConversion"/>
  </si>
  <si>
    <t>ㅁ40*20 구조용각관</t>
    <phoneticPr fontId="9" type="noConversion"/>
  </si>
  <si>
    <t>C-65*45+GB9.5t 2겹단면</t>
    <phoneticPr fontId="9" type="noConversion"/>
  </si>
  <si>
    <t>C-65*45+GB9.5t 2겹양면</t>
    <phoneticPr fontId="9" type="noConversion"/>
  </si>
  <si>
    <t>9.5mm 바탕용 2겹(천장)</t>
    <phoneticPr fontId="9" type="noConversion"/>
  </si>
  <si>
    <t>M</t>
    <phoneticPr fontId="9" type="noConversion"/>
  </si>
  <si>
    <t>H:400, 1.6mm 갈바륨</t>
    <phoneticPr fontId="9" type="noConversion"/>
  </si>
  <si>
    <t>ㄷ250+170+250, 1.6mm 갈바륨</t>
    <phoneticPr fontId="9" type="noConversion"/>
  </si>
  <si>
    <t>M2</t>
    <phoneticPr fontId="9" type="noConversion"/>
  </si>
  <si>
    <t>내벽2회칠</t>
    <phoneticPr fontId="9" type="noConversion"/>
  </si>
  <si>
    <t>EA</t>
    <phoneticPr fontId="9" type="noConversion"/>
  </si>
  <si>
    <t>각파이프구조틀(천정)@1200*2400</t>
    <phoneticPr fontId="9" type="noConversion"/>
  </si>
  <si>
    <t>ㅁ30*30 구조용각관(ㅁ40*20동일)</t>
    <phoneticPr fontId="9" type="noConversion"/>
  </si>
  <si>
    <t xml:space="preserve">알루믹스 워터 3D패널 </t>
    <phoneticPr fontId="9" type="noConversion"/>
  </si>
  <si>
    <t>STS304,0.8t Mirror, 6.722kg/m2</t>
    <phoneticPr fontId="4" type="noConversion"/>
  </si>
  <si>
    <t>M2</t>
    <phoneticPr fontId="9" type="noConversion"/>
  </si>
  <si>
    <t>55*75*10T</t>
    <phoneticPr fontId="4" type="noConversion"/>
  </si>
  <si>
    <t>준내수합판붙임 9mm x 2PLY</t>
    <phoneticPr fontId="9" type="noConversion"/>
  </si>
  <si>
    <t>아루합판붙임 4mm x 2PLY</t>
    <phoneticPr fontId="9" type="noConversion"/>
  </si>
  <si>
    <t>6T</t>
    <phoneticPr fontId="9" type="noConversion"/>
  </si>
  <si>
    <t>H:1160, Ø34,27.2</t>
    <phoneticPr fontId="9" type="noConversion"/>
  </si>
  <si>
    <t>개소</t>
    <phoneticPr fontId="9" type="noConversion"/>
  </si>
  <si>
    <t>대:3EA, 소:3EA</t>
    <phoneticPr fontId="9" type="noConversion"/>
  </si>
  <si>
    <t>식</t>
    <phoneticPr fontId="9" type="noConversion"/>
  </si>
  <si>
    <t>ELT-44712 457.2*914.4*5t</t>
    <phoneticPr fontId="4" type="noConversion"/>
  </si>
  <si>
    <t>Moss, 500*500</t>
    <phoneticPr fontId="4" type="noConversion"/>
  </si>
  <si>
    <t>Irokr 원목, 1200*40*18mm</t>
    <phoneticPr fontId="4" type="noConversion"/>
  </si>
  <si>
    <t>LG하이막스,12t*</t>
    <phoneticPr fontId="9" type="noConversion"/>
  </si>
  <si>
    <t>식</t>
    <phoneticPr fontId="9" type="noConversion"/>
  </si>
  <si>
    <t>건축목공</t>
    <phoneticPr fontId="4" type="noConversion"/>
  </si>
  <si>
    <t>내수합판붙임 9mm</t>
    <phoneticPr fontId="9" type="noConversion"/>
  </si>
  <si>
    <t>보닥, 현대 L&amp;C  S, CS, W</t>
    <phoneticPr fontId="4" type="noConversion"/>
  </si>
  <si>
    <t>C-65*45+GW50T+차음GB12.5t 2겹양면</t>
    <phoneticPr fontId="9" type="noConversion"/>
  </si>
  <si>
    <t>T 1.2mm AL</t>
    <phoneticPr fontId="9" type="noConversion"/>
  </si>
  <si>
    <t>비치합판 6mm</t>
    <phoneticPr fontId="9" type="noConversion"/>
  </si>
  <si>
    <t>`````</t>
    <phoneticPr fontId="4" type="noConversion"/>
  </si>
  <si>
    <t>1.6mm, 지정색도장</t>
    <phoneticPr fontId="9" type="noConversion"/>
  </si>
  <si>
    <t>SET</t>
    <phoneticPr fontId="9" type="noConversion"/>
  </si>
  <si>
    <t>자재별도,견적서참조</t>
    <phoneticPr fontId="4" type="noConversion"/>
  </si>
  <si>
    <t>900*2100</t>
    <phoneticPr fontId="9" type="noConversion"/>
  </si>
  <si>
    <t>580*580*430</t>
    <phoneticPr fontId="4" type="noConversion"/>
  </si>
  <si>
    <t>15톤 덤프드럭 중간처리 대상폐기물</t>
    <phoneticPr fontId="4" type="noConversion"/>
  </si>
  <si>
    <t>M3</t>
    <phoneticPr fontId="4" type="noConversion"/>
  </si>
  <si>
    <t>스파이럴덕트설치</t>
  </si>
  <si>
    <t>디퓨저설치</t>
  </si>
  <si>
    <t>디퓨저(이설)</t>
  </si>
  <si>
    <t>라인디퓨저(이설)</t>
  </si>
  <si>
    <t>581195052628467112BFC057540EF44EC40D2B</t>
  </si>
  <si>
    <t>010107581195052628467112BFC057540EF44EC40D2B</t>
  </si>
  <si>
    <t>581195052628467112BFC057540EF44EC40C1C</t>
  </si>
  <si>
    <t>010107581195052628467112BFC057540EF44EC40C1C</t>
  </si>
  <si>
    <t>581195052628467112BFC057540EF44EC40C15</t>
  </si>
  <si>
    <t>010107581195052628467112BFC057540EF44EC40C15</t>
  </si>
  <si>
    <t>조 정 액</t>
    <phoneticPr fontId="9" type="noConversion"/>
  </si>
  <si>
    <t xml:space="preserve">  설  계  금  액</t>
    <phoneticPr fontId="9" type="noConversion"/>
  </si>
  <si>
    <t>[ 합           계 ]-설계내역</t>
    <phoneticPr fontId="9" type="noConversion"/>
  </si>
  <si>
    <t>[ 합           계 ]-조정내역</t>
    <phoneticPr fontId="9" type="noConversion"/>
  </si>
  <si>
    <t>6%이내</t>
    <phoneticPr fontId="9" type="noConversion"/>
  </si>
  <si>
    <t>15%이내</t>
    <phoneticPr fontId="9" type="noConversion"/>
  </si>
  <si>
    <t>[ 합           계 ] 금액</t>
    <phoneticPr fontId="4" type="noConversion"/>
  </si>
  <si>
    <t xml:space="preserve">공사명 [ 분당야탑청소년수련관 인테리어공사] [ 기계공사 ] </t>
    <phoneticPr fontId="6" type="noConversion"/>
  </si>
  <si>
    <t xml:space="preserve">  계의 6%이내</t>
    <phoneticPr fontId="6" type="noConversion"/>
  </si>
  <si>
    <t xml:space="preserve">  (노무비+경비+일반관리비)*15%이내</t>
    <phoneticPr fontId="6" type="noConversion"/>
  </si>
  <si>
    <t>공 사 원 가 계 산 서(건축,조경)</t>
    <phoneticPr fontId="4" type="noConversion"/>
  </si>
  <si>
    <t>금 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</si>
</sst>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"/>
    <numFmt numFmtId="177" formatCode="#,##0.00;\-#,##0.00;#"/>
    <numFmt numFmtId="178" formatCode="mm&quot;월&quot;\ dd&quot;일&quot;"/>
    <numFmt numFmtId="179" formatCode="0.00_ "/>
    <numFmt numFmtId="180" formatCode="0.0%"/>
    <numFmt numFmtId="181" formatCode="#,##0_ "/>
    <numFmt numFmtId="182" formatCode="0.000%"/>
    <numFmt numFmtId="183" formatCode="#,##0_);[Red]\(#,##0\)"/>
    <numFmt numFmtId="184" formatCode="#,###;\-#,###;#;"/>
  </numFmts>
  <fonts count="2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11"/>
      <color rgb="FFFFFF00"/>
      <name val="맑은 고딕"/>
      <family val="3"/>
      <charset val="129"/>
    </font>
    <font>
      <b/>
      <sz val="16"/>
      <name val="굴림"/>
      <family val="3"/>
      <charset val="129"/>
    </font>
    <font>
      <sz val="14"/>
      <name val="굴림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rgb="FFFF0000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7" fillId="0" borderId="14" xfId="0" quotePrefix="1" applyFont="1" applyBorder="1" applyAlignment="1">
      <alignment horizontal="distributed" vertical="center" wrapText="1"/>
    </xf>
    <xf numFmtId="0" fontId="7" fillId="0" borderId="13" xfId="0" quotePrefix="1" applyFont="1" applyBorder="1" applyAlignment="1">
      <alignment horizontal="distributed" vertical="center" wrapText="1"/>
    </xf>
    <xf numFmtId="0" fontId="7" fillId="7" borderId="5" xfId="0" quotePrefix="1" applyFont="1" applyFill="1" applyBorder="1" applyAlignment="1">
      <alignment horizontal="center" vertical="center" wrapText="1"/>
    </xf>
    <xf numFmtId="0" fontId="7" fillId="7" borderId="12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4" fontId="7" fillId="0" borderId="0" xfId="0" applyNumberFormat="1" applyFont="1">
      <alignment vertical="center"/>
    </xf>
  </cellStyleXfs>
  <cellXfs count="511">
    <xf numFmtId="0" fontId="0" fillId="0" borderId="0" xfId="0">
      <alignment vertical="center"/>
    </xf>
    <xf numFmtId="0" fontId="7" fillId="0" borderId="0" xfId="0" applyFont="1">
      <alignment vertical="center"/>
    </xf>
    <xf numFmtId="4" fontId="7" fillId="0" borderId="0" xfId="0" applyNumberFormat="1" applyFont="1">
      <alignment vertical="center"/>
    </xf>
    <xf numFmtId="0" fontId="7" fillId="0" borderId="7" xfId="0" quotePrefix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vertical="center" wrapText="1"/>
    </xf>
    <xf numFmtId="0" fontId="7" fillId="0" borderId="4" xfId="0" quotePrefix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right" vertical="center" wrapText="1" indent="1"/>
    </xf>
    <xf numFmtId="0" fontId="7" fillId="0" borderId="9" xfId="0" quotePrefix="1" applyFont="1" applyBorder="1" applyAlignment="1">
      <alignment vertical="center" wrapText="1"/>
    </xf>
    <xf numFmtId="0" fontId="7" fillId="0" borderId="10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vertical="center" wrapText="1"/>
    </xf>
    <xf numFmtId="9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8" xfId="0" applyFont="1" applyBorder="1" applyAlignment="1">
      <alignment vertical="center" wrapText="1"/>
    </xf>
    <xf numFmtId="10" fontId="8" fillId="0" borderId="0" xfId="0" applyNumberFormat="1" applyFont="1">
      <alignment vertical="center"/>
    </xf>
    <xf numFmtId="0" fontId="7" fillId="0" borderId="6" xfId="0" quotePrefix="1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0" fontId="7" fillId="0" borderId="4" xfId="0" quotePrefix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176" fontId="7" fillId="0" borderId="4" xfId="0" applyNumberFormat="1" applyFont="1" applyBorder="1" applyAlignment="1">
      <alignment vertical="center" wrapText="1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7" fillId="3" borderId="0" xfId="0" quotePrefix="1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quotePrefix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quotePrefix="1" applyFont="1" applyAlignment="1" applyProtection="1">
      <alignment vertical="top"/>
      <protection locked="0"/>
    </xf>
    <xf numFmtId="41" fontId="7" fillId="0" borderId="0" xfId="0" applyNumberFormat="1" applyFo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41" fontId="3" fillId="3" borderId="4" xfId="1" quotePrefix="1" applyNumberFormat="1" applyFont="1" applyFill="1" applyBorder="1" applyAlignment="1" applyProtection="1">
      <alignment horizontal="center" vertical="center"/>
    </xf>
    <xf numFmtId="0" fontId="3" fillId="3" borderId="4" xfId="0" quotePrefix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wrapText="1"/>
    </xf>
    <xf numFmtId="176" fontId="7" fillId="0" borderId="4" xfId="0" applyNumberFormat="1" applyFont="1" applyBorder="1" applyAlignment="1" applyProtection="1">
      <alignment vertical="center" wrapText="1"/>
    </xf>
    <xf numFmtId="41" fontId="7" fillId="0" borderId="4" xfId="1" applyNumberFormat="1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41" fontId="3" fillId="0" borderId="4" xfId="1" applyNumberFormat="1" applyFont="1" applyFill="1" applyBorder="1" applyAlignment="1" applyProtection="1">
      <alignment horizontal="center" vertical="center" wrapText="1"/>
    </xf>
    <xf numFmtId="41" fontId="3" fillId="0" borderId="4" xfId="1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176" fontId="3" fillId="0" borderId="4" xfId="0" applyNumberFormat="1" applyFont="1" applyBorder="1" applyAlignment="1" applyProtection="1">
      <alignment vertical="center" wrapText="1"/>
    </xf>
    <xf numFmtId="41" fontId="5" fillId="0" borderId="4" xfId="1" quotePrefix="1" applyNumberFormat="1" applyFont="1" applyFill="1" applyBorder="1" applyAlignment="1" applyProtection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quotePrefix="1" applyFont="1" applyBorder="1" applyAlignment="1" applyProtection="1">
      <alignment horizontal="center" vertical="center" wrapText="1"/>
    </xf>
    <xf numFmtId="41" fontId="5" fillId="0" borderId="4" xfId="1" quotePrefix="1" applyNumberFormat="1" applyFont="1" applyFill="1" applyBorder="1" applyAlignment="1" applyProtection="1">
      <alignment vertical="center" wrapText="1"/>
    </xf>
    <xf numFmtId="41" fontId="5" fillId="0" borderId="0" xfId="1" applyNumberFormat="1" applyFont="1" applyFill="1" applyBorder="1" applyAlignment="1" applyProtection="1">
      <alignment vertical="center"/>
    </xf>
    <xf numFmtId="0" fontId="7" fillId="0" borderId="4" xfId="0" quotePrefix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vertical="center" wrapText="1"/>
    </xf>
    <xf numFmtId="3" fontId="7" fillId="0" borderId="4" xfId="0" applyNumberFormat="1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7" fillId="5" borderId="0" xfId="0" quotePrefix="1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7" fillId="6" borderId="0" xfId="0" quotePrefix="1" applyFont="1" applyFill="1">
      <alignment vertical="center"/>
    </xf>
    <xf numFmtId="0" fontId="7" fillId="6" borderId="0" xfId="0" applyFont="1" applyFill="1">
      <alignment vertical="center"/>
    </xf>
    <xf numFmtId="2" fontId="7" fillId="0" borderId="4" xfId="0" applyNumberFormat="1" applyFont="1" applyFill="1" applyBorder="1" applyAlignment="1" applyProtection="1">
      <alignment vertical="center" wrapText="1"/>
    </xf>
    <xf numFmtId="41" fontId="3" fillId="0" borderId="4" xfId="1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41" fontId="7" fillId="0" borderId="4" xfId="1" applyNumberFormat="1" applyFont="1" applyFill="1" applyBorder="1" applyAlignment="1" applyProtection="1">
      <alignment vertical="center" wrapText="1"/>
    </xf>
    <xf numFmtId="179" fontId="3" fillId="0" borderId="4" xfId="0" applyNumberFormat="1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1" fontId="3" fillId="0" borderId="4" xfId="1" applyNumberFormat="1" applyFont="1" applyFill="1" applyBorder="1" applyAlignment="1" applyProtection="1">
      <alignment vertical="center"/>
    </xf>
    <xf numFmtId="41" fontId="3" fillId="0" borderId="4" xfId="1" applyNumberFormat="1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vertical="top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5" fillId="0" borderId="4" xfId="0" applyNumberFormat="1" applyFont="1" applyFill="1" applyBorder="1" applyAlignment="1" applyProtection="1">
      <alignment vertical="center" wrapText="1"/>
    </xf>
    <xf numFmtId="180" fontId="8" fillId="0" borderId="0" xfId="0" applyNumberFormat="1" applyFont="1">
      <alignment vertical="center"/>
    </xf>
    <xf numFmtId="0" fontId="5" fillId="0" borderId="9" xfId="0" quotePrefix="1" applyFont="1" applyBorder="1" applyAlignment="1">
      <alignment vertical="center" wrapText="1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3" fillId="7" borderId="4" xfId="0" quotePrefix="1" applyFont="1" applyFill="1" applyBorder="1" applyAlignment="1">
      <alignment horizontal="center" vertical="center"/>
    </xf>
    <xf numFmtId="0" fontId="7" fillId="7" borderId="6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7" fillId="0" borderId="0" xfId="0" applyNumberFormat="1" applyFont="1">
      <alignment vertical="center"/>
    </xf>
    <xf numFmtId="0" fontId="5" fillId="0" borderId="4" xfId="0" applyFont="1" applyBorder="1" applyAlignment="1" applyProtection="1">
      <alignment vertical="center" wrapText="1"/>
    </xf>
    <xf numFmtId="176" fontId="5" fillId="0" borderId="4" xfId="0" applyNumberFormat="1" applyFont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5" fillId="0" borderId="1" xfId="0" quotePrefix="1" applyFont="1" applyBorder="1" applyAlignment="1">
      <alignment vertical="center" wrapText="1"/>
    </xf>
    <xf numFmtId="41" fontId="3" fillId="0" borderId="4" xfId="1" quotePrefix="1" applyNumberFormat="1" applyFont="1" applyFill="1" applyBorder="1" applyAlignment="1" applyProtection="1">
      <alignment vertical="center" wrapText="1"/>
    </xf>
    <xf numFmtId="177" fontId="5" fillId="0" borderId="4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 wrapText="1"/>
    </xf>
    <xf numFmtId="0" fontId="11" fillId="0" borderId="0" xfId="0" applyFont="1" applyProtection="1">
      <alignment vertical="center"/>
      <protection locked="0"/>
    </xf>
    <xf numFmtId="0" fontId="13" fillId="0" borderId="4" xfId="0" quotePrefix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41" fontId="5" fillId="0" borderId="4" xfId="1" quotePrefix="1" applyNumberFormat="1" applyFont="1" applyFill="1" applyBorder="1" applyAlignment="1" applyProtection="1">
      <alignment horizontal="center" vertical="center" wrapText="1"/>
    </xf>
    <xf numFmtId="41" fontId="7" fillId="0" borderId="4" xfId="0" applyNumberFormat="1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180" fontId="5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41" fontId="5" fillId="0" borderId="4" xfId="1" quotePrefix="1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4" xfId="0" quotePrefix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vertical="center" wrapText="1"/>
    </xf>
    <xf numFmtId="41" fontId="3" fillId="0" borderId="4" xfId="1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8" fontId="13" fillId="0" borderId="4" xfId="0" quotePrefix="1" applyNumberFormat="1" applyFont="1" applyFill="1" applyBorder="1" applyAlignment="1" applyProtection="1">
      <alignment horizontal="center" vertical="center"/>
      <protection locked="0"/>
    </xf>
    <xf numFmtId="179" fontId="3" fillId="0" borderId="4" xfId="0" applyNumberFormat="1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vertical="center" wrapText="1"/>
    </xf>
    <xf numFmtId="41" fontId="5" fillId="0" borderId="4" xfId="1" applyNumberFormat="1" applyFont="1" applyFill="1" applyBorder="1" applyAlignment="1" applyProtection="1">
      <alignment vertical="center" wrapText="1"/>
    </xf>
    <xf numFmtId="0" fontId="11" fillId="0" borderId="0" xfId="0" applyFo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 wrapText="1"/>
    </xf>
    <xf numFmtId="41" fontId="5" fillId="0" borderId="4" xfId="1" quotePrefix="1" applyNumberFormat="1" applyFont="1" applyFill="1" applyBorder="1" applyAlignment="1">
      <alignment vertical="center" wrapText="1"/>
    </xf>
    <xf numFmtId="41" fontId="5" fillId="0" borderId="4" xfId="1" quotePrefix="1" applyNumberFormat="1" applyFont="1" applyFill="1" applyBorder="1" applyAlignment="1" applyProtection="1">
      <alignment vertical="center" wrapText="1"/>
    </xf>
    <xf numFmtId="0" fontId="10" fillId="0" borderId="0" xfId="0" applyFo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80" fontId="5" fillId="0" borderId="0" xfId="0" applyNumberFormat="1" applyFont="1" applyProtection="1">
      <alignment vertical="center"/>
      <protection locked="0"/>
    </xf>
    <xf numFmtId="0" fontId="7" fillId="0" borderId="0" xfId="0" applyFont="1" applyAlignment="1">
      <alignment vertical="center"/>
    </xf>
    <xf numFmtId="2" fontId="7" fillId="0" borderId="4" xfId="0" applyNumberFormat="1" applyFont="1" applyBorder="1" applyAlignment="1" applyProtection="1">
      <alignment vertical="center" wrapText="1"/>
    </xf>
    <xf numFmtId="0" fontId="5" fillId="7" borderId="5" xfId="0" quotePrefix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 indent="1"/>
    </xf>
    <xf numFmtId="176" fontId="5" fillId="0" borderId="1" xfId="0" applyNumberFormat="1" applyFont="1" applyFill="1" applyBorder="1" applyAlignment="1">
      <alignment horizontal="right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  <protection locked="0"/>
    </xf>
    <xf numFmtId="0" fontId="7" fillId="0" borderId="0" xfId="0" quotePrefix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Alignment="1">
      <alignment vertical="center"/>
    </xf>
    <xf numFmtId="182" fontId="8" fillId="0" borderId="0" xfId="0" applyNumberFormat="1" applyFont="1">
      <alignment vertical="center"/>
    </xf>
    <xf numFmtId="0" fontId="5" fillId="6" borderId="0" xfId="0" quotePrefix="1" applyFont="1" applyFill="1">
      <alignment vertical="center"/>
    </xf>
    <xf numFmtId="0" fontId="17" fillId="0" borderId="4" xfId="0" quotePrefix="1" applyFont="1" applyFill="1" applyBorder="1" applyAlignment="1" applyProtection="1">
      <alignment horizontal="center" vertical="center"/>
      <protection locked="0"/>
    </xf>
    <xf numFmtId="176" fontId="5" fillId="0" borderId="0" xfId="0" quotePrefix="1" applyNumberFormat="1" applyFont="1">
      <alignment vertical="center"/>
    </xf>
    <xf numFmtId="2" fontId="7" fillId="0" borderId="4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quotePrefix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9" fontId="18" fillId="0" borderId="0" xfId="0" applyNumberFormat="1" applyFont="1">
      <alignment vertical="center"/>
    </xf>
    <xf numFmtId="10" fontId="18" fillId="0" borderId="0" xfId="0" applyNumberFormat="1" applyFont="1">
      <alignment vertical="center"/>
    </xf>
    <xf numFmtId="176" fontId="5" fillId="0" borderId="4" xfId="0" applyNumberFormat="1" applyFont="1" applyFill="1" applyBorder="1" applyAlignment="1">
      <alignment horizontal="right" vertical="center" wrapText="1" indent="1"/>
    </xf>
    <xf numFmtId="176" fontId="5" fillId="0" borderId="2" xfId="0" applyNumberFormat="1" applyFont="1" applyFill="1" applyBorder="1" applyAlignment="1">
      <alignment horizontal="right" vertical="center" wrapText="1" indent="1"/>
    </xf>
    <xf numFmtId="176" fontId="5" fillId="0" borderId="5" xfId="0" applyNumberFormat="1" applyFont="1" applyFill="1" applyBorder="1" applyAlignment="1">
      <alignment horizontal="right" vertical="center" wrapText="1" indent="1"/>
    </xf>
    <xf numFmtId="176" fontId="3" fillId="0" borderId="1" xfId="0" applyNumberFormat="1" applyFont="1" applyFill="1" applyBorder="1" applyAlignment="1">
      <alignment horizontal="right" vertical="center" wrapText="1" indent="1"/>
    </xf>
    <xf numFmtId="176" fontId="7" fillId="0" borderId="0" xfId="0" applyNumberFormat="1" applyFont="1" applyFill="1">
      <alignment vertical="center"/>
    </xf>
    <xf numFmtId="42" fontId="7" fillId="0" borderId="0" xfId="5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9" borderId="0" xfId="0" applyFont="1" applyFill="1" applyProtection="1">
      <alignment vertical="center"/>
      <protection locked="0"/>
    </xf>
    <xf numFmtId="2" fontId="5" fillId="0" borderId="4" xfId="0" applyNumberFormat="1" applyFont="1" applyFill="1" applyBorder="1" applyAlignment="1" applyProtection="1">
      <alignment horizontal="right" vertical="center" wrapText="1"/>
    </xf>
    <xf numFmtId="0" fontId="5" fillId="5" borderId="0" xfId="0" quotePrefix="1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5" fillId="5" borderId="0" xfId="0" applyFont="1" applyFill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41" fontId="12" fillId="0" borderId="4" xfId="1" quotePrefix="1" applyNumberFormat="1" applyFont="1" applyFill="1" applyBorder="1" applyAlignment="1" applyProtection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Protection="1">
      <alignment vertical="center"/>
      <protection locked="0"/>
    </xf>
    <xf numFmtId="41" fontId="12" fillId="0" borderId="4" xfId="1" quotePrefix="1" applyNumberFormat="1" applyFont="1" applyFill="1" applyBorder="1" applyAlignment="1" applyProtection="1">
      <alignment horizontal="center" vertical="center" wrapText="1"/>
    </xf>
    <xf numFmtId="2" fontId="12" fillId="0" borderId="4" xfId="0" applyNumberFormat="1" applyFont="1" applyFill="1" applyBorder="1" applyAlignment="1" applyProtection="1">
      <alignment vertical="center" wrapText="1"/>
    </xf>
    <xf numFmtId="176" fontId="12" fillId="0" borderId="4" xfId="0" applyNumberFormat="1" applyFont="1" applyFill="1" applyBorder="1" applyAlignment="1" applyProtection="1">
      <alignment vertical="center" wrapText="1"/>
    </xf>
    <xf numFmtId="0" fontId="12" fillId="0" borderId="0" xfId="0" quotePrefix="1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41" fontId="3" fillId="8" borderId="4" xfId="1" quotePrefix="1" applyNumberFormat="1" applyFont="1" applyFill="1" applyBorder="1" applyAlignment="1">
      <alignment vertical="center" wrapText="1"/>
    </xf>
    <xf numFmtId="41" fontId="3" fillId="7" borderId="4" xfId="1" quotePrefix="1" applyNumberFormat="1" applyFont="1" applyFill="1" applyBorder="1" applyAlignment="1" applyProtection="1">
      <alignment vertical="center" wrapText="1"/>
    </xf>
    <xf numFmtId="41" fontId="3" fillId="7" borderId="4" xfId="1" applyNumberFormat="1" applyFont="1" applyFill="1" applyBorder="1" applyAlignment="1" applyProtection="1">
      <alignment vertical="center"/>
    </xf>
    <xf numFmtId="181" fontId="18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0" xfId="0" applyNumberFormat="1" applyFont="1">
      <alignment vertical="center"/>
    </xf>
    <xf numFmtId="0" fontId="7" fillId="0" borderId="0" xfId="0" quotePrefix="1" applyFont="1">
      <alignment vertical="center"/>
    </xf>
    <xf numFmtId="0" fontId="5" fillId="0" borderId="4" xfId="0" applyFont="1" applyBorder="1" applyAlignment="1">
      <alignment horizontal="center" vertical="center" wrapText="1"/>
    </xf>
    <xf numFmtId="176" fontId="10" fillId="0" borderId="0" xfId="0" applyNumberFormat="1" applyFont="1" applyFill="1" applyProtection="1">
      <alignment vertical="center"/>
      <protection locked="0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83" fontId="20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183" fontId="15" fillId="0" borderId="0" xfId="3" applyNumberFormat="1" applyFont="1" applyFill="1" applyBorder="1" applyAlignment="1">
      <alignment horizontal="right" vertical="center"/>
    </xf>
    <xf numFmtId="183" fontId="14" fillId="0" borderId="25" xfId="3" applyNumberFormat="1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horizontal="center" vertical="center"/>
    </xf>
    <xf numFmtId="183" fontId="15" fillId="0" borderId="30" xfId="2" applyNumberFormat="1" applyFont="1" applyFill="1" applyBorder="1" applyAlignment="1">
      <alignment horizontal="right" vertical="center"/>
    </xf>
    <xf numFmtId="0" fontId="15" fillId="0" borderId="30" xfId="3" applyFont="1" applyFill="1" applyBorder="1" applyAlignment="1">
      <alignment vertical="center"/>
    </xf>
    <xf numFmtId="0" fontId="15" fillId="0" borderId="31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33" xfId="3" applyFont="1" applyFill="1" applyBorder="1" applyAlignment="1">
      <alignment horizontal="center" vertical="center"/>
    </xf>
    <xf numFmtId="183" fontId="15" fillId="0" borderId="34" xfId="2" applyNumberFormat="1" applyFont="1" applyFill="1" applyBorder="1" applyAlignment="1">
      <alignment horizontal="right" vertical="center"/>
    </xf>
    <xf numFmtId="0" fontId="15" fillId="0" borderId="34" xfId="3" applyFont="1" applyFill="1" applyBorder="1" applyAlignment="1">
      <alignment vertical="center"/>
    </xf>
    <xf numFmtId="0" fontId="15" fillId="0" borderId="35" xfId="3" applyFont="1" applyFill="1" applyBorder="1" applyAlignment="1">
      <alignment vertical="center"/>
    </xf>
    <xf numFmtId="183" fontId="15" fillId="0" borderId="36" xfId="2" applyNumberFormat="1" applyFont="1" applyFill="1" applyBorder="1" applyAlignment="1">
      <alignment horizontal="right" vertical="center"/>
    </xf>
    <xf numFmtId="183" fontId="15" fillId="0" borderId="0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vertical="center"/>
    </xf>
    <xf numFmtId="183" fontId="15" fillId="0" borderId="44" xfId="2" applyNumberFormat="1" applyFont="1" applyFill="1" applyBorder="1" applyAlignment="1">
      <alignment horizontal="right" vertical="center"/>
    </xf>
    <xf numFmtId="0" fontId="15" fillId="0" borderId="44" xfId="3" applyFont="1" applyFill="1" applyBorder="1" applyAlignment="1">
      <alignment vertical="center"/>
    </xf>
    <xf numFmtId="0" fontId="15" fillId="0" borderId="45" xfId="3" applyFont="1" applyFill="1" applyBorder="1" applyAlignment="1">
      <alignment vertical="center"/>
    </xf>
    <xf numFmtId="183" fontId="15" fillId="0" borderId="0" xfId="4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vertical="center"/>
    </xf>
    <xf numFmtId="176" fontId="2" fillId="0" borderId="0" xfId="6" applyNumberFormat="1" applyFont="1" applyFill="1" applyBorder="1" applyAlignment="1">
      <alignment vertical="center"/>
    </xf>
    <xf numFmtId="0" fontId="2" fillId="0" borderId="0" xfId="6" quotePrefix="1" applyFont="1" applyFill="1" applyBorder="1" applyAlignment="1">
      <alignment vertical="center"/>
    </xf>
    <xf numFmtId="0" fontId="22" fillId="0" borderId="34" xfId="6" quotePrefix="1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7" borderId="4" xfId="0" quotePrefix="1" applyFont="1" applyFill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 wrapText="1" indent="1"/>
    </xf>
    <xf numFmtId="176" fontId="12" fillId="0" borderId="7" xfId="0" applyNumberFormat="1" applyFont="1" applyFill="1" applyBorder="1" applyAlignment="1">
      <alignment horizontal="right" vertical="center" wrapText="1" indent="1"/>
    </xf>
    <xf numFmtId="0" fontId="1" fillId="0" borderId="0" xfId="7" applyFont="1" applyBorder="1" applyAlignment="1">
      <alignment vertical="center"/>
    </xf>
    <xf numFmtId="0" fontId="16" fillId="0" borderId="34" xfId="7" quotePrefix="1" applyFont="1" applyBorder="1" applyAlignment="1">
      <alignment horizontal="center" vertical="center"/>
    </xf>
    <xf numFmtId="0" fontId="23" fillId="0" borderId="34" xfId="7" quotePrefix="1" applyFont="1" applyBorder="1" applyAlignment="1">
      <alignment vertical="center" wrapText="1"/>
    </xf>
    <xf numFmtId="0" fontId="23" fillId="0" borderId="34" xfId="7" applyFont="1" applyBorder="1" applyAlignment="1">
      <alignment vertical="center" wrapText="1"/>
    </xf>
    <xf numFmtId="0" fontId="1" fillId="0" borderId="0" xfId="7" applyFont="1" applyBorder="1" applyAlignment="1">
      <alignment vertical="center"/>
    </xf>
    <xf numFmtId="0" fontId="1" fillId="0" borderId="0" xfId="7" quotePrefix="1" applyFont="1" applyBorder="1" applyAlignment="1">
      <alignment vertical="center"/>
    </xf>
    <xf numFmtId="184" fontId="23" fillId="0" borderId="34" xfId="7" applyNumberFormat="1" applyFont="1" applyBorder="1" applyAlignment="1">
      <alignment vertical="center" wrapText="1"/>
    </xf>
    <xf numFmtId="0" fontId="23" fillId="0" borderId="34" xfId="7" quotePrefix="1" applyFont="1" applyBorder="1" applyAlignment="1">
      <alignment vertical="top" wrapText="1"/>
    </xf>
    <xf numFmtId="0" fontId="23" fillId="0" borderId="34" xfId="7" applyFont="1" applyBorder="1" applyAlignment="1">
      <alignment vertical="top" wrapText="1"/>
    </xf>
    <xf numFmtId="0" fontId="1" fillId="0" borderId="0" xfId="7" applyFont="1" applyBorder="1" applyAlignment="1">
      <alignment vertical="top"/>
    </xf>
    <xf numFmtId="0" fontId="1" fillId="0" borderId="0" xfId="7" quotePrefix="1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41" fontId="10" fillId="0" borderId="19" xfId="1" quotePrefix="1" applyNumberFormat="1" applyFont="1" applyFill="1" applyBorder="1" applyAlignment="1" applyProtection="1">
      <alignment vertical="center" wrapText="1"/>
    </xf>
    <xf numFmtId="0" fontId="10" fillId="0" borderId="19" xfId="0" quotePrefix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vertical="center" wrapText="1"/>
    </xf>
    <xf numFmtId="3" fontId="10" fillId="0" borderId="19" xfId="0" applyNumberFormat="1" applyFont="1" applyBorder="1" applyAlignment="1" applyProtection="1">
      <alignment vertical="center" wrapText="1"/>
    </xf>
    <xf numFmtId="176" fontId="10" fillId="0" borderId="19" xfId="0" applyNumberFormat="1" applyFont="1" applyBorder="1" applyAlignment="1" applyProtection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41" fontId="5" fillId="0" borderId="22" xfId="1" quotePrefix="1" applyNumberFormat="1" applyFont="1" applyFill="1" applyBorder="1" applyAlignment="1" applyProtection="1">
      <alignment vertical="center" wrapText="1"/>
    </xf>
    <xf numFmtId="0" fontId="7" fillId="0" borderId="22" xfId="0" quotePrefix="1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vertical="center" wrapText="1"/>
    </xf>
    <xf numFmtId="176" fontId="7" fillId="0" borderId="22" xfId="0" applyNumberFormat="1" applyFont="1" applyBorder="1" applyAlignment="1" applyProtection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3" fontId="10" fillId="0" borderId="19" xfId="0" applyNumberFormat="1" applyFont="1" applyFill="1" applyBorder="1" applyAlignment="1" applyProtection="1">
      <alignment vertical="center" wrapText="1"/>
    </xf>
    <xf numFmtId="176" fontId="10" fillId="0" borderId="19" xfId="0" applyNumberFormat="1" applyFont="1" applyFill="1" applyBorder="1" applyAlignment="1" applyProtection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 applyProtection="1">
      <alignment vertical="center" wrapText="1"/>
    </xf>
    <xf numFmtId="176" fontId="7" fillId="0" borderId="22" xfId="0" applyNumberFormat="1" applyFont="1" applyFill="1" applyBorder="1" applyAlignment="1" applyProtection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1" fontId="3" fillId="0" borderId="22" xfId="1" applyNumberFormat="1" applyFont="1" applyFill="1" applyBorder="1" applyAlignment="1" applyProtection="1">
      <alignment horizontal="center" vertical="center" wrapText="1"/>
    </xf>
    <xf numFmtId="41" fontId="3" fillId="0" borderId="19" xfId="1" applyNumberFormat="1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41" fontId="3" fillId="0" borderId="22" xfId="1" applyNumberFormat="1" applyFont="1" applyFill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vertical="center" wrapText="1"/>
    </xf>
    <xf numFmtId="176" fontId="3" fillId="0" borderId="22" xfId="0" applyNumberFormat="1" applyFont="1" applyBorder="1" applyAlignment="1" applyProtection="1">
      <alignment vertical="center" wrapText="1"/>
    </xf>
    <xf numFmtId="176" fontId="11" fillId="0" borderId="19" xfId="0" applyNumberFormat="1" applyFont="1" applyBorder="1" applyAlignment="1" applyProtection="1">
      <alignment vertical="center" wrapText="1"/>
    </xf>
    <xf numFmtId="0" fontId="11" fillId="0" borderId="19" xfId="0" applyFont="1" applyBorder="1" applyAlignment="1" applyProtection="1">
      <alignment vertical="center" wrapText="1"/>
    </xf>
    <xf numFmtId="0" fontId="10" fillId="0" borderId="22" xfId="0" applyFont="1" applyBorder="1" applyAlignment="1" applyProtection="1">
      <alignment horizontal="center" vertical="center"/>
      <protection locked="0"/>
    </xf>
    <xf numFmtId="41" fontId="5" fillId="0" borderId="22" xfId="1" quotePrefix="1" applyNumberFormat="1" applyFont="1" applyFill="1" applyBorder="1" applyAlignment="1" applyProtection="1">
      <alignment horizontal="left" vertical="center" wrapText="1"/>
    </xf>
    <xf numFmtId="176" fontId="13" fillId="0" borderId="22" xfId="0" applyNumberFormat="1" applyFont="1" applyBorder="1" applyAlignment="1" applyProtection="1">
      <alignment vertical="center" wrapText="1"/>
    </xf>
    <xf numFmtId="41" fontId="10" fillId="0" borderId="19" xfId="1" quotePrefix="1" applyNumberFormat="1" applyFont="1" applyFill="1" applyBorder="1" applyAlignment="1" applyProtection="1">
      <alignment horizontal="center" vertical="center" wrapText="1"/>
    </xf>
    <xf numFmtId="2" fontId="10" fillId="0" borderId="19" xfId="0" applyNumberFormat="1" applyFont="1" applyBorder="1" applyAlignment="1" applyProtection="1">
      <alignment vertical="center" wrapText="1"/>
    </xf>
    <xf numFmtId="41" fontId="5" fillId="0" borderId="22" xfId="1" quotePrefix="1" applyNumberFormat="1" applyFont="1" applyFill="1" applyBorder="1" applyAlignment="1" applyProtection="1">
      <alignment horizontal="center" vertical="center" wrapText="1"/>
    </xf>
    <xf numFmtId="41" fontId="10" fillId="0" borderId="19" xfId="1" quotePrefix="1" applyNumberFormat="1" applyFont="1" applyFill="1" applyBorder="1" applyAlignment="1">
      <alignment vertical="center" wrapText="1"/>
    </xf>
    <xf numFmtId="177" fontId="10" fillId="0" borderId="19" xfId="0" quotePrefix="1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vertical="center" wrapText="1"/>
    </xf>
    <xf numFmtId="41" fontId="5" fillId="0" borderId="22" xfId="1" quotePrefix="1" applyNumberFormat="1" applyFont="1" applyFill="1" applyBorder="1" applyAlignment="1">
      <alignment vertical="center" wrapText="1"/>
    </xf>
    <xf numFmtId="177" fontId="5" fillId="0" borderId="22" xfId="0" quotePrefix="1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 applyProtection="1">
      <alignment vertical="center" wrapText="1"/>
    </xf>
    <xf numFmtId="176" fontId="5" fillId="0" borderId="22" xfId="0" applyNumberFormat="1" applyFont="1" applyFill="1" applyBorder="1" applyAlignment="1" applyProtection="1">
      <alignment vertical="center" wrapText="1"/>
    </xf>
    <xf numFmtId="0" fontId="10" fillId="0" borderId="0" xfId="0" quotePrefix="1" applyFont="1" applyAlignment="1" applyProtection="1">
      <alignment vertical="center"/>
      <protection locked="0"/>
    </xf>
    <xf numFmtId="0" fontId="10" fillId="5" borderId="0" xfId="0" quotePrefix="1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10" fillId="0" borderId="0" xfId="0" quotePrefix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2" fontId="10" fillId="0" borderId="19" xfId="0" applyNumberFormat="1" applyFont="1" applyFill="1" applyBorder="1" applyAlignment="1" applyProtection="1">
      <alignment horizontal="right" vertical="center" wrapText="1"/>
    </xf>
    <xf numFmtId="2" fontId="5" fillId="0" borderId="22" xfId="0" applyNumberFormat="1" applyFont="1" applyFill="1" applyBorder="1" applyAlignment="1" applyProtection="1">
      <alignment horizontal="right" vertical="center" wrapText="1"/>
    </xf>
    <xf numFmtId="41" fontId="10" fillId="0" borderId="19" xfId="1" applyNumberFormat="1" applyFont="1" applyFill="1" applyBorder="1" applyAlignment="1" applyProtection="1">
      <alignment vertical="center" wrapText="1"/>
    </xf>
    <xf numFmtId="41" fontId="5" fillId="0" borderId="22" xfId="1" applyNumberFormat="1" applyFont="1" applyFill="1" applyBorder="1" applyAlignment="1" applyProtection="1">
      <alignment vertical="center" wrapText="1"/>
    </xf>
    <xf numFmtId="41" fontId="10" fillId="0" borderId="0" xfId="0" applyNumberFormat="1" applyFont="1" applyProtection="1">
      <alignment vertical="center"/>
      <protection locked="0"/>
    </xf>
    <xf numFmtId="2" fontId="10" fillId="4" borderId="19" xfId="0" applyNumberFormat="1" applyFont="1" applyFill="1" applyBorder="1" applyAlignment="1" applyProtection="1">
      <alignment vertical="center" wrapText="1"/>
    </xf>
    <xf numFmtId="0" fontId="13" fillId="0" borderId="22" xfId="0" quotePrefix="1" applyFont="1" applyFill="1" applyBorder="1" applyAlignment="1" applyProtection="1">
      <alignment horizontal="center" vertical="center"/>
      <protection locked="0"/>
    </xf>
    <xf numFmtId="41" fontId="12" fillId="0" borderId="22" xfId="1" quotePrefix="1" applyNumberFormat="1" applyFont="1" applyFill="1" applyBorder="1" applyAlignment="1" applyProtection="1">
      <alignment horizontal="left" vertical="center" wrapText="1"/>
    </xf>
    <xf numFmtId="41" fontId="3" fillId="8" borderId="4" xfId="1" quotePrefix="1" applyNumberFormat="1" applyFont="1" applyFill="1" applyBorder="1" applyAlignment="1">
      <alignment horizontal="left" vertical="center" wrapText="1"/>
    </xf>
    <xf numFmtId="41" fontId="3" fillId="0" borderId="19" xfId="1" applyNumberFormat="1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179" fontId="11" fillId="0" borderId="19" xfId="0" applyNumberFormat="1" applyFont="1" applyFill="1" applyBorder="1" applyAlignment="1" applyProtection="1">
      <alignment vertical="center" wrapText="1"/>
    </xf>
    <xf numFmtId="176" fontId="11" fillId="0" borderId="19" xfId="0" applyNumberFormat="1" applyFont="1" applyFill="1" applyBorder="1" applyAlignment="1" applyProtection="1">
      <alignment vertical="center" wrapText="1"/>
    </xf>
    <xf numFmtId="41" fontId="11" fillId="0" borderId="19" xfId="1" applyNumberFormat="1" applyFont="1" applyFill="1" applyBorder="1" applyAlignment="1" applyProtection="1">
      <alignment vertical="center" wrapText="1"/>
    </xf>
    <xf numFmtId="41" fontId="3" fillId="0" borderId="22" xfId="1" applyNumberFormat="1" applyFont="1" applyFill="1" applyBorder="1" applyAlignment="1" applyProtection="1">
      <alignment vertical="center" wrapText="1"/>
    </xf>
    <xf numFmtId="0" fontId="11" fillId="0" borderId="22" xfId="0" quotePrefix="1" applyFont="1" applyFill="1" applyBorder="1" applyAlignment="1" applyProtection="1">
      <alignment horizontal="center" vertical="center"/>
      <protection locked="0"/>
    </xf>
    <xf numFmtId="41" fontId="10" fillId="0" borderId="19" xfId="1" quotePrefix="1" applyNumberFormat="1" applyFont="1" applyFill="1" applyBorder="1" applyAlignment="1">
      <alignment vertical="center" wrapText="1"/>
    </xf>
    <xf numFmtId="41" fontId="11" fillId="0" borderId="19" xfId="1" applyNumberFormat="1" applyFont="1" applyFill="1" applyBorder="1" applyAlignment="1" applyProtection="1">
      <alignment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5" fillId="0" borderId="22" xfId="0" quotePrefix="1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22" xfId="0" quotePrefix="1" applyFont="1" applyFill="1" applyBorder="1" applyAlignment="1" applyProtection="1">
      <alignment horizontal="center" vertical="center"/>
      <protection locked="0"/>
    </xf>
    <xf numFmtId="41" fontId="5" fillId="0" borderId="22" xfId="1" quotePrefix="1" applyNumberFormat="1" applyFont="1" applyFill="1" applyBorder="1" applyAlignment="1" applyProtection="1">
      <alignment horizontal="left" vertical="center" wrapText="1"/>
    </xf>
    <xf numFmtId="0" fontId="13" fillId="0" borderId="22" xfId="0" quotePrefix="1" applyFont="1" applyFill="1" applyBorder="1" applyAlignment="1" applyProtection="1">
      <alignment horizontal="center" vertical="center"/>
      <protection locked="0"/>
    </xf>
    <xf numFmtId="41" fontId="5" fillId="0" borderId="22" xfId="1" quotePrefix="1" applyNumberFormat="1" applyFont="1" applyFill="1" applyBorder="1" applyAlignment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2" fillId="0" borderId="0" xfId="6" quotePrefix="1" applyFont="1" applyFill="1" applyBorder="1" applyAlignment="1">
      <alignment vertical="center"/>
    </xf>
    <xf numFmtId="41" fontId="10" fillId="0" borderId="4" xfId="1" quotePrefix="1" applyNumberFormat="1" applyFont="1" applyFill="1" applyBorder="1" applyAlignment="1" applyProtection="1">
      <alignment vertical="center" wrapText="1"/>
    </xf>
    <xf numFmtId="0" fontId="10" fillId="9" borderId="0" xfId="0" quotePrefix="1" applyFont="1" applyFill="1" applyAlignment="1" applyProtection="1">
      <alignment vertical="center"/>
      <protection locked="0"/>
    </xf>
    <xf numFmtId="0" fontId="10" fillId="9" borderId="0" xfId="0" applyFont="1" applyFill="1" applyAlignment="1" applyProtection="1">
      <alignment vertical="center"/>
      <protection locked="0"/>
    </xf>
    <xf numFmtId="41" fontId="5" fillId="0" borderId="22" xfId="1" quotePrefix="1" applyNumberFormat="1" applyFont="1" applyFill="1" applyBorder="1" applyAlignment="1" applyProtection="1">
      <alignment horizontal="left" vertical="center" wrapText="1"/>
    </xf>
    <xf numFmtId="0" fontId="13" fillId="0" borderId="22" xfId="0" quotePrefix="1" applyFont="1" applyFill="1" applyBorder="1" applyAlignment="1" applyProtection="1">
      <alignment horizontal="center" vertical="center"/>
      <protection locked="0"/>
    </xf>
    <xf numFmtId="0" fontId="11" fillId="0" borderId="22" xfId="0" quotePrefix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quotePrefix="1" applyFont="1" applyAlignment="1" applyProtection="1">
      <alignment vertical="center"/>
      <protection locked="0"/>
    </xf>
    <xf numFmtId="41" fontId="5" fillId="0" borderId="22" xfId="1" quotePrefix="1" applyNumberFormat="1" applyFont="1" applyFill="1" applyBorder="1" applyAlignment="1" applyProtection="1">
      <alignment horizontal="center" vertical="center" wrapText="1"/>
    </xf>
    <xf numFmtId="176" fontId="3" fillId="0" borderId="19" xfId="0" applyNumberFormat="1" applyFont="1" applyBorder="1" applyAlignment="1" applyProtection="1">
      <alignment vertical="center" wrapText="1"/>
    </xf>
    <xf numFmtId="2" fontId="7" fillId="0" borderId="22" xfId="0" applyNumberFormat="1" applyFont="1" applyFill="1" applyBorder="1" applyAlignment="1" applyProtection="1">
      <alignment horizontal="right" vertical="center" wrapText="1"/>
    </xf>
    <xf numFmtId="41" fontId="5" fillId="0" borderId="4" xfId="1" quotePrefix="1" applyNumberFormat="1" applyFont="1" applyFill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41" fontId="10" fillId="0" borderId="19" xfId="1" quotePrefix="1" applyNumberFormat="1" applyFont="1" applyFill="1" applyBorder="1" applyAlignment="1" applyProtection="1">
      <alignment vertical="center" wrapText="1"/>
    </xf>
    <xf numFmtId="0" fontId="10" fillId="0" borderId="19" xfId="0" quotePrefix="1" applyFont="1" applyBorder="1" applyAlignment="1" applyProtection="1">
      <alignment horizontal="center" vertical="center" wrapText="1"/>
    </xf>
    <xf numFmtId="0" fontId="23" fillId="0" borderId="1" xfId="7" quotePrefix="1" applyFont="1" applyBorder="1" applyAlignment="1">
      <alignment vertical="center" wrapText="1"/>
    </xf>
    <xf numFmtId="0" fontId="23" fillId="0" borderId="1" xfId="7" applyFont="1" applyBorder="1" applyAlignment="1">
      <alignment vertical="center" wrapText="1"/>
    </xf>
    <xf numFmtId="0" fontId="25" fillId="0" borderId="0" xfId="6" quotePrefix="1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184" fontId="23" fillId="0" borderId="1" xfId="7" applyNumberFormat="1" applyFont="1" applyBorder="1" applyAlignment="1">
      <alignment vertical="center" wrapText="1"/>
    </xf>
    <xf numFmtId="0" fontId="24" fillId="0" borderId="36" xfId="6" quotePrefix="1" applyFont="1" applyFill="1" applyBorder="1" applyAlignment="1">
      <alignment vertical="center" wrapText="1"/>
    </xf>
    <xf numFmtId="0" fontId="24" fillId="0" borderId="36" xfId="6" applyFont="1" applyFill="1" applyBorder="1" applyAlignment="1">
      <alignment vertical="center" wrapText="1"/>
    </xf>
    <xf numFmtId="184" fontId="24" fillId="0" borderId="36" xfId="6" applyNumberFormat="1" applyFont="1" applyFill="1" applyBorder="1" applyAlignment="1">
      <alignment vertical="center" wrapText="1"/>
    </xf>
    <xf numFmtId="0" fontId="23" fillId="0" borderId="21" xfId="7" quotePrefix="1" applyFont="1" applyBorder="1" applyAlignment="1">
      <alignment vertical="center" wrapText="1"/>
    </xf>
    <xf numFmtId="0" fontId="23" fillId="0" borderId="21" xfId="7" applyFont="1" applyBorder="1" applyAlignment="1">
      <alignment vertical="center" wrapText="1"/>
    </xf>
    <xf numFmtId="184" fontId="23" fillId="0" borderId="21" xfId="7" applyNumberFormat="1" applyFont="1" applyBorder="1" applyAlignment="1">
      <alignment vertical="center" wrapText="1"/>
    </xf>
    <xf numFmtId="0" fontId="23" fillId="0" borderId="36" xfId="7" applyFont="1" applyBorder="1" applyAlignment="1">
      <alignment vertical="center" wrapText="1"/>
    </xf>
    <xf numFmtId="0" fontId="24" fillId="0" borderId="36" xfId="7" applyFont="1" applyBorder="1" applyAlignment="1">
      <alignment vertical="center" wrapText="1"/>
    </xf>
    <xf numFmtId="184" fontId="24" fillId="0" borderId="36" xfId="7" applyNumberFormat="1" applyFont="1" applyBorder="1" applyAlignment="1">
      <alignment vertical="center" wrapText="1"/>
    </xf>
    <xf numFmtId="0" fontId="23" fillId="0" borderId="36" xfId="6" quotePrefix="1" applyFont="1" applyFill="1" applyBorder="1" applyAlignment="1">
      <alignment vertical="center" wrapText="1"/>
    </xf>
    <xf numFmtId="176" fontId="24" fillId="0" borderId="36" xfId="6" applyNumberFormat="1" applyFont="1" applyFill="1" applyBorder="1" applyAlignment="1">
      <alignment vertical="center" wrapText="1"/>
    </xf>
    <xf numFmtId="0" fontId="23" fillId="0" borderId="21" xfId="6" quotePrefix="1" applyFont="1" applyFill="1" applyBorder="1" applyAlignment="1">
      <alignment vertical="center" wrapText="1"/>
    </xf>
    <xf numFmtId="0" fontId="23" fillId="0" borderId="21" xfId="6" applyFont="1" applyFill="1" applyBorder="1" applyAlignment="1">
      <alignment vertical="center" wrapText="1"/>
    </xf>
    <xf numFmtId="176" fontId="23" fillId="0" borderId="21" xfId="6" applyNumberFormat="1" applyFont="1" applyFill="1" applyBorder="1" applyAlignment="1">
      <alignment vertical="center" wrapText="1"/>
    </xf>
    <xf numFmtId="0" fontId="23" fillId="0" borderId="36" xfId="6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176" fontId="10" fillId="0" borderId="19" xfId="0" applyNumberFormat="1" applyFont="1" applyBorder="1" applyAlignment="1">
      <alignment vertical="center" wrapText="1"/>
    </xf>
    <xf numFmtId="176" fontId="11" fillId="0" borderId="19" xfId="0" applyNumberFormat="1" applyFont="1" applyBorder="1" applyAlignment="1">
      <alignment vertical="center" wrapText="1"/>
    </xf>
    <xf numFmtId="0" fontId="7" fillId="0" borderId="19" xfId="0" quotePrefix="1" applyFont="1" applyBorder="1" applyAlignment="1">
      <alignment vertical="center" wrapText="1"/>
    </xf>
    <xf numFmtId="41" fontId="10" fillId="0" borderId="19" xfId="0" applyNumberFormat="1" applyFont="1" applyBorder="1" applyAlignment="1">
      <alignment vertical="center" wrapText="1"/>
    </xf>
    <xf numFmtId="176" fontId="11" fillId="0" borderId="19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176" fontId="11" fillId="0" borderId="46" xfId="0" applyNumberFormat="1" applyFont="1" applyBorder="1" applyAlignment="1">
      <alignment horizontal="right" vertical="center" wrapText="1"/>
    </xf>
    <xf numFmtId="176" fontId="24" fillId="0" borderId="36" xfId="6" applyNumberFormat="1" applyFont="1" applyFill="1" applyBorder="1" applyAlignment="1">
      <alignment horizontal="right" vertical="center" wrapText="1"/>
    </xf>
    <xf numFmtId="41" fontId="10" fillId="9" borderId="19" xfId="1" quotePrefix="1" applyNumberFormat="1" applyFont="1" applyFill="1" applyBorder="1" applyAlignment="1" applyProtection="1">
      <alignment vertical="center" wrapText="1"/>
    </xf>
    <xf numFmtId="0" fontId="10" fillId="9" borderId="19" xfId="0" quotePrefix="1" applyFont="1" applyFill="1" applyBorder="1" applyAlignment="1" applyProtection="1">
      <alignment horizontal="center" vertical="center" wrapText="1"/>
    </xf>
    <xf numFmtId="0" fontId="10" fillId="9" borderId="19" xfId="0" applyFont="1" applyFill="1" applyBorder="1" applyAlignment="1" applyProtection="1">
      <alignment vertical="center" wrapText="1"/>
    </xf>
    <xf numFmtId="3" fontId="10" fillId="9" borderId="19" xfId="0" applyNumberFormat="1" applyFont="1" applyFill="1" applyBorder="1" applyAlignment="1" applyProtection="1">
      <alignment vertical="center" wrapText="1"/>
    </xf>
    <xf numFmtId="176" fontId="10" fillId="9" borderId="19" xfId="0" applyNumberFormat="1" applyFont="1" applyFill="1" applyBorder="1" applyAlignment="1" applyProtection="1">
      <alignment vertical="center" wrapText="1"/>
    </xf>
    <xf numFmtId="0" fontId="10" fillId="9" borderId="19" xfId="0" applyFont="1" applyFill="1" applyBorder="1" applyAlignment="1">
      <alignment horizontal="center" vertical="center" wrapText="1"/>
    </xf>
    <xf numFmtId="41" fontId="10" fillId="9" borderId="19" xfId="1" quotePrefix="1" applyNumberFormat="1" applyFont="1" applyFill="1" applyBorder="1" applyAlignment="1">
      <alignment vertical="center" wrapText="1"/>
    </xf>
    <xf numFmtId="177" fontId="10" fillId="9" borderId="19" xfId="0" quotePrefix="1" applyNumberFormat="1" applyFont="1" applyFill="1" applyBorder="1" applyAlignment="1">
      <alignment horizontal="center" vertical="center" wrapText="1"/>
    </xf>
    <xf numFmtId="2" fontId="10" fillId="9" borderId="19" xfId="0" applyNumberFormat="1" applyFont="1" applyFill="1" applyBorder="1" applyAlignment="1" applyProtection="1">
      <alignment vertical="center" wrapText="1"/>
    </xf>
    <xf numFmtId="41" fontId="10" fillId="9" borderId="19" xfId="1" quotePrefix="1" applyNumberFormat="1" applyFont="1" applyFill="1" applyBorder="1" applyAlignment="1" applyProtection="1">
      <alignment horizontal="center" vertical="center" wrapText="1"/>
    </xf>
    <xf numFmtId="2" fontId="10" fillId="9" borderId="19" xfId="0" applyNumberFormat="1" applyFont="1" applyFill="1" applyBorder="1" applyAlignment="1" applyProtection="1">
      <alignment horizontal="right" vertical="center" wrapText="1"/>
    </xf>
    <xf numFmtId="41" fontId="10" fillId="9" borderId="19" xfId="1" applyNumberFormat="1" applyFont="1" applyFill="1" applyBorder="1" applyAlignment="1" applyProtection="1">
      <alignment vertical="center" wrapText="1"/>
    </xf>
    <xf numFmtId="41" fontId="10" fillId="9" borderId="0" xfId="0" applyNumberFormat="1" applyFont="1" applyFill="1" applyProtection="1">
      <alignment vertical="center"/>
      <protection locked="0"/>
    </xf>
    <xf numFmtId="41" fontId="10" fillId="9" borderId="4" xfId="1" quotePrefix="1" applyNumberFormat="1" applyFont="1" applyFill="1" applyBorder="1" applyAlignment="1" applyProtection="1">
      <alignment vertical="center" wrapText="1"/>
    </xf>
    <xf numFmtId="176" fontId="10" fillId="9" borderId="0" xfId="0" applyNumberFormat="1" applyFont="1" applyFill="1" applyProtection="1">
      <alignment vertical="center"/>
      <protection locked="0"/>
    </xf>
    <xf numFmtId="0" fontId="11" fillId="9" borderId="0" xfId="0" applyFont="1" applyFill="1" applyProtection="1">
      <alignment vertical="center"/>
      <protection locked="0"/>
    </xf>
    <xf numFmtId="41" fontId="11" fillId="9" borderId="19" xfId="1" applyNumberFormat="1" applyFont="1" applyFill="1" applyBorder="1" applyAlignment="1" applyProtection="1">
      <alignment vertical="center" wrapText="1"/>
    </xf>
    <xf numFmtId="0" fontId="11" fillId="9" borderId="0" xfId="0" applyFont="1" applyFill="1" applyAlignment="1" applyProtection="1">
      <alignment vertical="center"/>
      <protection locked="0"/>
    </xf>
    <xf numFmtId="0" fontId="11" fillId="9" borderId="0" xfId="0" quotePrefix="1" applyFont="1" applyFill="1" applyAlignment="1" applyProtection="1">
      <alignment vertical="center"/>
      <protection locked="0"/>
    </xf>
    <xf numFmtId="41" fontId="10" fillId="0" borderId="22" xfId="1" quotePrefix="1" applyNumberFormat="1" applyFont="1" applyFill="1" applyBorder="1" applyAlignment="1">
      <alignment vertical="center" wrapText="1"/>
    </xf>
    <xf numFmtId="0" fontId="24" fillId="0" borderId="36" xfId="6" quotePrefix="1" applyFont="1" applyFill="1" applyBorder="1" applyAlignment="1">
      <alignment vertical="center" wrapText="1"/>
    </xf>
    <xf numFmtId="0" fontId="24" fillId="0" borderId="36" xfId="6" applyFont="1" applyFill="1" applyBorder="1" applyAlignment="1">
      <alignment vertical="center" wrapText="1"/>
    </xf>
    <xf numFmtId="184" fontId="24" fillId="0" borderId="36" xfId="6" applyNumberFormat="1" applyFont="1" applyFill="1" applyBorder="1" applyAlignment="1">
      <alignment vertical="center" wrapText="1"/>
    </xf>
    <xf numFmtId="0" fontId="25" fillId="0" borderId="0" xfId="6" quotePrefix="1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0" fontId="23" fillId="0" borderId="21" xfId="7" quotePrefix="1" applyFont="1" applyFill="1" applyBorder="1" applyAlignment="1">
      <alignment vertical="center" wrapText="1"/>
    </xf>
    <xf numFmtId="0" fontId="23" fillId="0" borderId="21" xfId="7" applyFont="1" applyFill="1" applyBorder="1" applyAlignment="1">
      <alignment vertical="center" wrapText="1"/>
    </xf>
    <xf numFmtId="184" fontId="23" fillId="0" borderId="21" xfId="7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 wrapText="1"/>
    </xf>
    <xf numFmtId="0" fontId="5" fillId="0" borderId="19" xfId="0" quotePrefix="1" applyFont="1" applyBorder="1" applyAlignment="1">
      <alignment horizontal="left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78" fontId="13" fillId="0" borderId="19" xfId="0" quotePrefix="1" applyNumberFormat="1" applyFont="1" applyFill="1" applyBorder="1" applyAlignment="1" applyProtection="1">
      <alignment horizontal="center" vertical="center"/>
      <protection locked="0"/>
    </xf>
    <xf numFmtId="41" fontId="5" fillId="0" borderId="19" xfId="1" quotePrefix="1" applyNumberFormat="1" applyFont="1" applyFill="1" applyBorder="1" applyAlignment="1" applyProtection="1">
      <alignment horizontal="left" vertical="center" wrapText="1"/>
    </xf>
    <xf numFmtId="41" fontId="5" fillId="9" borderId="19" xfId="1" quotePrefix="1" applyNumberFormat="1" applyFont="1" applyFill="1" applyBorder="1" applyAlignment="1" applyProtection="1">
      <alignment horizontal="left" vertical="center" wrapText="1"/>
    </xf>
    <xf numFmtId="41" fontId="5" fillId="9" borderId="19" xfId="1" quotePrefix="1" applyNumberFormat="1" applyFont="1" applyFill="1" applyBorder="1" applyAlignment="1">
      <alignment horizontal="left" vertical="center" wrapText="1"/>
    </xf>
    <xf numFmtId="41" fontId="3" fillId="0" borderId="19" xfId="1" applyNumberFormat="1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3" fillId="0" borderId="19" xfId="0" quotePrefix="1" applyFont="1" applyFill="1" applyBorder="1" applyAlignment="1" applyProtection="1">
      <alignment horizontal="center" vertical="center"/>
      <protection locked="0"/>
    </xf>
    <xf numFmtId="0" fontId="11" fillId="9" borderId="19" xfId="0" quotePrefix="1" applyFont="1" applyFill="1" applyBorder="1" applyAlignment="1" applyProtection="1">
      <alignment horizontal="center" vertical="center"/>
      <protection locked="0"/>
    </xf>
    <xf numFmtId="0" fontId="11" fillId="0" borderId="19" xfId="0" quotePrefix="1" applyFont="1" applyFill="1" applyBorder="1" applyAlignment="1" applyProtection="1">
      <alignment horizontal="center" vertical="center"/>
      <protection locked="0"/>
    </xf>
    <xf numFmtId="41" fontId="12" fillId="0" borderId="19" xfId="1" quotePrefix="1" applyNumberFormat="1" applyFont="1" applyFill="1" applyBorder="1" applyAlignment="1" applyProtection="1">
      <alignment horizontal="left" vertical="center" wrapText="1"/>
    </xf>
    <xf numFmtId="41" fontId="12" fillId="9" borderId="19" xfId="1" quotePrefix="1" applyNumberFormat="1" applyFont="1" applyFill="1" applyBorder="1" applyAlignment="1" applyProtection="1">
      <alignment horizontal="left" vertical="center" wrapText="1"/>
    </xf>
    <xf numFmtId="0" fontId="13" fillId="9" borderId="19" xfId="0" quotePrefix="1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41" fontId="5" fillId="0" borderId="19" xfId="1" quotePrefix="1" applyNumberFormat="1" applyFont="1" applyFill="1" applyBorder="1" applyAlignment="1">
      <alignment horizontal="left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178" fontId="13" fillId="9" borderId="19" xfId="0" quotePrefix="1" applyNumberFormat="1" applyFont="1" applyFill="1" applyBorder="1" applyAlignment="1" applyProtection="1">
      <alignment horizontal="center" vertical="center"/>
      <protection locked="0"/>
    </xf>
    <xf numFmtId="41" fontId="5" fillId="9" borderId="19" xfId="1" quotePrefix="1" applyNumberFormat="1" applyFont="1" applyFill="1" applyBorder="1" applyAlignment="1" applyProtection="1">
      <alignment horizontal="center" vertical="center" wrapText="1"/>
    </xf>
    <xf numFmtId="41" fontId="5" fillId="0" borderId="19" xfId="1" quotePrefix="1" applyNumberFormat="1" applyFont="1" applyFill="1" applyBorder="1" applyAlignment="1" applyProtection="1">
      <alignment horizontal="center" vertical="center" wrapText="1"/>
    </xf>
    <xf numFmtId="0" fontId="11" fillId="4" borderId="19" xfId="0" quotePrefix="1" applyFont="1" applyFill="1" applyBorder="1" applyAlignment="1" applyProtection="1">
      <alignment horizontal="center" vertical="center"/>
      <protection locked="0"/>
    </xf>
    <xf numFmtId="41" fontId="7" fillId="0" borderId="19" xfId="1" quotePrefix="1" applyNumberFormat="1" applyFont="1" applyFill="1" applyBorder="1" applyAlignment="1">
      <alignment horizontal="left" vertical="center" wrapText="1"/>
    </xf>
    <xf numFmtId="0" fontId="23" fillId="0" borderId="36" xfId="7" quotePrefix="1" applyFont="1" applyBorder="1" applyAlignment="1">
      <alignment horizontal="left" vertical="center" wrapText="1"/>
    </xf>
    <xf numFmtId="0" fontId="23" fillId="0" borderId="36" xfId="7" quotePrefix="1" applyFont="1" applyFill="1" applyBorder="1" applyAlignment="1">
      <alignment horizontal="left" vertical="center" wrapText="1"/>
    </xf>
    <xf numFmtId="10" fontId="8" fillId="0" borderId="0" xfId="0" applyNumberFormat="1" applyFont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0" fontId="7" fillId="4" borderId="0" xfId="0" applyFont="1" applyFill="1">
      <alignment vertical="center"/>
    </xf>
    <xf numFmtId="0" fontId="24" fillId="0" borderId="34" xfId="6" quotePrefix="1" applyFont="1" applyFill="1" applyBorder="1" applyAlignment="1">
      <alignment vertical="center" wrapText="1"/>
    </xf>
    <xf numFmtId="0" fontId="24" fillId="0" borderId="34" xfId="6" applyFont="1" applyFill="1" applyBorder="1" applyAlignment="1">
      <alignment vertical="center" wrapText="1"/>
    </xf>
    <xf numFmtId="184" fontId="24" fillId="0" borderId="34" xfId="6" applyNumberFormat="1" applyFont="1" applyFill="1" applyBorder="1" applyAlignment="1">
      <alignment vertical="center" wrapText="1"/>
    </xf>
    <xf numFmtId="0" fontId="7" fillId="0" borderId="15" xfId="0" quotePrefix="1" applyFont="1" applyBorder="1" applyAlignment="1">
      <alignment horizontal="distributed" vertical="center" wrapText="1"/>
    </xf>
    <xf numFmtId="0" fontId="7" fillId="0" borderId="16" xfId="0" quotePrefix="1" applyFont="1" applyBorder="1" applyAlignment="1">
      <alignment horizontal="distributed" vertical="center" wrapText="1"/>
    </xf>
    <xf numFmtId="0" fontId="7" fillId="0" borderId="17" xfId="0" quotePrefix="1" applyFont="1" applyBorder="1" applyAlignment="1">
      <alignment horizontal="distributed" vertical="center" wrapText="1"/>
    </xf>
    <xf numFmtId="0" fontId="7" fillId="0" borderId="18" xfId="0" quotePrefix="1" applyFont="1" applyBorder="1" applyAlignment="1">
      <alignment horizontal="distributed" vertical="center" wrapText="1"/>
    </xf>
    <xf numFmtId="0" fontId="7" fillId="0" borderId="9" xfId="0" quotePrefix="1" applyFont="1" applyBorder="1" applyAlignment="1">
      <alignment vertical="center" wrapText="1"/>
    </xf>
    <xf numFmtId="176" fontId="7" fillId="0" borderId="4" xfId="0" applyNumberFormat="1" applyFont="1" applyBorder="1" applyAlignment="1">
      <alignment horizontal="right" vertical="center" wrapText="1" inden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3" fillId="7" borderId="19" xfId="0" quotePrefix="1" applyFont="1" applyFill="1" applyBorder="1" applyAlignment="1">
      <alignment horizontal="center" vertical="center"/>
    </xf>
    <xf numFmtId="0" fontId="3" fillId="7" borderId="22" xfId="0" quotePrefix="1" applyFont="1" applyFill="1" applyBorder="1" applyAlignment="1">
      <alignment horizontal="center" vertical="center"/>
    </xf>
    <xf numFmtId="0" fontId="3" fillId="7" borderId="4" xfId="0" quotePrefix="1" applyFont="1" applyFill="1" applyBorder="1" applyAlignment="1">
      <alignment horizontal="center" vertical="center"/>
    </xf>
    <xf numFmtId="0" fontId="7" fillId="0" borderId="0" xfId="0" quotePrefix="1" applyFont="1">
      <alignment vertical="center"/>
    </xf>
    <xf numFmtId="41" fontId="3" fillId="7" borderId="19" xfId="1" quotePrefix="1" applyNumberFormat="1" applyFont="1" applyFill="1" applyBorder="1" applyAlignment="1">
      <alignment horizontal="center" vertical="center"/>
    </xf>
    <xf numFmtId="41" fontId="3" fillId="7" borderId="22" xfId="1" quotePrefix="1" applyNumberFormat="1" applyFont="1" applyFill="1" applyBorder="1" applyAlignment="1">
      <alignment horizontal="center" vertical="center"/>
    </xf>
    <xf numFmtId="41" fontId="3" fillId="0" borderId="19" xfId="1" applyNumberFormat="1" applyFont="1" applyFill="1" applyBorder="1" applyAlignment="1" applyProtection="1">
      <alignment horizontal="center" vertical="center" wrapText="1"/>
    </xf>
    <xf numFmtId="41" fontId="3" fillId="0" borderId="22" xfId="1" applyNumberFormat="1" applyFont="1" applyFill="1" applyBorder="1" applyAlignment="1" applyProtection="1">
      <alignment horizontal="center" vertical="center" wrapText="1"/>
    </xf>
    <xf numFmtId="0" fontId="11" fillId="0" borderId="19" xfId="0" quotePrefix="1" applyFont="1" applyFill="1" applyBorder="1" applyAlignment="1" applyProtection="1">
      <alignment horizontal="center" vertical="center"/>
      <protection locked="0"/>
    </xf>
    <xf numFmtId="0" fontId="11" fillId="0" borderId="22" xfId="0" quotePrefix="1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3" fillId="0" borderId="19" xfId="0" quotePrefix="1" applyFont="1" applyFill="1" applyBorder="1" applyAlignment="1" applyProtection="1">
      <alignment horizontal="center" vertical="center"/>
      <protection locked="0"/>
    </xf>
    <xf numFmtId="0" fontId="13" fillId="0" borderId="22" xfId="0" quotePrefix="1" applyFont="1" applyFill="1" applyBorder="1" applyAlignment="1" applyProtection="1">
      <alignment horizontal="center" vertical="center"/>
      <protection locked="0"/>
    </xf>
    <xf numFmtId="178" fontId="13" fillId="0" borderId="19" xfId="0" quotePrefix="1" applyNumberFormat="1" applyFont="1" applyFill="1" applyBorder="1" applyAlignment="1" applyProtection="1">
      <alignment horizontal="center" vertical="center"/>
      <protection locked="0"/>
    </xf>
    <xf numFmtId="178" fontId="13" fillId="0" borderId="22" xfId="0" quotePrefix="1" applyNumberFormat="1" applyFont="1" applyFill="1" applyBorder="1" applyAlignment="1" applyProtection="1">
      <alignment horizontal="center" vertical="center"/>
      <protection locked="0"/>
    </xf>
    <xf numFmtId="41" fontId="5" fillId="0" borderId="19" xfId="1" quotePrefix="1" applyNumberFormat="1" applyFont="1" applyFill="1" applyBorder="1" applyAlignment="1">
      <alignment horizontal="center" vertical="center" wrapText="1"/>
    </xf>
    <xf numFmtId="41" fontId="5" fillId="0" borderId="22" xfId="1" quotePrefix="1" applyNumberFormat="1" applyFont="1" applyFill="1" applyBorder="1" applyAlignment="1">
      <alignment horizontal="center" vertical="center" wrapText="1"/>
    </xf>
    <xf numFmtId="41" fontId="5" fillId="0" borderId="19" xfId="1" quotePrefix="1" applyNumberFormat="1" applyFont="1" applyFill="1" applyBorder="1" applyAlignment="1" applyProtection="1">
      <alignment horizontal="center" vertical="center" wrapText="1"/>
    </xf>
    <xf numFmtId="41" fontId="5" fillId="0" borderId="22" xfId="1" quotePrefix="1" applyNumberFormat="1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7" fillId="0" borderId="0" xfId="0" quotePrefix="1" applyFont="1" applyProtection="1">
      <alignment vertical="center"/>
      <protection locked="0"/>
    </xf>
    <xf numFmtId="41" fontId="3" fillId="7" borderId="4" xfId="1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5" fillId="0" borderId="39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vertical="center"/>
    </xf>
    <xf numFmtId="0" fontId="15" fillId="0" borderId="3" xfId="3" applyFont="1" applyFill="1" applyBorder="1" applyAlignment="1">
      <alignment vertical="center"/>
    </xf>
    <xf numFmtId="0" fontId="15" fillId="0" borderId="24" xfId="3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 textRotation="255"/>
    </xf>
    <xf numFmtId="0" fontId="14" fillId="0" borderId="32" xfId="3" applyFont="1" applyFill="1" applyBorder="1" applyAlignment="1">
      <alignment horizontal="center" vertical="center" textRotation="255"/>
    </xf>
    <xf numFmtId="0" fontId="14" fillId="0" borderId="37" xfId="3" applyFont="1" applyFill="1" applyBorder="1" applyAlignment="1">
      <alignment horizontal="center" vertical="center" textRotation="255"/>
    </xf>
    <xf numFmtId="0" fontId="15" fillId="0" borderId="28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176" fontId="24" fillId="0" borderId="36" xfId="6" applyNumberFormat="1" applyFont="1" applyFill="1" applyBorder="1" applyAlignment="1">
      <alignment horizontal="right" vertical="center" wrapText="1"/>
    </xf>
    <xf numFmtId="176" fontId="24" fillId="0" borderId="21" xfId="6" applyNumberFormat="1" applyFont="1" applyFill="1" applyBorder="1" applyAlignment="1">
      <alignment horizontal="right" vertical="center" wrapText="1"/>
    </xf>
    <xf numFmtId="0" fontId="23" fillId="0" borderId="36" xfId="6" quotePrefix="1" applyFont="1" applyFill="1" applyBorder="1" applyAlignment="1">
      <alignment horizontal="left" vertical="center" wrapText="1"/>
    </xf>
    <xf numFmtId="0" fontId="23" fillId="0" borderId="21" xfId="6" quotePrefix="1" applyFont="1" applyFill="1" applyBorder="1" applyAlignment="1">
      <alignment horizontal="left" vertical="center" wrapText="1"/>
    </xf>
    <xf numFmtId="0" fontId="21" fillId="0" borderId="0" xfId="6" quotePrefix="1" applyFont="1" applyFill="1" applyBorder="1" applyAlignment="1">
      <alignment horizontal="center" vertical="center"/>
    </xf>
    <xf numFmtId="0" fontId="2" fillId="0" borderId="0" xfId="6" quotePrefix="1" applyFont="1" applyFill="1" applyBorder="1" applyAlignment="1">
      <alignment vertical="center"/>
    </xf>
    <xf numFmtId="0" fontId="16" fillId="0" borderId="34" xfId="6" quotePrefix="1" applyFont="1" applyFill="1" applyBorder="1" applyAlignment="1">
      <alignment horizontal="center" vertical="center"/>
    </xf>
    <xf numFmtId="0" fontId="16" fillId="0" borderId="36" xfId="6" quotePrefix="1" applyFont="1" applyFill="1" applyBorder="1" applyAlignment="1">
      <alignment horizontal="center" vertical="center"/>
    </xf>
    <xf numFmtId="0" fontId="16" fillId="0" borderId="21" xfId="6" quotePrefix="1" applyFont="1" applyFill="1" applyBorder="1" applyAlignment="1">
      <alignment horizontal="center" vertical="center"/>
    </xf>
    <xf numFmtId="0" fontId="22" fillId="0" borderId="36" xfId="6" quotePrefix="1" applyFont="1" applyFill="1" applyBorder="1" applyAlignment="1">
      <alignment horizontal="center" vertical="center" wrapText="1"/>
    </xf>
    <xf numFmtId="0" fontId="22" fillId="0" borderId="21" xfId="6" quotePrefix="1" applyFont="1" applyFill="1" applyBorder="1" applyAlignment="1">
      <alignment horizontal="center" vertical="center" wrapText="1"/>
    </xf>
    <xf numFmtId="0" fontId="23" fillId="0" borderId="36" xfId="7" quotePrefix="1" applyNumberFormat="1" applyFont="1" applyBorder="1" applyAlignment="1">
      <alignment horizontal="center" vertical="center" wrapText="1"/>
    </xf>
    <xf numFmtId="0" fontId="23" fillId="0" borderId="21" xfId="7" quotePrefix="1" applyNumberFormat="1" applyFont="1" applyBorder="1" applyAlignment="1">
      <alignment horizontal="center" vertical="center" wrapText="1"/>
    </xf>
    <xf numFmtId="0" fontId="1" fillId="0" borderId="0" xfId="7" quotePrefix="1" applyNumberFormat="1" applyFont="1" applyBorder="1" applyAlignment="1">
      <alignment vertical="center"/>
    </xf>
    <xf numFmtId="0" fontId="16" fillId="0" borderId="34" xfId="7" quotePrefix="1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CFFFF"/>
      <color rgb="FF032FBD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66675</xdr:rowOff>
    </xdr:from>
    <xdr:to>
      <xdr:col>2</xdr:col>
      <xdr:colOff>1323975</xdr:colOff>
      <xdr:row>3</xdr:row>
      <xdr:rowOff>209550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76200" y="676275"/>
          <a:ext cx="33718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3</xdr:row>
      <xdr:rowOff>66675</xdr:rowOff>
    </xdr:from>
    <xdr:to>
      <xdr:col>2</xdr:col>
      <xdr:colOff>1323975</xdr:colOff>
      <xdr:row>3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76200" y="676275"/>
          <a:ext cx="33718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805;&#49885;\1\EXCEL\JCK\&#49892;&#54665;\&#54868;&#51116;&#45824;&#44396;\&#44208;&#51116;&#49436;&#474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g\SONG\&#49324;&#49345;&#44396;&#52397;\&#52572;&#51333;&#45236;~1\&#49328;&#52636;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2&#49688;&#50896;&#48124;&#51088;&#50669;&#49324;2\&#51068;&#48152;&#53664;&#47785;&#44148;&#52629;\&#52509;&#44292;&#50896;&#44032;&#44228;&#49328;&#49436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\FY-2004%20&#50629;&#47924;\&#52280;&#44256;&#51088;&#47308;\5.7%20LC%20&#51088;%20&#47308;\&#48393;%20%20%20%20&#54840;\&#44228;%20%20%20%20&#50557;\0312%20-%202&#52264;&#48516;%202&#54924;%20&#44228;&#50557;&#48320;&#44221;%20&#45236;&#50669;&#49436;-2&#52264;&#48516;%201&#54924;%20&#49444;&#44228;&#48320;&#4422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4221;\c\&#52628;&#47784;&#44277;&#50896;\&#49688;&#47049;&#49328;&#52636;\&#49884;&#49444;&#4793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8120;\c\&#47785;&#51116;&#54028;&#49604;&#44592;\@2.%20&#49444;&#44228;&#46020;&#49436;\2.%20&#49444;&#44228;&#48320;&#44221;\1.%20&#49444;&#44228;&#48320;&#44221;\&#52572;&#50896;&#50864;\WINDOWS\&#48148;&#53461;%20&#54868;&#47732;\&#45432;&#51076;&#51201;&#50857;&#45800;&#4403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_KIM\&#45824;&#51204;%20EXPO\hb\&#49340;&#49328;1&#51648;&#44396;(&#49892;&#49884;)\&#51452;&#44277;&#49688;&#47049;\&#51068;&#50948;&#45824;&#44032;98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5432;&#49888;\MY%20DOCUMENTS\EXCEL\JCK\&#49892;&#54665;\&#54868;&#51116;&#45824;&#44396;\&#44208;&#51116;&#49436;&#4744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92;\&#45824;&#51204;%20EXPO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목"/>
      <sheetName val="목차"/>
      <sheetName val="실행과정요약"/>
      <sheetName val="총괄표"/>
      <sheetName val="실행대비표"/>
      <sheetName val="실행대비 (2)"/>
      <sheetName val="분석1"/>
      <sheetName val="금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부안일위"/>
      <sheetName val="조명시설"/>
      <sheetName val="소업1교"/>
      <sheetName val="오동"/>
      <sheetName val="대조"/>
      <sheetName val="나한"/>
      <sheetName val="단위중량"/>
      <sheetName val="약품설비"/>
      <sheetName val="내역표지"/>
      <sheetName val="빗물받이(910-510-410)"/>
      <sheetName val="진주방향"/>
      <sheetName val="가격조사서"/>
      <sheetName val="#REF"/>
      <sheetName val="갑지"/>
      <sheetName val="내역서"/>
      <sheetName val="공사비집계"/>
      <sheetName val="옹벽조금수정"/>
      <sheetName val="총 괄 표"/>
      <sheetName val="입찰안"/>
      <sheetName val="SLAB&quot;1&quot;"/>
      <sheetName val="예가표"/>
      <sheetName val="6PILE  _돌출_"/>
      <sheetName val="포장물량집계"/>
      <sheetName val="금액내역서"/>
      <sheetName val="3BL공동구 수량"/>
      <sheetName val="2.단면가정 "/>
      <sheetName val="반응조"/>
      <sheetName val="가설건물"/>
      <sheetName val="Sheet1"/>
      <sheetName val="수지표"/>
      <sheetName val="셀명"/>
      <sheetName val="터파기및재료"/>
      <sheetName val="하도내역 (철콘)"/>
      <sheetName val="노임단가"/>
      <sheetName val="U-TYPE(1)"/>
      <sheetName val="샘플표지"/>
      <sheetName val="총괄내역서"/>
      <sheetName val="업무처리전"/>
      <sheetName val="현장관리비"/>
      <sheetName val="계산근거"/>
      <sheetName val="woo(mac)"/>
      <sheetName val="교각정보"/>
      <sheetName val="기기리스트"/>
      <sheetName val="2호맨홀공제수량"/>
      <sheetName val="공사비증감"/>
      <sheetName val="말뚝지지력산정"/>
      <sheetName val="수량산출"/>
      <sheetName val="참조"/>
      <sheetName val="간선계산"/>
      <sheetName val="식재"/>
      <sheetName val="시설물"/>
      <sheetName val="식재출력용"/>
      <sheetName val="유지관리"/>
      <sheetName val="단가"/>
      <sheetName val="000000"/>
      <sheetName val="토공 갑지"/>
      <sheetName val="단면 (2)"/>
      <sheetName val="사통"/>
      <sheetName val="목표세부명세"/>
      <sheetName val="교각계산"/>
      <sheetName val="총괄"/>
      <sheetName val="본선 토공 분배표"/>
      <sheetName val="ELECTRIC"/>
      <sheetName val="SCHEDULE"/>
      <sheetName val="포장공자재집계표"/>
      <sheetName val="DATE"/>
      <sheetName val="원형1호맨홀토공수량"/>
      <sheetName val="안산기계장치"/>
      <sheetName val="해전배수"/>
      <sheetName val="수문일1"/>
      <sheetName val="결과조달"/>
      <sheetName val="수량3"/>
      <sheetName val="물가시세"/>
      <sheetName val="1,2,3,4,5단위수량"/>
      <sheetName val="공사비예산서(토목분)"/>
      <sheetName val="견적서"/>
      <sheetName val="도봉2지구"/>
      <sheetName val="비목군분류일위"/>
      <sheetName val="밸브설치"/>
      <sheetName val="슬래브"/>
      <sheetName val="일위대가목록"/>
      <sheetName val="원가"/>
      <sheetName val="실정보고"/>
      <sheetName val="갑지1"/>
      <sheetName val="내역(전체)"/>
      <sheetName val="20-6(L)"/>
      <sheetName val="관로조사공"/>
      <sheetName val="내역"/>
      <sheetName val="본선차로수량집계표"/>
      <sheetName val="일위대가(계측기설치)"/>
      <sheetName val="기성내역"/>
      <sheetName val="산출내역서"/>
      <sheetName val="실행철강하도"/>
      <sheetName val="경상비"/>
      <sheetName val="공사내역"/>
      <sheetName val="실행"/>
      <sheetName val="DRUM"/>
      <sheetName val="Sheet4"/>
      <sheetName val="B"/>
      <sheetName val="D-3109"/>
      <sheetName val="SIL98"/>
      <sheetName val="Sheet2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Total"/>
      <sheetName val="대비표"/>
      <sheetName val="연돌일위집계"/>
      <sheetName val="견적의뢰서"/>
      <sheetName val="2000년1차"/>
      <sheetName val="2000전체분"/>
      <sheetName val="200"/>
      <sheetName val="DATA98"/>
      <sheetName val="인사자료총집계"/>
      <sheetName val="배수관산출"/>
      <sheetName val="수안보-MBR1"/>
      <sheetName val="3.공통공사대비"/>
      <sheetName val="견적서(토공)"/>
      <sheetName val="BID"/>
      <sheetName val="1062-X방향 "/>
      <sheetName val="발주설계서(당초)"/>
      <sheetName val="Sheet1 (2)"/>
      <sheetName val="고창방향"/>
      <sheetName val="대비"/>
      <sheetName val="2공구산출내역"/>
      <sheetName val="CAL(1)."/>
      <sheetName val="12CGOU"/>
      <sheetName val="Bend_fact "/>
      <sheetName val="요약배부"/>
      <sheetName val="주관사업"/>
      <sheetName val="STAFF ANALYSIS"/>
      <sheetName val="C"/>
      <sheetName val="신당동집계표"/>
      <sheetName val="8.PILE  (돌출)"/>
      <sheetName val="D200"/>
      <sheetName val="수로집계"/>
      <sheetName val="S.중기사용료"/>
      <sheetName val="97노임단가"/>
      <sheetName val="입력란"/>
      <sheetName val="일위대가"/>
      <sheetName val="1TL종점(1)"/>
      <sheetName val="산근터빈"/>
      <sheetName val="공문"/>
      <sheetName val="COVER"/>
      <sheetName val="공통비총괄표"/>
      <sheetName val="1. 설계조건 2.단면가정 3. 하중계산"/>
      <sheetName val="DATA 입력란"/>
      <sheetName val="토목품셈"/>
      <sheetName val="PAD TR보호대기초"/>
      <sheetName val="가로등기초"/>
      <sheetName val="HANDHOLE(2)"/>
      <sheetName val="전차선로 물량표"/>
      <sheetName val="가도공"/>
      <sheetName val="세대구분"/>
      <sheetName val="간지(1)"/>
      <sheetName val="뚝토공"/>
      <sheetName val="날개벽(시점좌측)"/>
      <sheetName val="교통표지판수량집계표"/>
      <sheetName val="집계표(육상)"/>
      <sheetName val="지급자재"/>
      <sheetName val="제출내역 (2)"/>
      <sheetName val="간 지1"/>
      <sheetName val="일위(PN)"/>
      <sheetName val="산마루측구단위수량"/>
      <sheetName val="ABUT수량-A1"/>
      <sheetName val="6PILE+옹벽집계!$G$6+옹벽집계!$H$10  (돌출"/>
      <sheetName val="산출근거"/>
      <sheetName val="6PILE 과속방지턱집계표!$K$12 (돌출)"/>
      <sheetName val="공사비증감(P4) "/>
      <sheetName val="실행예산"/>
      <sheetName val="DAILY"/>
      <sheetName val="단면A-A(TR)"/>
      <sheetName val="inter"/>
      <sheetName val="PROCURE"/>
      <sheetName val="out_prog"/>
      <sheetName val="선적schedule (2)"/>
      <sheetName val="4.2유효폭의 계산"/>
      <sheetName val="입찰"/>
      <sheetName val="현경"/>
      <sheetName val="전체변경예정공정표_2012.07.30"/>
      <sheetName val="최적단면"/>
      <sheetName val="DATA2000"/>
      <sheetName val="TOWER 10TON"/>
      <sheetName val="TOWER 12TON"/>
      <sheetName val="수량산출내역1115"/>
      <sheetName val="배수내역"/>
      <sheetName val="주식"/>
      <sheetName val="집계표"/>
      <sheetName val="TOTAL_BOQ"/>
      <sheetName val="수량집계"/>
      <sheetName val="단위수량"/>
      <sheetName val="단면B-B(EA)"/>
      <sheetName val="역T형"/>
      <sheetName val="배수통관(좌)"/>
      <sheetName val="단가일람"/>
      <sheetName val="조경일람"/>
      <sheetName val="6PILE__(돌출)"/>
      <sheetName val="프랜트면허"/>
      <sheetName val="토목주소"/>
      <sheetName val="archi(본사)"/>
      <sheetName val="DATA입력"/>
      <sheetName val="DATA"/>
      <sheetName val="관로토공집계표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토사(PE)"/>
      <sheetName val="약품공급2"/>
      <sheetName val="자료"/>
      <sheetName val="설계조건"/>
      <sheetName val="장비"/>
      <sheetName val="산근1"/>
      <sheetName val="노무"/>
      <sheetName val="자재"/>
      <sheetName val="3.하중산정4.지지력"/>
      <sheetName val="1.토공"/>
      <sheetName val="인건비"/>
      <sheetName val="4)유동표"/>
      <sheetName val="★도급내역"/>
      <sheetName val="1호맨홀토공"/>
      <sheetName val="기자재비"/>
      <sheetName val="EQUIP"/>
      <sheetName val="Sheet3"/>
      <sheetName val="갑지(추정)"/>
      <sheetName val="BOX 본체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01.인원현황 (계획)"/>
      <sheetName val="Sheet15"/>
      <sheetName val="정보"/>
      <sheetName val="배수공"/>
      <sheetName val="간지"/>
      <sheetName val="공종단가"/>
      <sheetName val="을 2"/>
      <sheetName val="을 1"/>
      <sheetName val="손익분석"/>
      <sheetName val="SG"/>
      <sheetName val="일위대가목차"/>
      <sheetName val="Quantity"/>
      <sheetName val="자금신청서"/>
      <sheetName val="96보완계획7.12"/>
      <sheetName val="시행후면적"/>
      <sheetName val="단위단가"/>
      <sheetName val="COPING"/>
      <sheetName val="사유서제출현황-2"/>
      <sheetName val="메서,변+증"/>
      <sheetName val="식생블럭단위수량"/>
      <sheetName val="공량산출서"/>
      <sheetName val="노무비"/>
      <sheetName val="부하(성남)"/>
      <sheetName val="합의경상"/>
      <sheetName val="수량명세서"/>
      <sheetName val="유림골조"/>
      <sheetName val="대부예산서"/>
      <sheetName val="교각1"/>
      <sheetName val="기초공"/>
      <sheetName val="기둥(원형)"/>
      <sheetName val="데리네이타현황"/>
      <sheetName val="가옥철거"/>
      <sheetName val="방음벽기초"/>
      <sheetName val="1NYS(당)"/>
      <sheetName val="본체"/>
      <sheetName val="산출근거(S4)"/>
      <sheetName val="가설사무소수량집계"/>
      <sheetName val="수지예산"/>
      <sheetName val="P.M 별"/>
      <sheetName val="민자토목설변1차"/>
      <sheetName val="골재및자재집계표"/>
      <sheetName val="수문보고"/>
      <sheetName val="할증 "/>
      <sheetName val="대운산출"/>
      <sheetName val="정부노임단가"/>
      <sheetName val="견적대비표"/>
      <sheetName val="침하계"/>
      <sheetName val="철근량"/>
      <sheetName val="우수받이"/>
      <sheetName val="수량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요율"/>
      <sheetName val="분석"/>
      <sheetName val="BID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입찰안"/>
      <sheetName val="guard(mac)"/>
      <sheetName val="지장물C"/>
      <sheetName val="6PILE  (돌출)"/>
      <sheetName val="흥양2교토공집계표"/>
      <sheetName val="차수공개요"/>
      <sheetName val="96정변2"/>
      <sheetName val="대로근거"/>
      <sheetName val="중로근거"/>
      <sheetName val="차수"/>
      <sheetName val="일위대가표"/>
      <sheetName val="토목"/>
      <sheetName val="설명서 "/>
      <sheetName val="추가예산"/>
      <sheetName val="식생블럭단위수량"/>
      <sheetName val="조명율표"/>
      <sheetName val="공동구수량"/>
      <sheetName val="바닥판"/>
      <sheetName val="입력DATA"/>
      <sheetName val="표지"/>
      <sheetName val="조경일람"/>
      <sheetName val="주beam"/>
      <sheetName val="교각1"/>
      <sheetName val="철근량"/>
      <sheetName val="총괄표"/>
      <sheetName val="말뚝지지력산정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공사비총괄표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공정코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을지"/>
      <sheetName val="직재"/>
      <sheetName val="재집"/>
      <sheetName val="단"/>
      <sheetName val="기존단가 (2)"/>
      <sheetName val="일위_파일"/>
      <sheetName val="손익분석"/>
      <sheetName val="내역서1999.8최종"/>
      <sheetName val="갑-방송"/>
      <sheetName val="단가비교표"/>
      <sheetName val="공비대비"/>
      <sheetName val="DATA"/>
      <sheetName val="데이타"/>
      <sheetName val="Macro1"/>
      <sheetName val="1-최종안"/>
      <sheetName val="사업분석-분양가결정"/>
      <sheetName val="건축내역"/>
      <sheetName val="빌딩 안내"/>
      <sheetName val="단가"/>
      <sheetName val=" HIT-&gt;HMC 견적(3900)"/>
      <sheetName val="실행"/>
      <sheetName val="노임단가"/>
      <sheetName val="J直材4"/>
      <sheetName val="CTEMCOST"/>
      <sheetName val="일위대가"/>
      <sheetName val="물가대비표"/>
      <sheetName val="요율"/>
      <sheetName val="공종별집계표"/>
      <sheetName val="설직재-1"/>
      <sheetName val="설계명세서"/>
      <sheetName val="단가조사"/>
      <sheetName val="단가산출"/>
      <sheetName val="일위목록"/>
      <sheetName val="내역서1999_8최종"/>
      <sheetName val="기존단가_(2)"/>
      <sheetName val="빌딩_안내"/>
      <sheetName val="_HIT-&gt;HMC_견적(3900)"/>
      <sheetName val="부하계산서"/>
      <sheetName val="횡배수관집현황(2공구)"/>
      <sheetName val="일위산출"/>
      <sheetName val="48일위"/>
      <sheetName val="48수량"/>
      <sheetName val="22수량"/>
      <sheetName val="49일위"/>
      <sheetName val="22일위"/>
      <sheetName val="49수량"/>
      <sheetName val="자재단가"/>
      <sheetName val="내역서"/>
      <sheetName val="단가대비"/>
      <sheetName val="갑지(추정)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을"/>
      <sheetName val="#REF"/>
      <sheetName val="일위대가표"/>
      <sheetName val="단가조사서"/>
      <sheetName val="일위대가(건축)"/>
      <sheetName val="수목표준대가"/>
      <sheetName val="단면 (2)"/>
      <sheetName val="wall"/>
      <sheetName val="작업금지"/>
      <sheetName val="자재단가비교표"/>
      <sheetName val="수량산출"/>
      <sheetName val="수량산출(음암)"/>
      <sheetName val="인건비"/>
      <sheetName val="TRE TABLE"/>
      <sheetName val="인원표"/>
      <sheetName val="산출조서"/>
      <sheetName val="인건-측정"/>
      <sheetName val="N賃率-職"/>
      <sheetName val="노임단가(9월)"/>
      <sheetName val="직노"/>
      <sheetName val="경산"/>
      <sheetName val="C-직노1"/>
      <sheetName val="D-경비1"/>
      <sheetName val="__MAIN"/>
      <sheetName val="우수"/>
      <sheetName val="File_관급"/>
      <sheetName val="공정집계"/>
      <sheetName val="__"/>
      <sheetName val="전산망"/>
      <sheetName val="예가표"/>
      <sheetName val="내역서2안"/>
      <sheetName val="횡 연장"/>
      <sheetName val="건축"/>
      <sheetName val="200"/>
      <sheetName val="실행예산서"/>
      <sheetName val="공종구간"/>
      <sheetName val="일위단가"/>
      <sheetName val="2층수량"/>
      <sheetName val="일위대가목록"/>
      <sheetName val="단가대비표"/>
      <sheetName val="3층수량"/>
      <sheetName val="중기일위대가"/>
      <sheetName val="부하(성남)"/>
      <sheetName val="조도계산서 (도서)"/>
      <sheetName val="원가계산"/>
      <sheetName val="갑"/>
      <sheetName val="재료비산출 (2)"/>
      <sheetName val="재료비산출"/>
      <sheetName val="공임산출"/>
      <sheetName val="표지"/>
      <sheetName val="Sheet2"/>
      <sheetName val="수련원펌프"/>
      <sheetName val="만덕고 부수터"/>
      <sheetName val="부대비율"/>
      <sheetName val="Sheet1"/>
      <sheetName val="바.한일양산"/>
      <sheetName val="EP0618"/>
      <sheetName val="일위대가(가설)"/>
      <sheetName val="전기"/>
      <sheetName val="내역"/>
      <sheetName val="총괄표"/>
      <sheetName val="단면가정"/>
      <sheetName val="공통가설"/>
      <sheetName val="참조자료"/>
      <sheetName val="96노임기준"/>
      <sheetName val="물가자료"/>
      <sheetName val="SILICATE"/>
      <sheetName val="적용단가"/>
      <sheetName val="D-623D"/>
      <sheetName val="집계표"/>
      <sheetName val="설비내역서"/>
      <sheetName val="건축내역서"/>
      <sheetName val="전기내역서"/>
      <sheetName val="노무비단가"/>
      <sheetName val="변수"/>
      <sheetName val="dV&amp;Cl"/>
      <sheetName val="CAP"/>
      <sheetName val="R"/>
      <sheetName val="전차선로 물량표"/>
      <sheetName val="A 견적"/>
      <sheetName val="청천내"/>
      <sheetName val="내역단가"/>
      <sheetName val="실행철강하도"/>
      <sheetName val="연부97-1"/>
      <sheetName val="갑지1"/>
      <sheetName val="화재 탐지 설비"/>
      <sheetName val="노임"/>
      <sheetName val="단가 "/>
      <sheetName val="제조원가계산"/>
      <sheetName val="계산서(곡선부)"/>
      <sheetName val="-치수표(곡선부)"/>
      <sheetName val="1.1수동입력항목"/>
      <sheetName val="AV시스템"/>
      <sheetName val="전기산출"/>
      <sheetName val="한강운반비"/>
      <sheetName val="정부노임단가"/>
      <sheetName val="기본입력"/>
      <sheetName val="총괄내역단가"/>
      <sheetName val="현장관리비"/>
      <sheetName val="바닥판"/>
      <sheetName val="주형"/>
      <sheetName val="COST"/>
      <sheetName val="전체"/>
      <sheetName val="工완성공사율"/>
      <sheetName val="예정(3)"/>
      <sheetName val="동원(3)"/>
      <sheetName val="신설개소별 총집계표(동해-배전)"/>
      <sheetName val="안평역사 총집계"/>
      <sheetName val="안전장치"/>
      <sheetName val="일위1"/>
      <sheetName val="98지급계획"/>
      <sheetName val="단가(보완)"/>
      <sheetName val="대가 (보완)"/>
      <sheetName val="변압기 및 발전기 용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GAEYO"/>
      <sheetName val="Sheet6"/>
      <sheetName val="공사수행방안"/>
      <sheetName val="원효펌프교체020812"/>
      <sheetName val="Sheet4"/>
      <sheetName val="갑지(추정)"/>
      <sheetName val="Sheet3"/>
      <sheetName val="음료실행"/>
      <sheetName val="Sheet5"/>
      <sheetName val="개요"/>
      <sheetName val="Request"/>
      <sheetName val="VXXXXXXX"/>
      <sheetName val="#REF"/>
      <sheetName val="tggwan(mac)"/>
      <sheetName val="포장복구집계"/>
      <sheetName val="건설성적"/>
      <sheetName val="XZLC004_PART2"/>
      <sheetName val="DATA"/>
      <sheetName val="환산"/>
      <sheetName val="납부서"/>
      <sheetName val="gvl"/>
      <sheetName val="자재단가비교표"/>
      <sheetName val="단중표"/>
      <sheetName val="이름"/>
      <sheetName val="AV시스템"/>
      <sheetName val="입찰안"/>
      <sheetName val="원가계산서(남측)"/>
      <sheetName val="지계"/>
      <sheetName val="BCK3672"/>
      <sheetName val="시화점실행"/>
      <sheetName val="Ext. Stone-P"/>
      <sheetName val="HRSG SMALL07220"/>
      <sheetName val="INPUT"/>
      <sheetName val="공사진행"/>
      <sheetName val="카니발(자105노60)"/>
      <sheetName val="인사자료총집계"/>
      <sheetName val="한강운반비"/>
      <sheetName val="내역1"/>
      <sheetName val="장비부하"/>
      <sheetName val="설직재-1"/>
      <sheetName val="SP-B1"/>
      <sheetName val="ABUT수량-A1"/>
      <sheetName val="전차선로 물량표"/>
      <sheetName val="전차선로_물량표"/>
      <sheetName val="Ext__Stone-P"/>
      <sheetName val="HRSG_SMALL07220"/>
      <sheetName val="설계내역서"/>
      <sheetName val="노임이"/>
      <sheetName val="CAT_5"/>
      <sheetName val="차액보증"/>
      <sheetName val="guard(mac)"/>
      <sheetName val="A-4"/>
      <sheetName val="총괄원가계산서1"/>
      <sheetName val="반중력식옹벽"/>
      <sheetName val="기존단가 (2)"/>
      <sheetName val="공량산출근거서"/>
      <sheetName val="공사개요"/>
      <sheetName val="FURNITURE-01"/>
      <sheetName val="현장관리비"/>
      <sheetName val="실행내역"/>
      <sheetName val="예비품"/>
      <sheetName val="BSD (2)"/>
      <sheetName val="천안IP공장자100노100물량110할증"/>
      <sheetName val="연부97-1"/>
      <sheetName val="중기조종사 단위단가"/>
      <sheetName val="노무비단가"/>
      <sheetName val="시멘트"/>
      <sheetName val="Regenerator  Concrete Structure"/>
      <sheetName val="작성기준"/>
      <sheetName val="인테리어세부내역"/>
      <sheetName val="케이블및전선관규격표"/>
      <sheetName val="직노"/>
      <sheetName val="6호기"/>
      <sheetName val="집수정"/>
      <sheetName val="플랜트 설치"/>
      <sheetName val="일반공사"/>
      <sheetName val="골조시행"/>
      <sheetName val="APT"/>
      <sheetName val="내역서"/>
      <sheetName val="N賃率-職"/>
      <sheetName val="수주실적0709"/>
      <sheetName val="단가 및 재료비"/>
      <sheetName val="기준 및 분석"/>
      <sheetName val="45,46"/>
      <sheetName val="부대토목"/>
      <sheetName val="Curves"/>
      <sheetName val="Tables"/>
      <sheetName val="잡철물"/>
      <sheetName val="SUMMARY"/>
      <sheetName val="PAINT"/>
      <sheetName val="8.PILE  (돌출)"/>
      <sheetName val="갑지"/>
      <sheetName val="수입"/>
      <sheetName val="CATV"/>
      <sheetName val="내역"/>
      <sheetName val="공문"/>
      <sheetName val="NYS"/>
      <sheetName val="PROJECT BRIEF(EX.NEW)"/>
      <sheetName val="IMPEADENCE MAP 취수장"/>
      <sheetName val="사업성분석"/>
      <sheetName val="금액집계"/>
      <sheetName val="MixBed"/>
      <sheetName val="CondPol"/>
      <sheetName val="토목주소"/>
      <sheetName val="프랜트면허"/>
      <sheetName val="목표세부명세"/>
      <sheetName val="chitimc"/>
      <sheetName val="품셈TABLE"/>
      <sheetName val="BQ"/>
      <sheetName val="EACT10"/>
      <sheetName val="광혁기성"/>
      <sheetName val="ASP"/>
      <sheetName val="hvac(제어동)"/>
      <sheetName val="원가계산서"/>
      <sheetName val="BOQ건축"/>
      <sheetName val="HRSG_SMALL072201"/>
      <sheetName val="Ext__Stone-P1"/>
      <sheetName val="BSD_(2)"/>
      <sheetName val="중기조종사_단위단가"/>
      <sheetName val="Regenerator__Concrete_Structure"/>
      <sheetName val="플랜트_설치"/>
      <sheetName val="단가_및_재료비"/>
      <sheetName val="기준_및_분석"/>
      <sheetName val="전차선로_물량표1"/>
      <sheetName val="8_PILE__(돌출)"/>
      <sheetName val="기존단가_(2)"/>
      <sheetName val="말뚝지지력산정"/>
      <sheetName val="Total"/>
      <sheetName val=" 견적서"/>
      <sheetName val="직재"/>
      <sheetName val="Factor"/>
      <sheetName val="제수"/>
      <sheetName val="공기"/>
      <sheetName val="DHEQSUPT"/>
      <sheetName val="총예상원가"/>
      <sheetName val="지사인원사무실"/>
      <sheetName val="단가결정"/>
      <sheetName val="내역아"/>
      <sheetName val="울타리"/>
      <sheetName val="시설물일위"/>
      <sheetName val="기본DATA"/>
      <sheetName val="MEMBER"/>
      <sheetName val="점수계산1-2"/>
      <sheetName val="1.설계조건"/>
      <sheetName val="조명시설"/>
      <sheetName val="Sheet1"/>
      <sheetName val="입출재고현황 (2)"/>
      <sheetName val="미드수량"/>
      <sheetName val="MINA BM"/>
      <sheetName val="h-013211-2"/>
      <sheetName val="북방3터널"/>
      <sheetName val="ITEM"/>
      <sheetName val="INSTR"/>
      <sheetName val="유리"/>
      <sheetName val="목록"/>
      <sheetName val="물량표S"/>
      <sheetName val="물량표"/>
      <sheetName val="Customer Databas"/>
      <sheetName val="FB25JN"/>
      <sheetName val="표준대차대조표(1)"/>
      <sheetName val="부속동"/>
      <sheetName val="월별수입"/>
      <sheetName val="견적서"/>
      <sheetName val="118.세금과공과"/>
      <sheetName val="Parts"/>
      <sheetName val="Menu A"/>
      <sheetName val="CAPVC"/>
      <sheetName val="7. 현장관리비 "/>
      <sheetName val="6. 안전관리비"/>
      <sheetName val="소방"/>
      <sheetName val="수량산출1"/>
      <sheetName val="일위대가"/>
      <sheetName val="자재단가표"/>
      <sheetName val="LS re sales"/>
      <sheetName val="2공구산출내역"/>
      <sheetName val="I一般比"/>
      <sheetName val="내역표지"/>
      <sheetName val="SKETCH"/>
      <sheetName val="REINF."/>
      <sheetName val="LOADS"/>
      <sheetName val="CHECK1"/>
      <sheetName val="_REF"/>
      <sheetName val="소요자재"/>
      <sheetName val="노무산출서"/>
      <sheetName val="별표 "/>
      <sheetName val="조명율표"/>
      <sheetName val="단가조사-2"/>
      <sheetName val="VE절감"/>
      <sheetName val="실행철강하도"/>
      <sheetName val="자재단가"/>
      <sheetName val="신우"/>
      <sheetName val="심의위원명단"/>
      <sheetName val="신표지1"/>
      <sheetName val="1.총괄현황"/>
      <sheetName val="C-18"/>
      <sheetName val="COA-17"/>
      <sheetName val="예산M11A"/>
      <sheetName val="Y-WORK"/>
      <sheetName val="금액"/>
      <sheetName val="하수실행"/>
      <sheetName val="PROJECT_BRIEF(EX_NEW)"/>
      <sheetName val="약품설비"/>
      <sheetName val="산출근거"/>
      <sheetName val="Air-Con Charging(A)"/>
      <sheetName val="Air-Con Charging (2)"/>
      <sheetName val="MAT"/>
      <sheetName val="실행내역서 "/>
      <sheetName val="자판실행"/>
      <sheetName val="ETC"/>
      <sheetName val="단면 (2)"/>
      <sheetName val="부하계산서"/>
      <sheetName val="자료"/>
      <sheetName val="세부내역"/>
      <sheetName val="3.공통공사대비"/>
      <sheetName val="현장"/>
      <sheetName val="공사내역서"/>
      <sheetName val="c_balju"/>
      <sheetName val="단가표"/>
      <sheetName val="잡비"/>
      <sheetName val="기별"/>
      <sheetName val="설계명세서"/>
      <sheetName val="01"/>
      <sheetName val="터파기및재료"/>
      <sheetName val="수량산출서"/>
      <sheetName val="산출서(마감)"/>
      <sheetName val="이음정착표"/>
      <sheetName val="부재산출표"/>
      <sheetName val="집계표(마감)"/>
      <sheetName val="수량집계표"/>
      <sheetName val="상수도토공집계표"/>
      <sheetName val="건축내역"/>
      <sheetName val="조건입력"/>
      <sheetName val="조건입력(2)"/>
      <sheetName val="장비선정"/>
      <sheetName val="가격조사서"/>
      <sheetName val="설계조건"/>
      <sheetName val="2010"/>
      <sheetName val="CC16-내역서"/>
      <sheetName val="12호기내역서(건축분)"/>
      <sheetName val="MOTOR"/>
      <sheetName val="찍기"/>
      <sheetName val="진접"/>
      <sheetName val="변경내역을"/>
      <sheetName val="지급자재"/>
      <sheetName val="SUB일위대가"/>
      <sheetName val="Sheet2"/>
      <sheetName val="청주(철골발주의뢰서)"/>
      <sheetName val="정렬"/>
      <sheetName val="분전함신설"/>
      <sheetName val="접지1종"/>
      <sheetName val="자재조사"/>
      <sheetName val="시중노임"/>
      <sheetName val="제품 사양서LG"/>
      <sheetName val="2F 회의실견적(5_14 일대)"/>
      <sheetName val="1.설계기준"/>
      <sheetName val="표층포설및다짐"/>
      <sheetName val="단가비교표"/>
      <sheetName val="1층"/>
      <sheetName val="별표총괄"/>
      <sheetName val="Cash Flow"/>
      <sheetName val="Source"/>
      <sheetName val="전체도급"/>
      <sheetName val="정부노임단가"/>
      <sheetName val="이자율"/>
      <sheetName val="공사비집계"/>
      <sheetName val="일위대가(건축)"/>
      <sheetName val="산근"/>
      <sheetName val="대비표"/>
      <sheetName val="MTL$-INTER"/>
      <sheetName val="전력"/>
      <sheetName val="공사비명세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현황"/>
      <sheetName val="동의서"/>
      <sheetName val="개산"/>
      <sheetName val="금액"/>
      <sheetName val="공문"/>
      <sheetName val="공정챠트"/>
      <sheetName val="공정표"/>
      <sheetName val="겉표지"/>
      <sheetName val="가로"/>
      <sheetName val="세로"/>
      <sheetName val="esc삭제"/>
      <sheetName val="원가"/>
      <sheetName val="집계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"/>
      <sheetName val="12."/>
      <sheetName val="13"/>
      <sheetName val="14."/>
      <sheetName val="15."/>
      <sheetName val="전기2회"/>
      <sheetName val="소방2회"/>
      <sheetName val="소방기구"/>
      <sheetName val="조달가"/>
      <sheetName val="9_"/>
      <sheetName val="5_"/>
      <sheetName val="7_"/>
      <sheetName val="8_"/>
      <sheetName val="10_"/>
      <sheetName val="12_"/>
      <sheetName val="14_"/>
      <sheetName val="연부97-1"/>
      <sheetName val="갑지1"/>
      <sheetName val="J直材4"/>
      <sheetName val="연습"/>
      <sheetName val="기존단가 (2)"/>
      <sheetName val="내역서"/>
      <sheetName val="실행간접비용"/>
      <sheetName val="직재"/>
      <sheetName val="재집"/>
      <sheetName val="데이타"/>
      <sheetName val="식재인부"/>
      <sheetName val="전차선로 물량표"/>
      <sheetName val="장비부하"/>
      <sheetName val="조직"/>
      <sheetName val="0312 - 2차분 2회 계약변경 내역서-2차분 1회 설"/>
      <sheetName val="장비종합부표"/>
      <sheetName val="집계표_식재"/>
      <sheetName val="부표"/>
      <sheetName val="GAEYO"/>
      <sheetName val="단가"/>
      <sheetName val="시설물일위"/>
      <sheetName val="단가 및 재료비"/>
      <sheetName val="중기사용료산출근거"/>
      <sheetName val="1_"/>
      <sheetName val="2_"/>
      <sheetName val="3_"/>
      <sheetName val="4_"/>
      <sheetName val="5_1"/>
      <sheetName val="6_"/>
      <sheetName val="7_1"/>
      <sheetName val="8_1"/>
      <sheetName val="9_1"/>
      <sheetName val="10_1"/>
      <sheetName val="12_1"/>
      <sheetName val="14_1"/>
      <sheetName val="15_"/>
      <sheetName val="기존단가_(2)"/>
      <sheetName val="전차선로_물량표"/>
      <sheetName val="0312_-_2차분_2회_계약변경_내역서-2차분_1회_설"/>
      <sheetName val="단가_및_재료비"/>
      <sheetName val="수량산출"/>
      <sheetName val="자단"/>
      <sheetName val="인공산출"/>
      <sheetName val="건축내역"/>
      <sheetName val="간선계산"/>
      <sheetName val="견적서"/>
      <sheetName val="일위대가"/>
      <sheetName val="DATA"/>
      <sheetName val="주소"/>
      <sheetName val="wall"/>
      <sheetName val="제-노임"/>
      <sheetName val="제직재"/>
      <sheetName val="광주운남을"/>
      <sheetName val="AS복구"/>
      <sheetName val="중기터파기"/>
      <sheetName val="변수값"/>
      <sheetName val="중기상차"/>
      <sheetName val="연결임시"/>
      <sheetName val="6호기"/>
      <sheetName val="단가목록"/>
      <sheetName val="통합"/>
      <sheetName val="견적내용입력"/>
      <sheetName val="가스(내역)"/>
      <sheetName val="백암비스타내역"/>
      <sheetName val="Sheet1"/>
      <sheetName val="Front"/>
      <sheetName val="견적조건"/>
      <sheetName val="APT"/>
      <sheetName val="Macro1"/>
      <sheetName val="토공"/>
      <sheetName val="견적서세부내용"/>
      <sheetName val="자재단가"/>
      <sheetName val="Customer Databas"/>
      <sheetName val="천마갑지"/>
      <sheetName val="원가계산서"/>
      <sheetName val="단"/>
      <sheetName val="내역서1"/>
      <sheetName val="입출재고현황 (2)"/>
      <sheetName val="예산내역서"/>
      <sheetName val="설계예산서"/>
      <sheetName val="총계"/>
      <sheetName val="준공정산"/>
      <sheetName val="수량산출서"/>
      <sheetName val="BSD (2)"/>
      <sheetName val="ABUT수량-A1"/>
      <sheetName val="ITB COST"/>
      <sheetName val="도면출력"/>
      <sheetName val="N賃率-職"/>
      <sheetName val="수로BOX"/>
      <sheetName val="건축내역서"/>
      <sheetName val="집계표"/>
      <sheetName val="설비내역서"/>
      <sheetName val="전기내역서"/>
      <sheetName val="#REF"/>
      <sheetName val="공사개요"/>
      <sheetName val="전익자재"/>
      <sheetName val="실행"/>
      <sheetName val="1-최종안"/>
      <sheetName val="사업분석-분양가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산출근거"/>
      <sheetName val="1.설계조건"/>
      <sheetName val="코드표"/>
      <sheetName val="내역서 "/>
      <sheetName val="대로근거"/>
      <sheetName val="중로근거"/>
      <sheetName val="단가"/>
      <sheetName val="분석"/>
      <sheetName val="개산공사비"/>
      <sheetName val="SLAB&quot;1&quot;"/>
      <sheetName val="철근단면적"/>
      <sheetName val="식생블럭단위수량"/>
      <sheetName val="일위대가9803"/>
      <sheetName val="DATE"/>
      <sheetName val="DATA"/>
      <sheetName val="구조물철거타공정이월"/>
      <sheetName val="견적990322"/>
      <sheetName val="기둥(원형)"/>
      <sheetName val="Y-WORK"/>
      <sheetName val="ABUT수량-A1"/>
      <sheetName val="단면가정"/>
      <sheetName val="관리,공감"/>
      <sheetName val="가도공"/>
      <sheetName val="원형맨홀수량"/>
      <sheetName val="교각1"/>
      <sheetName val="하도금액분계"/>
      <sheetName val="hvac(제어동)"/>
      <sheetName val="업체별기성내역"/>
      <sheetName val="물량표S"/>
      <sheetName val="PAINT"/>
      <sheetName val="SUMMARY"/>
      <sheetName val="물량표"/>
      <sheetName val="물량표(신)"/>
      <sheetName val="노임이"/>
      <sheetName val="전기"/>
      <sheetName val="TEL"/>
      <sheetName val="토목"/>
      <sheetName val="설명서 "/>
      <sheetName val="배수통관(좌)"/>
      <sheetName val="단가산출서1"/>
      <sheetName val="식재총괄"/>
      <sheetName val="을"/>
      <sheetName val="전체"/>
      <sheetName val="CODE"/>
      <sheetName val="#REF"/>
      <sheetName val="보온자재단가표"/>
      <sheetName val="입찰안"/>
      <sheetName val="자료"/>
      <sheetName val="COPING"/>
      <sheetName val="danga"/>
      <sheetName val="ilch"/>
      <sheetName val="guard(mac)"/>
      <sheetName val="좌측"/>
      <sheetName val="수입"/>
      <sheetName val="단위수량"/>
      <sheetName val="9GNG운반"/>
      <sheetName val="Sheet1"/>
      <sheetName val="INPUT"/>
      <sheetName val="조경"/>
      <sheetName val="방음벽기초(H=4m)"/>
      <sheetName val="Macro(전선)"/>
      <sheetName val="SILICATE"/>
      <sheetName val="TB-내역서"/>
      <sheetName val="내역서_"/>
      <sheetName val="70%"/>
      <sheetName val="내역서"/>
      <sheetName val="시설물기초"/>
      <sheetName val="대비"/>
      <sheetName val="역T형"/>
      <sheetName val="TYPE-A"/>
      <sheetName val="8.PILE  (돌출)"/>
      <sheetName val="합계금액"/>
      <sheetName val="주차구획선수량"/>
      <sheetName val="몰탈재료산출"/>
      <sheetName val="일위대가(가설)"/>
      <sheetName val="노임단가"/>
      <sheetName val="설계예산"/>
      <sheetName val="Macro1"/>
      <sheetName val="연령현황"/>
      <sheetName val="데이타"/>
      <sheetName val="Front"/>
      <sheetName val="wall"/>
      <sheetName val="전기일위대가"/>
      <sheetName val="hvac내역서(제어동)"/>
      <sheetName val="자재단가"/>
      <sheetName val="노임"/>
      <sheetName val="WVAL"/>
      <sheetName val="1"/>
      <sheetName val="ITEM"/>
      <sheetName val="용산1(해보)"/>
      <sheetName val="터파기및재료"/>
      <sheetName val="3.하중산정4.지지력"/>
      <sheetName val="표지 (2)"/>
      <sheetName val="대전21토목내역서"/>
      <sheetName val="금액내역서"/>
      <sheetName val="실행철강하도"/>
      <sheetName val="일반부표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송라터널총괄"/>
      <sheetName val="절취및터파기"/>
      <sheetName val="가중치"/>
      <sheetName val="2호맨홀공제수량"/>
      <sheetName val="토공총괄집계"/>
      <sheetName val="하수급견적대비"/>
      <sheetName val="조명율표"/>
      <sheetName val="1,2,3,4,5단위수량"/>
      <sheetName val="설직재-1"/>
      <sheetName val="일위대가(계측기설치)"/>
      <sheetName val="CON포장수량"/>
      <sheetName val="CONUNIT"/>
      <sheetName val="포장공"/>
      <sheetName val="N賃率-職"/>
      <sheetName val="제직재"/>
      <sheetName val="제-노임"/>
      <sheetName val="단면 (2)"/>
      <sheetName val="일위대가표"/>
      <sheetName val="설계조건"/>
      <sheetName val="우수공"/>
      <sheetName val="교대(A1)"/>
      <sheetName val="총괄내역서"/>
      <sheetName val="조작대(1연)"/>
      <sheetName val="산출내역서집계표"/>
      <sheetName val="총집계"/>
      <sheetName val="1.설계기준"/>
      <sheetName val="sw1"/>
      <sheetName val="6PILE  (돌출)"/>
      <sheetName val="crude.SLAB RE-bar"/>
      <sheetName val="CRUDE RE-bar"/>
      <sheetName val="지장물C"/>
      <sheetName val="공통가설"/>
      <sheetName val="BID"/>
      <sheetName val="식재일위대가"/>
      <sheetName val="유림골조"/>
      <sheetName val="지구단위계획"/>
      <sheetName val="물가자료"/>
      <sheetName val="3BL공동구 수량"/>
      <sheetName val="참조"/>
      <sheetName val="참조M"/>
      <sheetName val="플랜트 설치"/>
      <sheetName val="INPUT(덕도방향-시점)"/>
      <sheetName val="본체"/>
      <sheetName val="원형1호맨홀토공수량"/>
      <sheetName val="WORK"/>
      <sheetName val="찍기"/>
      <sheetName val="정부노임단가"/>
      <sheetName val="견적조건"/>
      <sheetName val="개략"/>
      <sheetName val="BOX전기내역"/>
      <sheetName val="소운반"/>
      <sheetName val="spiral"/>
      <sheetName val="원가입력"/>
      <sheetName val="ASP"/>
      <sheetName val="날개벽수량표"/>
      <sheetName val="석축"/>
      <sheetName val="철근량"/>
      <sheetName val="W3단면"/>
      <sheetName val="COMPARISON TABLE"/>
      <sheetName val="부대공Ⅱ"/>
      <sheetName val="H-pile(298x299)"/>
      <sheetName val="H-pile(250x250)"/>
      <sheetName val="집계표(육상)"/>
      <sheetName val="조건표"/>
      <sheetName val="법면"/>
      <sheetName val="부대공"/>
      <sheetName val="구조물공"/>
      <sheetName val="중기일위대가"/>
      <sheetName val="토공"/>
      <sheetName val="배수공1"/>
      <sheetName val="갑지(추정)"/>
      <sheetName val="수량BOQ"/>
      <sheetName val="수량산출"/>
      <sheetName val="설계내역서"/>
      <sheetName val="기기리스트"/>
      <sheetName val="Sheet2"/>
      <sheetName val="안산기계장치"/>
      <sheetName val="갑지"/>
      <sheetName val="별총"/>
      <sheetName val="공량산출서"/>
      <sheetName val="내역표지"/>
      <sheetName val="총괄"/>
      <sheetName val="건축공사"/>
      <sheetName val="신규 수주분(사용자 정의)"/>
      <sheetName val="안정계산"/>
      <sheetName val="단면검토"/>
      <sheetName val="DATA2000"/>
      <sheetName val="공사내역"/>
      <sheetName val="교각계산"/>
      <sheetName val="수량산출근거"/>
      <sheetName val="Total"/>
      <sheetName val="기계경비(시간당)"/>
      <sheetName val="램머"/>
      <sheetName val="가로등내역서"/>
      <sheetName val="내력서"/>
      <sheetName val="품셈TABLE"/>
      <sheetName val="식재인부"/>
      <sheetName val="Sheet1 (2)"/>
      <sheetName val="신표지1"/>
      <sheetName val="관경별우수관집계"/>
      <sheetName val="견적대비"/>
      <sheetName val="단가조사서"/>
      <sheetName val="목차"/>
      <sheetName val="견적서"/>
      <sheetName val="입찰보고"/>
      <sheetName val="토적계산서"/>
      <sheetName val="슬래브"/>
      <sheetName val="토목품셈"/>
      <sheetName val="마산방향철근집계"/>
      <sheetName val="진주방향"/>
      <sheetName val="마산방향"/>
      <sheetName val="CPM챠트"/>
      <sheetName val="내역및총괄"/>
      <sheetName val="토공총괄표"/>
      <sheetName val="방음벽기초"/>
      <sheetName val="웅진교-S2"/>
      <sheetName val="표  지"/>
      <sheetName val="1.우편집중내역서"/>
      <sheetName val="도장수량(하1)"/>
      <sheetName val="포장복구집계"/>
      <sheetName val="덕전리"/>
      <sheetName val="정렬"/>
      <sheetName val="type-F"/>
      <sheetName val="차액보증"/>
      <sheetName val="금융비용"/>
      <sheetName val="주경기-오배수"/>
      <sheetName val="뚝토공"/>
      <sheetName val="원하도급내역서(당초)"/>
      <sheetName val="토공(우물통,기타) "/>
      <sheetName val="보차도경계석"/>
      <sheetName val="산근(PE,300)"/>
      <sheetName val="특2호하천산근"/>
      <sheetName val="특2호부관하천산근"/>
      <sheetName val="약품공급2"/>
      <sheetName val="2011.(4)"/>
      <sheetName val="일위대가1"/>
      <sheetName val="Pier 3"/>
      <sheetName val="한강운반비"/>
      <sheetName val="신우"/>
      <sheetName val="2.입력sheet"/>
      <sheetName val="M1"/>
      <sheetName val="직공비"/>
      <sheetName val="(3.품질관리 시험 총괄표)"/>
      <sheetName val="옥룡잡비"/>
      <sheetName val="※참고자료※"/>
      <sheetName val="손익분석"/>
      <sheetName val="일위대가(건축)"/>
      <sheetName val="전력"/>
      <sheetName val="Sheet3"/>
      <sheetName val="음료실행"/>
      <sheetName val="UEC영화관본공사내역"/>
      <sheetName val="대운산출"/>
      <sheetName val="세부내역"/>
      <sheetName val="소방현물"/>
      <sheetName val="내역"/>
      <sheetName val="현장일반사항"/>
      <sheetName val="공사비예산서(토목분)"/>
      <sheetName val="토량1-1"/>
      <sheetName val="주형"/>
      <sheetName val="옹벽"/>
      <sheetName val="거래처등록"/>
      <sheetName val="98수문일위"/>
      <sheetName val="단가(1)"/>
      <sheetName val="원가계산서"/>
      <sheetName val="MOTOR"/>
      <sheetName val="U-TYPE(1)"/>
      <sheetName val="A-4"/>
      <sheetName val="노무비계"/>
      <sheetName val="지급자재"/>
      <sheetName val="바닥판(1)"/>
      <sheetName val="소업1교"/>
      <sheetName val="원형측구(B-type)"/>
      <sheetName val="상수도공-간지"/>
      <sheetName val="PAD TR보호대기초"/>
      <sheetName val="가로등기초"/>
      <sheetName val="설계명세"/>
      <sheetName val="갑지1"/>
      <sheetName val="2000년1차"/>
      <sheetName val="2.가정단면"/>
      <sheetName val="기계시공"/>
      <sheetName val="맨홀수량"/>
      <sheetName val="토사(PE)"/>
      <sheetName val="DIAPHRAGM"/>
      <sheetName val="상시"/>
      <sheetName val="1TL종점(1)"/>
      <sheetName val="도로경계블럭연장조서"/>
      <sheetName val="토목내역"/>
      <sheetName val="지주목시비량산출서"/>
      <sheetName val="일반공사"/>
      <sheetName val="수량집계표"/>
      <sheetName val="공정별 수량산출서"/>
      <sheetName val="일반시방서"/>
      <sheetName val="일위대가(조경)"/>
      <sheetName val="공사원가계산서"/>
      <sheetName val="수량집계"/>
      <sheetName val="자재 및 폐기물견적(2008)"/>
      <sheetName val="개요"/>
      <sheetName val="XL4Poppy"/>
      <sheetName val="날개벽(시점좌측)"/>
      <sheetName val="물가시세표"/>
      <sheetName val="예상"/>
      <sheetName val="2000용수잠관-수량집계"/>
      <sheetName val="통영LNG입찰현황"/>
      <sheetName val="토목주소"/>
      <sheetName val="프랜트면허"/>
      <sheetName val="별표 "/>
      <sheetName val="단가조사-2"/>
      <sheetName val="VE절감"/>
      <sheetName val="대비표"/>
      <sheetName val="1.2.1 마루높이결정"/>
      <sheetName val="기계경비일람"/>
      <sheetName val="BID9697"/>
      <sheetName val="설계변경원가계산총괄표"/>
      <sheetName val="COL"/>
      <sheetName val="간지9)"/>
      <sheetName val="7.PILE  (돌출)"/>
      <sheetName val="기안"/>
      <sheetName val="실행대비"/>
      <sheetName val="BOX(1.5X1.5)"/>
      <sheetName val="BOILING검토"/>
      <sheetName val="차선도색현황"/>
      <sheetName val="우수관"/>
      <sheetName val="&lt;목록&gt;"/>
      <sheetName val="설계기준"/>
      <sheetName val="관경"/>
      <sheetName val="시행후면적"/>
      <sheetName val="시가지우회도로공내역서"/>
      <sheetName val="o현장경비"/>
      <sheetName val="증감내역서"/>
      <sheetName val="데리네이타현황"/>
      <sheetName val="SLIDES"/>
      <sheetName val="횡배수관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6호기"/>
      <sheetName val="지급자재조서"/>
      <sheetName val="Sheet15"/>
      <sheetName val="전력구구조물산근"/>
      <sheetName val="하중"/>
      <sheetName val="인명부"/>
      <sheetName val="PD-5(직선)"/>
      <sheetName val="ACUNIT"/>
      <sheetName val="현황산출서"/>
      <sheetName val="부하계산서"/>
      <sheetName val="용수량(생활용수)"/>
      <sheetName val="변경후-SHEET"/>
      <sheetName val="단가조사"/>
      <sheetName val="-몰탈콘크리트"/>
      <sheetName val="예산작성기준(전기)"/>
      <sheetName val="수정내역서"/>
      <sheetName val="자재목록"/>
      <sheetName val="입력"/>
      <sheetName val="전선 및 전선관"/>
      <sheetName val="시선유도표지집계표"/>
      <sheetName val="설계예산서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품의"/>
      <sheetName val="재집"/>
      <sheetName val="직재"/>
      <sheetName val="주요자재집계표"/>
      <sheetName val="날개벽"/>
      <sheetName val="2002년12월"/>
      <sheetName val="woo(mac)"/>
      <sheetName val="통합"/>
      <sheetName val="맨홀평균높이"/>
      <sheetName val="결과조달"/>
      <sheetName val="상승요인분석"/>
      <sheetName val="sheeet2"/>
      <sheetName val=" 냉각수펌프"/>
      <sheetName val="종배수관(신)"/>
      <sheetName val="적용단위길이"/>
      <sheetName val="자료입력"/>
      <sheetName val="종배수관면벽신"/>
      <sheetName val="1062-X방향 "/>
      <sheetName val="단면 _2_"/>
      <sheetName val="Sheet5"/>
      <sheetName val="계단"/>
      <sheetName val="유림총괄"/>
      <sheetName val="단가(반정1교-원주)"/>
      <sheetName val="Sheet10"/>
      <sheetName val="11.자재단가"/>
      <sheetName val="터널구조물산근"/>
      <sheetName val="WEON"/>
      <sheetName val="설계기준 및 하중계산"/>
      <sheetName val="배수내역"/>
      <sheetName val="공내역"/>
      <sheetName val="전차선로 물량표"/>
      <sheetName val="대림경상68억"/>
      <sheetName val="기계경비"/>
      <sheetName val="공사비산출내역"/>
      <sheetName val="포장물량집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H-PILE수량집계"/>
      <sheetName val="실행대비"/>
      <sheetName val="수량-가로등"/>
      <sheetName val="단가"/>
      <sheetName val="건축"/>
      <sheetName val="돌담교 상부수량"/>
      <sheetName val="우수받이"/>
      <sheetName val="개산공사비"/>
      <sheetName val="토적표"/>
      <sheetName val="SLAB&quot;1&quot;"/>
      <sheetName val="말뚝지지력산정"/>
      <sheetName val="개별직종노임단가(2003.9)"/>
      <sheetName val="기안"/>
      <sheetName val="SAP_INPUT"/>
      <sheetName val="산근"/>
      <sheetName val="노임단가"/>
      <sheetName val="수목단가"/>
      <sheetName val="시설수량표"/>
      <sheetName val="식재수량표"/>
      <sheetName val="내역표지"/>
      <sheetName val="#REF"/>
      <sheetName val="수량"/>
      <sheetName val="원가계산"/>
      <sheetName val="수량산출"/>
      <sheetName val="1단계"/>
      <sheetName val="총괄"/>
      <sheetName val="기초단가"/>
      <sheetName val="중기손료"/>
      <sheetName val="산출근거"/>
      <sheetName val="해평견적"/>
      <sheetName val="자재단가"/>
      <sheetName val="전기"/>
      <sheetName val="6PILE  (돌출)"/>
      <sheetName val="소비자가"/>
      <sheetName val="건축내역"/>
      <sheetName val="노임이"/>
      <sheetName val="실행철강하도"/>
      <sheetName val="설계명세서"/>
      <sheetName val="용수량(생활용수)"/>
      <sheetName val="공사개요"/>
      <sheetName val="설계예시"/>
      <sheetName val="일위대가9803"/>
      <sheetName val="입력자료"/>
      <sheetName val="내역서1999.8최종"/>
      <sheetName val="내역서 제출"/>
      <sheetName val="역T형교대(말뚝기초)"/>
      <sheetName val="DATE"/>
      <sheetName val="FILE1"/>
      <sheetName val="입찰안"/>
      <sheetName val="ABUT수량-A1"/>
      <sheetName val="단위수량"/>
      <sheetName val="제원및배치"/>
      <sheetName val="돌담교_상부수량"/>
      <sheetName val="CON기초"/>
      <sheetName val="토목주소"/>
      <sheetName val="가시설수량"/>
      <sheetName val="3BL공동구 수량"/>
      <sheetName val="8.석축단위(H=1.5M)"/>
      <sheetName val="견적단가"/>
      <sheetName val="테이블"/>
      <sheetName val="노임"/>
      <sheetName val="기계경비(시간당)"/>
      <sheetName val="램머"/>
      <sheetName val="대림경상68억"/>
      <sheetName val="날개벽수량표"/>
      <sheetName val="관급자재대"/>
      <sheetName val="기계경비"/>
      <sheetName val="단가조사서"/>
      <sheetName val="A2"/>
      <sheetName val="우수"/>
      <sheetName val="단가대비표"/>
      <sheetName val="대전가오_견출_집계표"/>
      <sheetName val="공사"/>
      <sheetName val="설계기준"/>
      <sheetName val="데이타"/>
      <sheetName val="식재인부"/>
      <sheetName val="INPUT"/>
      <sheetName val="POL6차-PIPING"/>
      <sheetName val="b_balju_cho"/>
      <sheetName val="내역1"/>
      <sheetName val="갑지(추정)"/>
      <sheetName val="철거산출근거"/>
      <sheetName val="건축명"/>
      <sheetName val="기계명"/>
      <sheetName val="전기명"/>
      <sheetName val="토목명"/>
      <sheetName val="BID"/>
      <sheetName val="2.가정단면"/>
      <sheetName val="사급자재"/>
      <sheetName val="2호맨홀공제수량"/>
      <sheetName val="BOX-1510"/>
      <sheetName val="단중표"/>
      <sheetName val="CON'C"/>
      <sheetName val="노무비단가"/>
      <sheetName val="2.토목공사"/>
      <sheetName val="신규보류입력"/>
      <sheetName val="이름정의"/>
      <sheetName val="입력"/>
      <sheetName val="초기화면"/>
      <sheetName val="방음벽기초"/>
      <sheetName val="중동공구"/>
      <sheetName val="8.PILE  (돌출)"/>
      <sheetName val="기본일위"/>
      <sheetName val="집수정(600-700)"/>
      <sheetName val="교각계산"/>
      <sheetName val="I一般比"/>
      <sheetName val="총 원가계산"/>
      <sheetName val="정부노임단가"/>
      <sheetName val="Sheet1"/>
      <sheetName val="Sheet2"/>
      <sheetName val="pier-1"/>
      <sheetName val="BOX(1.5X1.5)"/>
      <sheetName val="일반수량"/>
      <sheetName val="일위목록"/>
      <sheetName val="원가계산서"/>
      <sheetName val="단면치수"/>
      <sheetName val="데리네이타현황"/>
      <sheetName val="안전장치"/>
      <sheetName val="수로BOX"/>
      <sheetName val="Sheet3"/>
      <sheetName val="갑지"/>
      <sheetName val="노임,재료비"/>
      <sheetName val="6호기"/>
      <sheetName val="Macro2"/>
      <sheetName val="년도별노임표"/>
      <sheetName val="중기목록표"/>
      <sheetName val="구체"/>
      <sheetName val="좌측날개벽"/>
      <sheetName val="우측날개벽"/>
      <sheetName val="건축일위"/>
      <sheetName val="그라우팅일위"/>
      <sheetName val="문산방향-교대(A2)"/>
      <sheetName val="건축내역서"/>
      <sheetName val="설비내역서"/>
      <sheetName val="전기내역서"/>
      <sheetName val="집계표"/>
      <sheetName val="가도공"/>
      <sheetName val="건물철거"/>
      <sheetName val="기타배수구조물깨기-단위수량"/>
      <sheetName val="7.PILE  (돌출)"/>
      <sheetName val="내역을"/>
      <sheetName val="COPING"/>
      <sheetName val="표지"/>
      <sheetName val="Sheet5"/>
      <sheetName val="내역"/>
      <sheetName val="덕전리"/>
      <sheetName val="setup"/>
      <sheetName val="연결관암거"/>
      <sheetName val="2공구산출내역"/>
      <sheetName val="식재가격"/>
      <sheetName val="식재총괄"/>
      <sheetName val="교각1"/>
      <sheetName val="단가산출서1"/>
      <sheetName val="바닥판"/>
      <sheetName val="입력DATA"/>
      <sheetName val="총괄내역서"/>
      <sheetName val="신천3호용수로"/>
      <sheetName val="터파기및재료"/>
      <sheetName val="3련 BOX"/>
      <sheetName val="총괄표"/>
      <sheetName val="내역서"/>
      <sheetName val="CC16-내역서"/>
      <sheetName val="4.2유효폭의 계산"/>
      <sheetName val="이토변실"/>
      <sheetName val="단위단가"/>
      <sheetName val="교대(A1)"/>
      <sheetName val="건축공사실행"/>
      <sheetName val="예산명세서"/>
      <sheetName val="자료입력"/>
      <sheetName val="도로"/>
      <sheetName val="2000전체분"/>
      <sheetName val="2000년1차"/>
      <sheetName val="청주(철골발주의뢰서)"/>
      <sheetName val="일위대가표"/>
      <sheetName val="실행"/>
      <sheetName val="99노임기준"/>
      <sheetName val="1.설계조건"/>
      <sheetName val="설명서 "/>
      <sheetName val="토목"/>
      <sheetName val="구조물철거타공정이월"/>
      <sheetName val="골조시행"/>
      <sheetName val="건축계약내역"/>
      <sheetName val="수량산출서"/>
      <sheetName val="맨홀수량"/>
      <sheetName val="초"/>
      <sheetName val="토공개요C"/>
      <sheetName val="정공공사"/>
      <sheetName val="공사비 증감 내역서"/>
      <sheetName val="관경별내역서"/>
      <sheetName val="작업입력"/>
      <sheetName val="Macro1"/>
      <sheetName val="2003상반기노임기준"/>
      <sheetName val="중기단가LIST"/>
      <sheetName val="산출기준"/>
      <sheetName val="개별직종노임"/>
      <sheetName val="엔지니어링노임"/>
      <sheetName val="계단"/>
      <sheetName val=" 상부공통집계(총괄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프랜트면허"/>
      <sheetName val="날개벽(시점좌측)"/>
      <sheetName val="데이타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현장경상비"/>
      <sheetName val="원가"/>
      <sheetName val="갑지(추정)"/>
      <sheetName val="샤워실위생"/>
      <sheetName val="일위대가표"/>
      <sheetName val="식재인부"/>
      <sheetName val="집계표"/>
      <sheetName val="노임이"/>
      <sheetName val="시멘트"/>
      <sheetName val="현장관리비"/>
      <sheetName val="작성"/>
      <sheetName val="DATE"/>
      <sheetName val="실행예산-변경분"/>
      <sheetName val="동원인원"/>
      <sheetName val="견적의뢰"/>
      <sheetName val="평가데이터"/>
      <sheetName val="일위대가"/>
      <sheetName val="판매시설"/>
      <sheetName val="계DATA"/>
      <sheetName val="실DATA "/>
      <sheetName val="건축직영"/>
      <sheetName val="협력업체"/>
      <sheetName val="노임단가"/>
      <sheetName val="중기사용료"/>
      <sheetName val="Total"/>
      <sheetName val="입찰견적보고서"/>
      <sheetName val="산업"/>
      <sheetName val="수량집계"/>
      <sheetName val="#REF"/>
      <sheetName val="금액"/>
      <sheetName val="요율"/>
      <sheetName val="음료실행"/>
      <sheetName val="개요"/>
      <sheetName val="현장관리"/>
      <sheetName val="내역서(1)"/>
      <sheetName val="소비자가"/>
      <sheetName val="설계서(7)"/>
      <sheetName val="예가표"/>
      <sheetName val=" 갑  지 "/>
      <sheetName val="토목주소"/>
      <sheetName val="지수980731이후"/>
      <sheetName val="내역표지"/>
      <sheetName val="공구"/>
      <sheetName val="총괄내역서"/>
      <sheetName val="공사개요"/>
      <sheetName val="목차"/>
      <sheetName val="실행철강하도"/>
      <sheetName val="내역서"/>
      <sheetName val="인제내역"/>
      <sheetName val="건축내역서"/>
      <sheetName val="코스모공장 (어음)"/>
      <sheetName val="조직도"/>
      <sheetName val="공정표"/>
      <sheetName val="실DATA_"/>
      <sheetName val="조내역"/>
      <sheetName val="주식"/>
      <sheetName val="총괄"/>
      <sheetName val="내역"/>
      <sheetName val="실행"/>
      <sheetName val="조건"/>
      <sheetName val="인사자료총집계"/>
      <sheetName val="A 견적"/>
      <sheetName val="참조"/>
      <sheetName val="Y-WORK"/>
      <sheetName val="을"/>
      <sheetName val="계약내역(2)"/>
      <sheetName val="일위대가목록"/>
      <sheetName val="물가대비표"/>
      <sheetName val="변수값"/>
      <sheetName val="중기상차"/>
      <sheetName val="AS복구"/>
      <sheetName val="중기터파기"/>
      <sheetName val="값"/>
      <sheetName val="건축공사실행"/>
      <sheetName val="GAEYO"/>
      <sheetName val="공문"/>
      <sheetName val="갑지"/>
      <sheetName val="경산"/>
      <sheetName val="재료"/>
      <sheetName val="원가계산서(거목)"/>
      <sheetName val="원가계산서(다숲)"/>
      <sheetName val="원가계산서(법정외주)"/>
      <sheetName val="시설물일위"/>
      <sheetName val="가설공사"/>
      <sheetName val="단가결정"/>
      <sheetName val="내역아"/>
      <sheetName val="울타리"/>
      <sheetName val="사급자재"/>
      <sheetName val="조명시설"/>
      <sheetName val="수량산출"/>
      <sheetName val="FAB별"/>
      <sheetName val="실행(ALT1)"/>
      <sheetName val="환경기계공정표 (3)"/>
      <sheetName val="내역서2안"/>
      <sheetName val="_갑__지_"/>
      <sheetName val="아파트"/>
      <sheetName val="전기"/>
      <sheetName val="설계명세서"/>
      <sheetName val="진주방향"/>
      <sheetName val="설계내역"/>
      <sheetName val="2공구산출내역"/>
      <sheetName val="증감내역서"/>
      <sheetName val="Sheet1"/>
      <sheetName val="기안"/>
      <sheetName val="관접합및부설"/>
      <sheetName val="단가"/>
      <sheetName val="SAM"/>
      <sheetName val="인건비 "/>
      <sheetName val="EQT-ESTN"/>
      <sheetName val="노무"/>
      <sheetName val="중기조종사 단위단가"/>
      <sheetName val="기계경비(시간당)"/>
      <sheetName val="램머"/>
      <sheetName val="01"/>
      <sheetName val="납부서"/>
      <sheetName val="Sheet5"/>
      <sheetName val="기초단가"/>
      <sheetName val="견적"/>
      <sheetName val="수량-양식"/>
      <sheetName val="개산공사비"/>
      <sheetName val="실행대비"/>
      <sheetName val="금액내역서"/>
      <sheetName val="단가 (2)"/>
      <sheetName val="투찰내역서"/>
      <sheetName val="SPEC"/>
      <sheetName val="건축"/>
      <sheetName val="Sheet1 (2)"/>
      <sheetName val="본실행경비"/>
      <sheetName val="총 원가계산"/>
      <sheetName val="원가계산서"/>
      <sheetName val="원가계산"/>
      <sheetName val="CTEMCOST"/>
      <sheetName val="연돌일위집계"/>
      <sheetName val="노무비"/>
      <sheetName val="총괄갑 "/>
      <sheetName val="일위"/>
      <sheetName val="COVER"/>
      <sheetName val="inter"/>
      <sheetName val="TEST1"/>
      <sheetName val="입력데이타"/>
      <sheetName val="원가data"/>
      <sheetName val="제경비율"/>
      <sheetName val="단중표"/>
      <sheetName val="카펫타일"/>
      <sheetName val="6호기"/>
      <sheetName val="전등설비"/>
      <sheetName val="입찰안"/>
      <sheetName val="벽체물량산출서"/>
      <sheetName val="F4-F7"/>
      <sheetName val="지수"/>
      <sheetName val="5사남"/>
      <sheetName val="당정동경상이수"/>
      <sheetName val="당정동공통이수"/>
      <sheetName val="factor(건축)"/>
      <sheetName val="산근"/>
      <sheetName val="세금자료"/>
      <sheetName val="화전내"/>
      <sheetName val="내역서1999.8최종"/>
      <sheetName val="시중노임단가"/>
      <sheetName val="---FAB#1업무일지---"/>
      <sheetName val="을지"/>
      <sheetName val="6PILE  (돌출)"/>
      <sheetName val="구성비"/>
      <sheetName val="표지"/>
      <sheetName val="변경내역서"/>
      <sheetName val="11-2.아파트내역"/>
      <sheetName val="DATA1"/>
      <sheetName val="식재수량표"/>
      <sheetName val="일위목록"/>
      <sheetName val="SG"/>
      <sheetName val="BID"/>
      <sheetName val="용역비내역-진짜"/>
      <sheetName val="원가계산하도"/>
      <sheetName val="추정_최근현장"/>
      <sheetName val="리스트_최근현장"/>
      <sheetName val="팩스리스트"/>
      <sheetName val="참고사항"/>
      <sheetName val="근로자자료입력"/>
      <sheetName val="총투입계"/>
      <sheetName val="플랜트 설치"/>
      <sheetName val="물량표"/>
      <sheetName val="날개벽수량표"/>
      <sheetName val="총괄집계표"/>
      <sheetName val="기초입력 DATA"/>
      <sheetName val="노임"/>
      <sheetName val="수리결과"/>
      <sheetName val="TYPE-A"/>
      <sheetName val="Option"/>
      <sheetName val="정보"/>
      <sheetName val="상호참고자료"/>
      <sheetName val="발주처자료입력"/>
      <sheetName val="회사기본자료"/>
      <sheetName val="하자보증자료"/>
      <sheetName val="기술자관련자료"/>
      <sheetName val="건축집계표"/>
      <sheetName val="국내조달(통합-1)"/>
      <sheetName val="수배전반"/>
      <sheetName val="차액보증"/>
      <sheetName val="공통가설"/>
      <sheetName val="계산서(곡선부)"/>
      <sheetName val="포장재료집계표"/>
      <sheetName val="적격심사표"/>
      <sheetName val="001"/>
      <sheetName val="차수"/>
      <sheetName val="pier(각형)"/>
      <sheetName val="경비"/>
      <sheetName val="자단"/>
      <sheetName val="ilch"/>
      <sheetName val="직재"/>
      <sheetName val="교통대책내역"/>
      <sheetName val="사진대지"/>
      <sheetName val="CONCRETE"/>
      <sheetName val="Sheet2"/>
      <sheetName val="배명(단가)"/>
      <sheetName val="견적조건"/>
      <sheetName val="파일의이용"/>
      <sheetName val="공종목록표"/>
      <sheetName val=" 견적서"/>
      <sheetName val="0"/>
      <sheetName val="해평견적"/>
      <sheetName val="설명서 "/>
      <sheetName val="토목"/>
      <sheetName val="역T형교대(말뚝기초)"/>
      <sheetName val="일위산출"/>
      <sheetName val="자재가격조사표"/>
      <sheetName val="1차 내역서"/>
      <sheetName val="합천내역"/>
      <sheetName val="출입자명단"/>
      <sheetName val="노임단가 (2)"/>
      <sheetName val="예산서"/>
      <sheetName val="실행내역"/>
      <sheetName val="자재단가"/>
      <sheetName val="장비경비"/>
      <sheetName val="건축공사집계"/>
      <sheetName val="C3"/>
      <sheetName val="직접경비"/>
      <sheetName val="직접인건비"/>
      <sheetName val="토목공사"/>
      <sheetName val="내역서01"/>
      <sheetName val="2-1. 경관조명 내역총괄표"/>
      <sheetName val="INPUT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COST"/>
      <sheetName val="산출"/>
      <sheetName val="BSD (2)"/>
      <sheetName val="말뚝지지력산정"/>
      <sheetName val="PAINT"/>
      <sheetName val="FORM-0"/>
      <sheetName val="견적갑지"/>
      <sheetName val="물량내역"/>
      <sheetName val="실행_ALT1_"/>
      <sheetName val="설계서"/>
      <sheetName val="업무분장"/>
      <sheetName val="건축내역"/>
      <sheetName val="수목단가"/>
      <sheetName val="시설수량표"/>
      <sheetName val="청천내"/>
      <sheetName val="참조M"/>
      <sheetName val="배관배선내역"/>
      <sheetName val="예정공정표"/>
      <sheetName val="초기화면"/>
      <sheetName val="관급자재"/>
      <sheetName val="결재판"/>
      <sheetName val="CON'C"/>
      <sheetName val="토공연장"/>
      <sheetName val="자재"/>
      <sheetName val="공사_산출"/>
      <sheetName val="철거산출근거"/>
      <sheetName val="FOB발"/>
      <sheetName val="소요자재"/>
      <sheetName val="설비공사"/>
      <sheetName val="한강운반비"/>
      <sheetName val="설계서(본관)"/>
      <sheetName val="2000년1차"/>
      <sheetName val="건축실행"/>
      <sheetName val="토공집계"/>
      <sheetName val="신.분"/>
      <sheetName val="기성"/>
      <sheetName val="현장별"/>
      <sheetName val="동별집계(비디오폰흑백-&gt;칼라)"/>
      <sheetName val="동별집계"/>
      <sheetName val="세부내역서"/>
      <sheetName val="가설공사내역"/>
      <sheetName val="입력"/>
      <sheetName val="유림골조"/>
      <sheetName val="골조시행"/>
      <sheetName val="일위대가 "/>
      <sheetName val="집계"/>
      <sheetName val="기초일위"/>
      <sheetName val="시설일위"/>
      <sheetName val="조명일위"/>
      <sheetName val="정부노임단가"/>
      <sheetName val="05-원가계산"/>
      <sheetName val="전선 및 전선관-자유로"/>
      <sheetName val="관로터파기-자유로"/>
      <sheetName val="계목분류"/>
      <sheetName val="배수내역"/>
      <sheetName val="입력시트"/>
      <sheetName val="구분자"/>
      <sheetName val="단가및재료비"/>
      <sheetName val="설비내역서"/>
      <sheetName val="전기내역서"/>
      <sheetName val="장비집계"/>
      <sheetName val="단기차입금"/>
      <sheetName val="새공통"/>
      <sheetName val="Sheet3"/>
      <sheetName val="1"/>
      <sheetName val="2"/>
      <sheetName val="3"/>
      <sheetName val="4"/>
      <sheetName val="5"/>
      <sheetName val="6"/>
      <sheetName val="용수량(생활용수)"/>
      <sheetName val="견적율"/>
      <sheetName val="퍼스트"/>
      <sheetName val="1-최종안"/>
      <sheetName val="사업분석-분양가결정"/>
      <sheetName val="삭제금지단가"/>
      <sheetName val="공사통보서"/>
      <sheetName val="C1.공사개요"/>
      <sheetName val="실행(1)"/>
      <sheetName val="A1.스케쥴"/>
      <sheetName val="계획금액"/>
      <sheetName val="중기사용료산출근거"/>
      <sheetName val="단가 및 재료비"/>
      <sheetName val="단가(자재)"/>
      <sheetName val="단가(노임)"/>
      <sheetName val="기초목록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단가대비표"/>
      <sheetName val="연도별노무비(신)"/>
      <sheetName val="산출서"/>
      <sheetName val="980731"/>
      <sheetName val="Sheet4"/>
      <sheetName val="3월팀계 "/>
      <sheetName val="투입비분석표"/>
      <sheetName val="우수받이재료집계표"/>
      <sheetName val="단가조사"/>
      <sheetName val="측량요율"/>
      <sheetName val="자재대"/>
      <sheetName val="토목내역"/>
      <sheetName val="설계명세서-2"/>
      <sheetName val="철콘"/>
      <sheetName val="빙장비사양"/>
      <sheetName val="장비사양"/>
      <sheetName val="노무비단가"/>
      <sheetName val="포장복구집계"/>
      <sheetName val="부표총괄"/>
      <sheetName val="AS포장복구 "/>
      <sheetName val="G.R300경비"/>
      <sheetName val="표준건축비"/>
      <sheetName val="고유코드_설계"/>
      <sheetName val="wall"/>
      <sheetName val="간접"/>
      <sheetName val="코드"/>
      <sheetName val="수량명세서"/>
      <sheetName val="Customer Databas"/>
      <sheetName val="간지"/>
      <sheetName val="공사요율"/>
      <sheetName val="계정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工완성공사율"/>
      <sheetName val="21301동"/>
      <sheetName val="백암비스타내역"/>
      <sheetName val="토공사"/>
      <sheetName val="아파트기별"/>
      <sheetName val="공리일"/>
      <sheetName val="목표세부명세"/>
      <sheetName val="DATA 입력란"/>
      <sheetName val="수목표준대가"/>
      <sheetName val="횡배수관"/>
      <sheetName val="FD"/>
      <sheetName val="LD"/>
      <sheetName val="APT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토사(PE)"/>
      <sheetName val="주공 갑지"/>
      <sheetName val="공사내역"/>
      <sheetName val="00000"/>
      <sheetName val="설계예산서"/>
      <sheetName val="예산내역서"/>
      <sheetName val="아파트 "/>
      <sheetName val="대비"/>
      <sheetName val="최적단면"/>
      <sheetName val="수정시산표"/>
      <sheetName val="경쟁실분"/>
      <sheetName val="신_분"/>
      <sheetName val="1안98Billing"/>
      <sheetName val="전차선로 물량표"/>
      <sheetName val="[내역서(ͭ_x0000_ͭ_x0000__x001c__x0000__x001c__x0000_가표"/>
      <sheetName val="D"/>
      <sheetName val="울산시산표"/>
      <sheetName val="터널조도"/>
      <sheetName val="본선토량운반계산서(1)0"/>
      <sheetName val="Apt내역"/>
      <sheetName val="-치수표(곡선부)"/>
      <sheetName val="문학간접"/>
      <sheetName val="분석대장"/>
      <sheetName val="base"/>
      <sheetName val="MAT_N048"/>
      <sheetName val="경율산정.XLS"/>
      <sheetName val="노임단가표"/>
      <sheetName val="자판실행"/>
      <sheetName val="2.고용보험료산출근거"/>
      <sheetName val="손익집계(공장별)"/>
      <sheetName val="용역비내역_진짜"/>
      <sheetName val="VST재료산출"/>
      <sheetName val="5-1신설물량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매출현황"/>
      <sheetName val="등록자료"/>
      <sheetName val="입력정보"/>
      <sheetName val="회사정보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사통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8.설치품셈"/>
      <sheetName val="9-1차이내역"/>
      <sheetName val="설계조건"/>
      <sheetName val="ateCodes_x0000_TimeCodes_x0000_OverrideShor"/>
      <sheetName val="공사내역서"/>
      <sheetName val="출력"/>
      <sheetName val="4동급수"/>
      <sheetName val="도급"/>
      <sheetName val="[내역서(ͭ?ͭ?_x001c_?_x001c_?가표"/>
      <sheetName val="친환경주택"/>
      <sheetName val="제경비"/>
      <sheetName val="실적공사비"/>
      <sheetName val="입력(K0)"/>
      <sheetName val="장비기준"/>
      <sheetName val="재료비"/>
      <sheetName val="환율"/>
      <sheetName val="BLOCK(1)"/>
      <sheetName val="매입세율"/>
      <sheetName val="소업1교"/>
      <sheetName val="전익자재"/>
      <sheetName val="DATA"/>
      <sheetName val="1.동력공사"/>
      <sheetName val="관련부서"/>
      <sheetName val="신축(단위)"/>
      <sheetName val="금융비용"/>
      <sheetName val="부하(성남)"/>
      <sheetName val="우배수"/>
      <sheetName val="계산식"/>
      <sheetName val="부속동"/>
      <sheetName val="내역서 제출"/>
      <sheetName val="연부97-1"/>
      <sheetName val="#3_일위대가목록"/>
      <sheetName val="현금및현금등가물"/>
      <sheetName val="9811"/>
      <sheetName val="견적1"/>
      <sheetName val="일위_파일"/>
      <sheetName val="b_balju_cho"/>
      <sheetName val="BTL시설예산 기준표"/>
      <sheetName val="5.학교신설예산 집행(01~08)"/>
      <sheetName val="점검결과(08년 100교 지원)"/>
      <sheetName val="_갑__지_2"/>
      <sheetName val="실DATA_2"/>
      <sheetName val="코스모공장_(어음)1"/>
      <sheetName val="A_견적1"/>
      <sheetName val="환경기계공정표_(3)1"/>
      <sheetName val="단가_(2)1"/>
      <sheetName val="총_원가계산1"/>
      <sheetName val="6PILE__(돌출)1"/>
      <sheetName val="Sheet1_(2)1"/>
      <sheetName val="총괄갑_1"/>
      <sheetName val="11-2_아파트내역1"/>
      <sheetName val="내역서1999_8최종1"/>
      <sheetName val="전선_및_전선관-자유로"/>
      <sheetName val="C1_공사개요"/>
      <sheetName val="A1_스케쥴"/>
      <sheetName val="일위대가_"/>
      <sheetName val="단가_및_재료비"/>
      <sheetName val="주공_갑지"/>
      <sheetName val="AS포장복구_"/>
      <sheetName val="G_R300경비"/>
      <sheetName val="3월팀계_"/>
      <sheetName val="Customer_Databas"/>
      <sheetName val="[내역서(ͭͭ가표"/>
      <sheetName val="DATA_입력란"/>
      <sheetName val="6동"/>
      <sheetName val="조도계산서 (도서)"/>
      <sheetName val="2003상반기노임기준"/>
      <sheetName val="산출근거-배전"/>
      <sheetName val="COVER-P"/>
      <sheetName val="EQUIP LIST"/>
      <sheetName val="총계"/>
      <sheetName val="보증종류"/>
      <sheetName val="수지표"/>
      <sheetName val="셀명"/>
      <sheetName val="월별수입"/>
      <sheetName val="1안"/>
      <sheetName val="물가시세"/>
      <sheetName val="99년신청"/>
      <sheetName val="내역1"/>
      <sheetName val="품셈표"/>
      <sheetName val="금회지출"/>
      <sheetName val="계정code"/>
      <sheetName val="경영상태"/>
      <sheetName val="품셈 "/>
      <sheetName val="방화도료"/>
      <sheetName val="제안서입력"/>
      <sheetName val="거래처등록"/>
      <sheetName val="참고자료"/>
      <sheetName val="은행코드"/>
      <sheetName val="노임(1차)"/>
      <sheetName val="수량3"/>
      <sheetName val="5.직원투입현황"/>
      <sheetName val="6-1. 관개량조서"/>
      <sheetName val="일일작업현황"/>
      <sheetName val="ateCodes?TimeCodes?OverrideShor"/>
      <sheetName val="부하계산서"/>
      <sheetName val="패널"/>
      <sheetName val="장문교(대전)"/>
      <sheetName val="교각1"/>
      <sheetName val="예정공정표 "/>
      <sheetName val="우각부보강"/>
      <sheetName val="판가반영"/>
      <sheetName val="방배동내역(리라)"/>
      <sheetName val="부대공사총괄"/>
      <sheetName val="건축공사집계표"/>
      <sheetName val="안정계산"/>
      <sheetName val="단면검토"/>
      <sheetName val="중동공구"/>
      <sheetName val="손익분석"/>
      <sheetName val="낙찰표"/>
      <sheetName val="ateCodes"/>
      <sheetName val="설계가"/>
      <sheetName val="[내역서(ͭ"/>
      <sheetName val="각형맨홀"/>
      <sheetName val="실행내역서 "/>
      <sheetName val="참고)BTL시설예산 기준표"/>
      <sheetName val="경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 refreshError="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/>
      <sheetData sheetId="424"/>
      <sheetData sheetId="425"/>
      <sheetData sheetId="426" refreshError="1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 refreshError="1"/>
      <sheetData sheetId="447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총괄"/>
      <sheetName val="단위수량산출"/>
      <sheetName val="2003상반기노임기준"/>
      <sheetName val="기계경비(시간당)"/>
      <sheetName val="램머"/>
      <sheetName val="대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"/>
      <sheetName val="내역서"/>
      <sheetName val="2공구산출내역"/>
      <sheetName val="용산1(해보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모래운반"/>
      <sheetName val="개별직종노임단가(2003.9)"/>
      <sheetName val="guard(mac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Sheet2"/>
      <sheetName val="Sheet3"/>
      <sheetName val="개산공사비"/>
      <sheetName val="터파기및재료"/>
      <sheetName val="A-4"/>
      <sheetName val="TYPE-A"/>
      <sheetName val="SLAB"/>
      <sheetName val="B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기계경비(시간당)"/>
      <sheetName val="램머"/>
      <sheetName val="Sheet1"/>
      <sheetName val="말뚝지지력산정"/>
      <sheetName val="신표지1"/>
      <sheetName val="장비집계"/>
      <sheetName val="DATE"/>
      <sheetName val="평가데이터"/>
      <sheetName val="공구"/>
      <sheetName val="용수량(생활용수)"/>
      <sheetName val="3BL공동구 수량"/>
      <sheetName val="자재집계표"/>
      <sheetName val="가중치"/>
      <sheetName val="포장공"/>
      <sheetName val="내역서"/>
      <sheetName val="제-노임"/>
      <sheetName val="제직재"/>
      <sheetName val="동원인원"/>
      <sheetName val="자재대"/>
      <sheetName val="주차구획선수량"/>
      <sheetName val="설계예산서"/>
      <sheetName val="요율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구천"/>
      <sheetName val="Total"/>
      <sheetName val="Sheet5"/>
      <sheetName val="#REF"/>
      <sheetName val="심사공종"/>
      <sheetName val="내역"/>
      <sheetName val="터파기및재료"/>
      <sheetName val="가압장(토목)"/>
      <sheetName val="설계내역서"/>
      <sheetName val="총괄"/>
      <sheetName val="수량산출"/>
      <sheetName val="산출금액내역"/>
      <sheetName val="집계표"/>
      <sheetName val="청천내"/>
      <sheetName val="명세서"/>
      <sheetName val="경산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단가"/>
      <sheetName val="2공구하도급내역서"/>
      <sheetName val="총투입계"/>
      <sheetName val="연습"/>
      <sheetName val="철근량"/>
      <sheetName val="비교1"/>
      <sheetName val="물량표"/>
      <sheetName val="Sheet4"/>
      <sheetName val="구의33고"/>
      <sheetName val="조경내역서"/>
      <sheetName val="BID"/>
      <sheetName val="MAT"/>
      <sheetName val="데이타"/>
      <sheetName val="배관배선 단가조사"/>
      <sheetName val="일위대가집계"/>
      <sheetName val="대치판정"/>
      <sheetName val="SANBAISU"/>
      <sheetName val="3.공통공사대비"/>
      <sheetName val="12호기내역서(건축분)"/>
      <sheetName val="ABUT수량-A1"/>
      <sheetName val="파형강관집계"/>
      <sheetName val="토적표"/>
      <sheetName val="공제수량총집계표"/>
      <sheetName val="임금단가"/>
      <sheetName val="한강운반비"/>
      <sheetName val="신우"/>
      <sheetName val="원본(갑지)"/>
      <sheetName val="단열-자재"/>
      <sheetName val="공사개요"/>
      <sheetName val="설계예산"/>
      <sheetName val="수량3"/>
      <sheetName val="준공평가"/>
      <sheetName val="설비"/>
      <sheetName val="토목검측서"/>
      <sheetName val="노임이"/>
      <sheetName val="부하계산서"/>
      <sheetName val="전선 및 전선관"/>
      <sheetName val="연도별cash"/>
      <sheetName val="96보완계획7.12"/>
      <sheetName val="빙장비사양"/>
      <sheetName val="시설물단가표"/>
      <sheetName val="노무비단가표"/>
      <sheetName val="기초자료입력"/>
      <sheetName val="환경기계공정표 (3)"/>
      <sheetName val="원가"/>
      <sheetName val="산출근거"/>
      <sheetName val="wall"/>
      <sheetName val="자료입력"/>
      <sheetName val="품셈"/>
      <sheetName val="인부임"/>
      <sheetName val="원가+내역"/>
      <sheetName val="안정검토"/>
      <sheetName val="단면설계"/>
      <sheetName val="6PILE  (돌출)"/>
      <sheetName val="3BL공동구_수량"/>
      <sheetName val="선정요령"/>
      <sheetName val="TOTAL_BOQ"/>
      <sheetName val="입력란"/>
      <sheetName val="97노임단가"/>
      <sheetName val="본선차로수량집계표"/>
      <sheetName val="견적"/>
      <sheetName val="조명율표"/>
      <sheetName val="코드표"/>
      <sheetName val="날개벽수량표"/>
      <sheetName val="시선유도표지집계표"/>
      <sheetName val="70%"/>
      <sheetName val="현장경비"/>
      <sheetName val="방배동내역(리라)"/>
      <sheetName val="건축공사집계표"/>
      <sheetName val="방배동내역 (총괄)"/>
      <sheetName val="부대공사총괄"/>
      <sheetName val="연결관암거"/>
      <sheetName val="설계명세서"/>
      <sheetName val="중기사용료"/>
      <sheetName val="갑지"/>
      <sheetName val="INPUT"/>
      <sheetName val="시운전연료"/>
      <sheetName val="노임"/>
      <sheetName val="b_balju"/>
      <sheetName val="9.정착구 보강"/>
      <sheetName val="CTEMCOST"/>
      <sheetName val="98수문일위"/>
      <sheetName val="수량증감표"/>
      <sheetName val="터파기운반비산출"/>
      <sheetName val="산적토운반비산출"/>
      <sheetName val="적용단가"/>
      <sheetName val="준검 내역서"/>
      <sheetName val="WORK"/>
      <sheetName val="절대삭제금지"/>
      <sheetName val="(A)내역서"/>
      <sheetName val="연장및면적(좌측)"/>
      <sheetName val="공사기본내용입력"/>
      <sheetName val="대창(함평)"/>
      <sheetName val="대창(장성)"/>
      <sheetName val="대창(함평)-창열"/>
      <sheetName val="구조물터파기수량집계"/>
      <sheetName val="배수공 시멘트 및 골재량 산출"/>
      <sheetName val="공량(1월22일)"/>
      <sheetName val="측구터파기공수량집계"/>
      <sheetName val="조경"/>
      <sheetName val="덕전리"/>
      <sheetName val="원형맨홀수량"/>
      <sheetName val="금액"/>
      <sheetName val="시점교대"/>
      <sheetName val="TYPE-A"/>
      <sheetName val="부대내역"/>
      <sheetName val="공사비증감"/>
      <sheetName val="범례표"/>
      <sheetName val="옹벽일반수량"/>
      <sheetName val="품셈집계표"/>
      <sheetName val="자재조사표"/>
      <sheetName val="H-PILE수량집계"/>
      <sheetName val="화설내"/>
      <sheetName val="수로단위수량"/>
      <sheetName val="설계서을"/>
      <sheetName val="빗물받이(910-510-410)"/>
      <sheetName val="데리네이타현황"/>
      <sheetName val="Sheet3"/>
      <sheetName val="목차"/>
      <sheetName val="2002하반기노임기준"/>
      <sheetName val="danga"/>
      <sheetName val="ilch"/>
      <sheetName val="PI"/>
      <sheetName val="맨홀수량"/>
      <sheetName val="8.PILE  (돌출)"/>
      <sheetName val="Sheet2"/>
      <sheetName val="현장경상비"/>
      <sheetName val="총집계표"/>
      <sheetName val="설계"/>
      <sheetName val="토사(PE)"/>
      <sheetName val="날개벽"/>
      <sheetName val="실행내역"/>
      <sheetName val="입찰견적보고서"/>
      <sheetName val="할증"/>
      <sheetName val="전기"/>
      <sheetName val="증감내역서"/>
      <sheetName val="마산방향"/>
      <sheetName val="진주방향"/>
      <sheetName val="15"/>
      <sheetName val="DATA 입력란"/>
      <sheetName val="1. 설계조건 2.단면가정 3. 하중계산"/>
      <sheetName val="BSD (2)"/>
      <sheetName val="입찰안"/>
      <sheetName val="단양 00 아파트-세부내역"/>
      <sheetName val="본사공가현황"/>
      <sheetName val="초기화면"/>
      <sheetName val="대비"/>
      <sheetName val="기본일위"/>
      <sheetName val="slurrywall설계가"/>
      <sheetName val="1차 내역서"/>
      <sheetName val="신호등일위대가"/>
      <sheetName val="흄관기초"/>
      <sheetName val="현금흐름"/>
      <sheetName val="공사"/>
      <sheetName val="을"/>
      <sheetName val="SG"/>
      <sheetName val="정부노임단가"/>
      <sheetName val="총괄내역서"/>
      <sheetName val="우수맨홀공제단위수량"/>
      <sheetName val="EACT10"/>
      <sheetName val="일위대가_가설_"/>
      <sheetName val="대로근거"/>
      <sheetName val="중로근거"/>
      <sheetName val="내역서단가산출용"/>
      <sheetName val="단가산출"/>
      <sheetName val="단가조사-2"/>
      <sheetName val="실행내역서"/>
      <sheetName val="COPING"/>
      <sheetName val="배수공 주요자재 집계표"/>
      <sheetName val="Sheet1 (2)"/>
      <sheetName val="공사비집계"/>
      <sheetName val="배수공"/>
      <sheetName val="파일의이용"/>
      <sheetName val="청 구"/>
      <sheetName val="설계산출기초"/>
      <sheetName val="guard(mac)"/>
      <sheetName val="T13(P68~72,78)"/>
      <sheetName val="수입"/>
      <sheetName val="일반수량"/>
      <sheetName val="단가 (2)"/>
      <sheetName val="일위대가표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수산(당)"/>
      <sheetName val="을지"/>
      <sheetName val="실행대비"/>
      <sheetName val="수주추정"/>
      <sheetName val="단위단가"/>
      <sheetName val="Customer Databas"/>
      <sheetName val="하조서"/>
      <sheetName val="내역갑지"/>
      <sheetName val="이토변실(A3-LINE)"/>
      <sheetName val="관급자재"/>
      <sheetName val="VXXXXXX"/>
      <sheetName val="수량집계"/>
      <sheetName val="용산1(해보)"/>
      <sheetName val="내역서(전기)"/>
      <sheetName val="DATA"/>
      <sheetName val="9-1차이내역"/>
      <sheetName val="하수급견적대비"/>
      <sheetName val="직노"/>
      <sheetName val="흙쌓기도수로설치현황"/>
      <sheetName val="계수시트"/>
      <sheetName val="N賃率-職"/>
      <sheetName val="다곡2교"/>
      <sheetName val="갑지1"/>
      <sheetName val="단가"/>
      <sheetName val="간접"/>
      <sheetName val="원가계산하도"/>
      <sheetName val="입력자료"/>
      <sheetName val="설내역서 "/>
      <sheetName val="간지"/>
      <sheetName val="실행견적"/>
      <sheetName val="현장소운반"/>
      <sheetName val="관구보호몰탈"/>
      <sheetName val="내역서01"/>
      <sheetName val="공사설명서"/>
      <sheetName val="교대철근집계"/>
      <sheetName val="토목(용인)"/>
      <sheetName val="tggwan(mac)"/>
      <sheetName val="원가서"/>
      <sheetName val="개요"/>
      <sheetName val="용역비내역-진짜"/>
      <sheetName val="날개벽(TYPE2)"/>
      <sheetName val="전기단가조사서"/>
      <sheetName val="총괄내역"/>
      <sheetName val="일반수량총괄집계"/>
      <sheetName val="단면가정"/>
      <sheetName val="상 부"/>
      <sheetName val="내역_FILE"/>
      <sheetName val="database"/>
      <sheetName val="기초코드"/>
      <sheetName val="9811"/>
      <sheetName val="위치조서"/>
      <sheetName val="2호맨홀공제수량"/>
      <sheetName val="이름정의"/>
      <sheetName val="Macro1"/>
      <sheetName val="관접합및부설"/>
      <sheetName val="교대(A1)"/>
      <sheetName val="배수철근"/>
      <sheetName val="고유코드_설계"/>
      <sheetName val="산출내역서집계표"/>
      <sheetName val="CAT_5"/>
      <sheetName val="내역서 (2)"/>
      <sheetName val="프랜트면허"/>
      <sheetName val="표지"/>
      <sheetName val="일위단위"/>
      <sheetName val="노무비"/>
      <sheetName val="재료비단가"/>
      <sheetName val="200"/>
      <sheetName val="원형1호맨홀토공수량"/>
      <sheetName val="GI-LIST"/>
      <sheetName val="해평견적"/>
      <sheetName val="건축공사"/>
      <sheetName val="교각계산"/>
      <sheetName val="우각부보강"/>
      <sheetName val="음성방향"/>
      <sheetName val="차액보증"/>
      <sheetName val="산출기준자료"/>
      <sheetName val="구역화물"/>
      <sheetName val="단위목록"/>
      <sheetName val="시험비"/>
      <sheetName val="일위대가목록"/>
      <sheetName val="건축내역"/>
      <sheetName val="배수통관(좌)"/>
      <sheetName val="INPUT(덕도방향-시점)"/>
      <sheetName val="교각1"/>
      <sheetName val="98NS-N"/>
      <sheetName val="직접경비"/>
      <sheetName val="직접인건비"/>
      <sheetName val="식재인부"/>
      <sheetName val="사통"/>
      <sheetName val="물가시세"/>
      <sheetName val="공내역"/>
      <sheetName val="7.PILE  (돌출)"/>
      <sheetName val="사  업  비  수  지  예  산  서"/>
      <sheetName val="환율CHANGE"/>
      <sheetName val="설계예시"/>
      <sheetName val="옹벽공 수량집계표"/>
      <sheetName val="추가예산"/>
      <sheetName val="단중표"/>
      <sheetName val="현장관리비참조"/>
      <sheetName val="포장복구집계"/>
      <sheetName val="실행간접비용"/>
      <sheetName val="설계내역"/>
      <sheetName val="표지 (2)"/>
      <sheetName val="06 일위대가목록"/>
      <sheetName val="내역(신례)"/>
      <sheetName val="집수정(600-700)"/>
      <sheetName val="몰탈"/>
      <sheetName val="1.수인터널"/>
      <sheetName val="기초단가"/>
      <sheetName val="계양가시설"/>
      <sheetName val="수량산출서-2"/>
      <sheetName val="오수주요자재"/>
      <sheetName val="s"/>
      <sheetName val="도기류"/>
      <sheetName val="단"/>
      <sheetName val="원유_BANK"/>
      <sheetName val="호프"/>
      <sheetName val="입력"/>
      <sheetName val="토공(우물통,기타) "/>
      <sheetName val="11.1 단면hwp"/>
      <sheetName val="노임단가 (2)"/>
      <sheetName val="포장공자재집계표"/>
      <sheetName val="총괄서"/>
      <sheetName val="연결임시"/>
      <sheetName val="도장수량(하1)"/>
      <sheetName val="주형"/>
      <sheetName val="설계가"/>
      <sheetName val="인원투입"/>
      <sheetName val="날개벽(시점좌측)"/>
      <sheetName val="지중자재단가"/>
      <sheetName val="견적서"/>
      <sheetName val="특수선일위대가"/>
      <sheetName val="설계조건"/>
      <sheetName val="조건"/>
      <sheetName val="뚝토공"/>
      <sheetName val="단면 (2)"/>
      <sheetName val="금액내역서"/>
      <sheetName val="남양내역"/>
      <sheetName val="MAIN_TABLE"/>
      <sheetName val="1.설계조건"/>
      <sheetName val="A-8 PD(도로중앙)"/>
      <sheetName val="포장공수량집계표"/>
      <sheetName val="공사품의서"/>
      <sheetName val="99노임단가"/>
      <sheetName val="1"/>
      <sheetName val="unitpric"/>
      <sheetName val="noyim"/>
      <sheetName val="우수공"/>
      <sheetName val="예가표"/>
      <sheetName val="출장내역"/>
      <sheetName val="단위수량산출"/>
      <sheetName val="코드"/>
      <sheetName val="(당평)자재"/>
      <sheetName val="당초명세(평)"/>
      <sheetName val="부대tu"/>
      <sheetName val="내역표지"/>
      <sheetName val="설-원가"/>
      <sheetName val="사각맨홀"/>
      <sheetName val="차선도색-연장,수량(1)"/>
      <sheetName val="시점경사로"/>
      <sheetName val="각형맨홀"/>
      <sheetName val="수량집계표"/>
      <sheetName val="탄성1"/>
      <sheetName val="건축공사실행"/>
      <sheetName val="관급자재대"/>
      <sheetName val="중기사용료산출근거"/>
      <sheetName val="단가 및 재료비"/>
      <sheetName val="건축내역서"/>
      <sheetName val="토목공사"/>
      <sheetName val="PROJECT BRIEF(EX.NEW)"/>
      <sheetName val="Site Expenses"/>
      <sheetName val="공용(현대건설공구)"/>
      <sheetName val="현대건설공구(UNIT)"/>
      <sheetName val="낙석방지수량"/>
      <sheetName val="1차설계변경내역"/>
      <sheetName val="관경별내역서"/>
      <sheetName val="앵커구조계산"/>
      <sheetName val="노임단가"/>
      <sheetName val="기초일위"/>
      <sheetName val="수목단가"/>
      <sheetName val="시설수량표"/>
      <sheetName val="시설일위"/>
      <sheetName val="식재수량표"/>
      <sheetName val="1.우편집중내역서"/>
      <sheetName val="일위대가(가설)"/>
      <sheetName val="상호참고자료"/>
      <sheetName val="발주처자료입력"/>
      <sheetName val="회사기본자료"/>
      <sheetName val="하자보증자료"/>
      <sheetName val="기술자관련자료"/>
      <sheetName val="수안보-MBR1"/>
      <sheetName val="산근"/>
      <sheetName val="우수"/>
      <sheetName val="내역서1999.8최종"/>
      <sheetName val="참조"/>
      <sheetName val="제경비율"/>
      <sheetName val="산출내역서"/>
      <sheetName val="공사명입력"/>
      <sheetName val="근로자자료입력"/>
      <sheetName val="참고자료"/>
      <sheetName val="공사비 증감 내역서"/>
      <sheetName val="자재"/>
      <sheetName val="경비_원본"/>
      <sheetName val="공비현2"/>
      <sheetName val="도급내역"/>
      <sheetName val="물집"/>
      <sheetName val="도급금액"/>
      <sheetName val="재노경"/>
      <sheetName val="내역서적용수량"/>
      <sheetName val="포장물량집계"/>
      <sheetName val="Baby일위대가"/>
      <sheetName val="공량산출서"/>
      <sheetName val="계림(함평)"/>
      <sheetName val="계림(장성)"/>
      <sheetName val="산수배수"/>
      <sheetName val="총괄표"/>
      <sheetName val="슬래브수량"/>
      <sheetName val="일위대가(1)"/>
      <sheetName val="갑지(추정)"/>
      <sheetName val="결과조달"/>
      <sheetName val="1000 DB구축 부표"/>
      <sheetName val="pier-1"/>
      <sheetName val="터파기단면도(보도)"/>
      <sheetName val="공사현황"/>
      <sheetName val="6호기"/>
      <sheetName val="토목주소"/>
      <sheetName val="내역전기"/>
      <sheetName val="감액총괄표"/>
      <sheetName val="세부내역서"/>
      <sheetName val="평내중"/>
      <sheetName val="Y-WORK"/>
      <sheetName val="BJJIN"/>
      <sheetName val="수목표준대가"/>
      <sheetName val="품셈TABLE"/>
      <sheetName val="낙찰표"/>
      <sheetName val="단 box"/>
      <sheetName val="단면치수"/>
      <sheetName val="부표총괄"/>
      <sheetName val="VII-2현장경비"/>
      <sheetName val="Ⅴ-2.공종별내역"/>
      <sheetName val="입력시트"/>
      <sheetName val="출력X"/>
      <sheetName val="가로등내역서"/>
      <sheetName val="nys"/>
      <sheetName val="옹벽수량집계"/>
      <sheetName val="4.내진설계"/>
      <sheetName val=" ｹ-ﾌﾞﾙ"/>
      <sheetName val="유림골조"/>
      <sheetName val="플랜트 설치"/>
      <sheetName val="대림경상68억"/>
      <sheetName val="GR"/>
      <sheetName val="교사기준면적(중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단가(1)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용역단가"/>
      <sheetName val="효성CB 1P기초"/>
      <sheetName val="조견표"/>
      <sheetName val="전차선로 물량표"/>
      <sheetName val="역T형교대(말뚝기초)"/>
      <sheetName val="입력DATA"/>
      <sheetName val="바닥판"/>
      <sheetName val="보차도경계석"/>
      <sheetName val="구조물공집계"/>
      <sheetName val="상행-교대(A1-A2)"/>
      <sheetName val="1.설계기준"/>
      <sheetName val="1.CB"/>
      <sheetName val="변수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폐기물"/>
      <sheetName val="단가조건(02년)"/>
      <sheetName val="45,46"/>
      <sheetName val="2공구산출내역"/>
      <sheetName val="기계"/>
      <sheetName val="sub"/>
      <sheetName val="기둥(원형)"/>
      <sheetName val="중요"/>
      <sheetName val="총내역서"/>
      <sheetName val="인부노임"/>
      <sheetName val="하도급 검토"/>
      <sheetName val="3.하중계산"/>
      <sheetName val="공사분석"/>
      <sheetName val="순공사비"/>
      <sheetName val="보도포장연장조서-표준차도부"/>
      <sheetName val="표준차도부연장조서-ASP"/>
      <sheetName val=" 상부공통집계(총괄)"/>
      <sheetName val="단가조정표"/>
      <sheetName val="콘크리트타설집계표"/>
      <sheetName val="전 기"/>
      <sheetName val="원하도급내역서(당초)"/>
      <sheetName val="사유서제출현황-2"/>
      <sheetName val="시화점실행"/>
      <sheetName val="해외(원화)"/>
      <sheetName val="SLAB&quot;1&quot;"/>
      <sheetName val="2-1. 경관조명 내역총괄표"/>
      <sheetName val="품종별월계"/>
      <sheetName val="전신환매도율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경영상태"/>
      <sheetName val="일위대가-1"/>
      <sheetName val="자재 집계표"/>
      <sheetName val="참고사항"/>
      <sheetName val="08-공사비총괄표"/>
      <sheetName val="01-적용기준"/>
      <sheetName val="가열로SW"/>
      <sheetName val="집수A"/>
      <sheetName val="GAEYO"/>
      <sheetName val="4.2.1 마루높이 검토"/>
      <sheetName val="반포2차"/>
      <sheetName val="첨"/>
      <sheetName val="6공구(당초)"/>
      <sheetName val="시설물기초"/>
      <sheetName val="List"/>
      <sheetName val="노면및방향"/>
      <sheetName val="03전반노무비"/>
      <sheetName val="중강당 내역"/>
      <sheetName val="sst,stl창호"/>
      <sheetName val="역T형"/>
      <sheetName val="ETC"/>
      <sheetName val="A4"/>
      <sheetName val="기안"/>
      <sheetName val="고창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대장"/>
      <sheetName val="제목"/>
      <sheetName val="목차"/>
      <sheetName val="실행과정요약"/>
      <sheetName val="총괄표"/>
      <sheetName val="실행대비표"/>
      <sheetName val="실행대비 (2)"/>
      <sheetName val="분석1"/>
      <sheetName val="금융비용"/>
      <sheetName val="일위대가"/>
      <sheetName val="06 일위대가목록"/>
      <sheetName val="주안3차A-A"/>
      <sheetName val="사다리"/>
      <sheetName val="자재단가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건축내역"/>
      <sheetName val="약품공급2"/>
      <sheetName val="sheet1"/>
      <sheetName val="교각1"/>
      <sheetName val="내역서"/>
      <sheetName val="#REF"/>
      <sheetName val="2000년1차"/>
      <sheetName val="일위대가목록"/>
      <sheetName val="CPM챠트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B1" zoomScale="90" zoomScaleSheetLayoutView="90" workbookViewId="0">
      <pane xSplit="3" ySplit="3" topLeftCell="E4" activePane="bottomRight" state="frozen"/>
      <selection activeCell="I27" sqref="I27"/>
      <selection pane="topRight" activeCell="I27" sqref="I27"/>
      <selection pane="bottomLeft" activeCell="I27" sqref="I27"/>
      <selection pane="bottomRight" activeCell="F12" sqref="F12"/>
    </sheetView>
  </sheetViews>
  <sheetFormatPr defaultColWidth="9" defaultRowHeight="16.5" x14ac:dyDescent="0.3"/>
  <cols>
    <col min="1" max="1" width="0" style="1" hidden="1" customWidth="1"/>
    <col min="2" max="3" width="4.625" style="1" customWidth="1"/>
    <col min="4" max="4" width="35.625" style="1" customWidth="1"/>
    <col min="5" max="5" width="20.625" style="1" customWidth="1"/>
    <col min="6" max="6" width="31.75" style="1" customWidth="1"/>
    <col min="7" max="7" width="10" style="1" customWidth="1"/>
    <col min="8" max="8" width="10.5" style="1" bestFit="1" customWidth="1"/>
    <col min="9" max="9" width="9" style="1"/>
    <col min="10" max="10" width="14" style="1" bestFit="1" customWidth="1"/>
    <col min="11" max="11" width="15.25" style="1" bestFit="1" customWidth="1"/>
    <col min="12" max="12" width="10.875" style="1" bestFit="1" customWidth="1"/>
    <col min="13" max="16384" width="9" style="1"/>
  </cols>
  <sheetData>
    <row r="1" spans="1:12" ht="20.25" customHeight="1" x14ac:dyDescent="0.3">
      <c r="B1" s="7" t="s">
        <v>1158</v>
      </c>
      <c r="C1" s="7"/>
      <c r="D1" s="7"/>
      <c r="E1" s="7"/>
      <c r="F1" s="7"/>
    </row>
    <row r="2" spans="1:12" ht="24.95" customHeight="1" x14ac:dyDescent="0.3">
      <c r="B2" s="6" t="s">
        <v>272</v>
      </c>
      <c r="C2" s="5"/>
      <c r="D2" s="5"/>
      <c r="E2" s="239"/>
      <c r="F2" s="403"/>
      <c r="J2" s="2"/>
      <c r="K2" s="161"/>
    </row>
    <row r="3" spans="1:12" ht="24" customHeight="1" x14ac:dyDescent="0.3">
      <c r="B3" s="4" t="s">
        <v>67</v>
      </c>
      <c r="C3" s="3"/>
      <c r="D3" s="3"/>
      <c r="E3" s="130" t="s">
        <v>1159</v>
      </c>
      <c r="F3" s="87" t="s">
        <v>3</v>
      </c>
    </row>
    <row r="4" spans="1:12" ht="24" customHeight="1" x14ac:dyDescent="0.3">
      <c r="A4" s="203" t="s">
        <v>72</v>
      </c>
      <c r="B4" s="2" t="s">
        <v>68</v>
      </c>
      <c r="C4" s="442" t="s">
        <v>69</v>
      </c>
      <c r="D4" s="3" t="s">
        <v>73</v>
      </c>
      <c r="E4" s="241"/>
      <c r="F4" s="4" t="s">
        <v>55</v>
      </c>
    </row>
    <row r="5" spans="1:12" ht="24" customHeight="1" x14ac:dyDescent="0.3">
      <c r="A5" s="203" t="s">
        <v>74</v>
      </c>
      <c r="B5" s="1"/>
      <c r="C5" s="443"/>
      <c r="D5" s="5" t="s">
        <v>75</v>
      </c>
      <c r="E5" s="6"/>
      <c r="F5" s="7" t="s">
        <v>55</v>
      </c>
    </row>
    <row r="6" spans="1:12" ht="24" customHeight="1" x14ac:dyDescent="0.3">
      <c r="A6" s="203" t="s">
        <v>76</v>
      </c>
      <c r="B6" s="1"/>
      <c r="C6" s="444"/>
      <c r="D6" s="8" t="s">
        <v>77</v>
      </c>
      <c r="E6" s="131"/>
      <c r="F6" s="9" t="s">
        <v>55</v>
      </c>
    </row>
    <row r="7" spans="1:12" ht="24" customHeight="1" x14ac:dyDescent="0.3">
      <c r="A7" s="203" t="s">
        <v>78</v>
      </c>
      <c r="B7" s="1"/>
      <c r="C7" s="442" t="s">
        <v>70</v>
      </c>
      <c r="D7" s="3" t="s">
        <v>79</v>
      </c>
      <c r="E7" s="242"/>
      <c r="F7" s="4" t="s">
        <v>55</v>
      </c>
    </row>
    <row r="8" spans="1:12" ht="24" customHeight="1" x14ac:dyDescent="0.3">
      <c r="A8" s="203" t="s">
        <v>80</v>
      </c>
      <c r="B8" s="1"/>
      <c r="C8" s="443"/>
      <c r="D8" s="5" t="s">
        <v>81</v>
      </c>
      <c r="E8" s="156"/>
      <c r="F8" s="7" t="s">
        <v>55</v>
      </c>
      <c r="G8" s="83">
        <v>0.04</v>
      </c>
      <c r="H8" s="1" t="s">
        <v>112</v>
      </c>
      <c r="J8" s="154"/>
      <c r="K8" s="154"/>
    </row>
    <row r="9" spans="1:12" ht="24" customHeight="1" x14ac:dyDescent="0.3">
      <c r="A9" s="203" t="s">
        <v>82</v>
      </c>
      <c r="B9" s="1"/>
      <c r="C9" s="444"/>
      <c r="D9" s="8" t="s">
        <v>77</v>
      </c>
      <c r="E9" s="157"/>
      <c r="F9" s="9" t="s">
        <v>55</v>
      </c>
      <c r="G9" s="11"/>
      <c r="H9" s="1" t="s">
        <v>55</v>
      </c>
    </row>
    <row r="10" spans="1:12" ht="24" customHeight="1" x14ac:dyDescent="0.3">
      <c r="A10" s="203" t="s">
        <v>83</v>
      </c>
      <c r="B10" s="1"/>
      <c r="C10" s="442" t="s">
        <v>71</v>
      </c>
      <c r="D10" s="3" t="s">
        <v>84</v>
      </c>
      <c r="E10" s="242"/>
      <c r="F10" s="12" t="s">
        <v>113</v>
      </c>
      <c r="G10" s="11"/>
      <c r="H10" s="1" t="s">
        <v>55</v>
      </c>
    </row>
    <row r="11" spans="1:12" ht="24" customHeight="1" x14ac:dyDescent="0.3">
      <c r="A11" s="203" t="s">
        <v>85</v>
      </c>
      <c r="B11" s="1"/>
      <c r="C11" s="443"/>
      <c r="D11" s="5" t="s">
        <v>86</v>
      </c>
      <c r="E11" s="156"/>
      <c r="F11" s="84" t="s">
        <v>142</v>
      </c>
      <c r="G11" s="13">
        <v>3.73E-2</v>
      </c>
      <c r="H11" s="1" t="s">
        <v>114</v>
      </c>
      <c r="J11" s="16"/>
    </row>
    <row r="12" spans="1:12" ht="24" customHeight="1" x14ac:dyDescent="0.3">
      <c r="A12" s="203" t="s">
        <v>87</v>
      </c>
      <c r="B12" s="1"/>
      <c r="C12" s="443"/>
      <c r="D12" s="5" t="s">
        <v>88</v>
      </c>
      <c r="E12" s="156"/>
      <c r="F12" s="84" t="s">
        <v>142</v>
      </c>
      <c r="G12" s="13">
        <v>8.6999999999999994E-3</v>
      </c>
      <c r="H12" s="1" t="s">
        <v>114</v>
      </c>
    </row>
    <row r="13" spans="1:12" ht="24" customHeight="1" x14ac:dyDescent="0.3">
      <c r="A13" s="203" t="s">
        <v>89</v>
      </c>
      <c r="B13" s="1"/>
      <c r="C13" s="443"/>
      <c r="D13" s="5" t="s">
        <v>90</v>
      </c>
      <c r="E13" s="156"/>
      <c r="F13" s="84" t="s">
        <v>141</v>
      </c>
      <c r="G13" s="139">
        <v>3.3349999999999998E-2</v>
      </c>
      <c r="H13" s="1" t="s">
        <v>112</v>
      </c>
    </row>
    <row r="14" spans="1:12" ht="24" customHeight="1" x14ac:dyDescent="0.3">
      <c r="A14" s="203" t="s">
        <v>91</v>
      </c>
      <c r="B14" s="1"/>
      <c r="C14" s="443"/>
      <c r="D14" s="5" t="s">
        <v>92</v>
      </c>
      <c r="E14" s="156"/>
      <c r="F14" s="84" t="s">
        <v>141</v>
      </c>
      <c r="G14" s="13">
        <v>4.4999999999999998E-2</v>
      </c>
      <c r="H14" s="1" t="s">
        <v>112</v>
      </c>
    </row>
    <row r="15" spans="1:12" ht="24" customHeight="1" x14ac:dyDescent="0.3">
      <c r="A15" s="203" t="s">
        <v>110</v>
      </c>
      <c r="B15" s="1"/>
      <c r="C15" s="443"/>
      <c r="D15" s="5" t="s">
        <v>111</v>
      </c>
      <c r="E15" s="156"/>
      <c r="F15" s="84" t="s">
        <v>141</v>
      </c>
      <c r="G15" s="13">
        <v>0.10249999999999999</v>
      </c>
      <c r="H15" s="1" t="s">
        <v>115</v>
      </c>
      <c r="L15" s="16"/>
    </row>
    <row r="16" spans="1:12" ht="24" customHeight="1" x14ac:dyDescent="0.3">
      <c r="A16" s="203" t="s">
        <v>93</v>
      </c>
      <c r="B16" s="1"/>
      <c r="C16" s="443"/>
      <c r="D16" s="5" t="s">
        <v>94</v>
      </c>
      <c r="E16" s="156"/>
      <c r="F16" s="84" t="s">
        <v>140</v>
      </c>
      <c r="G16" s="13">
        <v>2.3E-2</v>
      </c>
      <c r="H16" s="1" t="s">
        <v>112</v>
      </c>
      <c r="J16" s="16"/>
    </row>
    <row r="17" spans="1:11" ht="24" customHeight="1" x14ac:dyDescent="0.3">
      <c r="A17" s="203" t="s">
        <v>95</v>
      </c>
      <c r="B17" s="1"/>
      <c r="C17" s="443"/>
      <c r="D17" s="5" t="s">
        <v>96</v>
      </c>
      <c r="E17" s="156"/>
      <c r="F17" s="84" t="s">
        <v>644</v>
      </c>
      <c r="G17" s="13">
        <v>1.8599999999999998E-2</v>
      </c>
      <c r="H17" s="107" t="s">
        <v>132</v>
      </c>
      <c r="J17" s="142"/>
      <c r="K17" s="187"/>
    </row>
    <row r="18" spans="1:11" ht="24" customHeight="1" x14ac:dyDescent="0.3">
      <c r="A18" s="203" t="s">
        <v>97</v>
      </c>
      <c r="B18" s="1"/>
      <c r="C18" s="443"/>
      <c r="D18" s="5" t="s">
        <v>98</v>
      </c>
      <c r="E18" s="156"/>
      <c r="F18" s="84" t="s">
        <v>147</v>
      </c>
      <c r="G18" s="13">
        <v>3.0000000000000001E-3</v>
      </c>
      <c r="H18" s="1" t="s">
        <v>116</v>
      </c>
    </row>
    <row r="19" spans="1:11" ht="24" customHeight="1" x14ac:dyDescent="0.3">
      <c r="A19" s="203" t="s">
        <v>97</v>
      </c>
      <c r="B19" s="1"/>
      <c r="C19" s="443"/>
      <c r="D19" s="97" t="s">
        <v>185</v>
      </c>
      <c r="E19" s="156"/>
      <c r="F19" s="84" t="s">
        <v>189</v>
      </c>
      <c r="G19" s="139">
        <v>8.0999999999999996E-4</v>
      </c>
      <c r="H19" s="1" t="s">
        <v>116</v>
      </c>
    </row>
    <row r="20" spans="1:11" ht="24" customHeight="1" x14ac:dyDescent="0.3">
      <c r="A20" s="203" t="s">
        <v>99</v>
      </c>
      <c r="B20" s="1"/>
      <c r="C20" s="443"/>
      <c r="D20" s="5" t="s">
        <v>100</v>
      </c>
      <c r="E20" s="156"/>
      <c r="F20" s="7" t="s">
        <v>55</v>
      </c>
      <c r="G20" s="13">
        <v>0.03</v>
      </c>
      <c r="H20" s="1" t="s">
        <v>117</v>
      </c>
      <c r="K20" s="155"/>
    </row>
    <row r="21" spans="1:11" ht="24" customHeight="1" x14ac:dyDescent="0.3">
      <c r="A21" s="203" t="s">
        <v>99</v>
      </c>
      <c r="B21" s="1"/>
      <c r="C21" s="443"/>
      <c r="D21" s="97" t="s">
        <v>134</v>
      </c>
      <c r="E21" s="156"/>
      <c r="F21" s="7" t="s">
        <v>55</v>
      </c>
      <c r="G21" s="13"/>
    </row>
    <row r="22" spans="1:11" ht="24" customHeight="1" x14ac:dyDescent="0.3">
      <c r="A22" s="203" t="s">
        <v>101</v>
      </c>
      <c r="B22" s="441"/>
      <c r="C22" s="444"/>
      <c r="D22" s="8" t="s">
        <v>77</v>
      </c>
      <c r="E22" s="157"/>
      <c r="F22" s="9" t="s">
        <v>55</v>
      </c>
      <c r="G22" s="11"/>
      <c r="H22" s="1" t="s">
        <v>55</v>
      </c>
    </row>
    <row r="23" spans="1:11" ht="24" customHeight="1" x14ac:dyDescent="0.3">
      <c r="A23" s="203" t="s">
        <v>102</v>
      </c>
      <c r="B23" s="447" t="s">
        <v>118</v>
      </c>
      <c r="C23" s="448"/>
      <c r="D23" s="448"/>
      <c r="E23" s="158"/>
      <c r="F23" s="14" t="s">
        <v>55</v>
      </c>
      <c r="G23" s="11"/>
      <c r="H23" s="1" t="s">
        <v>55</v>
      </c>
    </row>
    <row r="24" spans="1:11" ht="24" customHeight="1" x14ac:dyDescent="0.3">
      <c r="A24" s="203" t="s">
        <v>103</v>
      </c>
      <c r="B24" s="446" t="s">
        <v>104</v>
      </c>
      <c r="C24" s="446"/>
      <c r="D24" s="446"/>
      <c r="E24" s="132"/>
      <c r="F24" s="93" t="s">
        <v>190</v>
      </c>
      <c r="G24" s="435" t="s">
        <v>1152</v>
      </c>
      <c r="H24" s="1" t="s">
        <v>119</v>
      </c>
    </row>
    <row r="25" spans="1:11" s="67" customFormat="1" ht="24" customHeight="1" x14ac:dyDescent="0.3">
      <c r="A25" s="66" t="s">
        <v>105</v>
      </c>
      <c r="B25" s="449" t="s">
        <v>106</v>
      </c>
      <c r="C25" s="449"/>
      <c r="D25" s="449"/>
      <c r="E25" s="132"/>
      <c r="F25" s="93" t="s">
        <v>188</v>
      </c>
      <c r="G25" s="436" t="s">
        <v>1153</v>
      </c>
      <c r="H25" s="437" t="s">
        <v>120</v>
      </c>
      <c r="I25" s="437"/>
      <c r="J25" s="437"/>
      <c r="K25" s="140"/>
    </row>
    <row r="26" spans="1:11" ht="24" customHeight="1" x14ac:dyDescent="0.3">
      <c r="A26" s="203" t="s">
        <v>107</v>
      </c>
      <c r="B26" s="445" t="s">
        <v>139</v>
      </c>
      <c r="C26" s="446"/>
      <c r="D26" s="446"/>
      <c r="E26" s="132"/>
      <c r="F26" s="15" t="s">
        <v>55</v>
      </c>
      <c r="G26" s="11"/>
      <c r="H26" s="1" t="s">
        <v>55</v>
      </c>
    </row>
    <row r="27" spans="1:11" ht="24" customHeight="1" x14ac:dyDescent="0.3">
      <c r="A27" s="203" t="s">
        <v>108</v>
      </c>
      <c r="B27" s="446" t="s">
        <v>109</v>
      </c>
      <c r="C27" s="446"/>
      <c r="D27" s="446"/>
      <c r="E27" s="132"/>
      <c r="F27" s="15" t="s">
        <v>55</v>
      </c>
      <c r="G27" s="10">
        <v>0.1</v>
      </c>
      <c r="H27" s="107" t="s">
        <v>159</v>
      </c>
    </row>
    <row r="28" spans="1:11" ht="24" customHeight="1" x14ac:dyDescent="0.3">
      <c r="A28" s="203" t="s">
        <v>108</v>
      </c>
      <c r="B28" s="445" t="s">
        <v>121</v>
      </c>
      <c r="C28" s="445"/>
      <c r="D28" s="445"/>
      <c r="E28" s="132"/>
      <c r="F28" s="93" t="s">
        <v>230</v>
      </c>
      <c r="G28" s="10"/>
      <c r="H28" s="107"/>
    </row>
    <row r="29" spans="1:11" ht="24" customHeight="1" x14ac:dyDescent="0.3">
      <c r="A29" s="203"/>
      <c r="B29" s="445" t="s">
        <v>133</v>
      </c>
      <c r="C29" s="446"/>
      <c r="D29" s="446"/>
      <c r="E29" s="159"/>
      <c r="F29" s="93"/>
      <c r="G29" s="11"/>
    </row>
    <row r="31" spans="1:11" x14ac:dyDescent="0.3">
      <c r="D31" s="107"/>
    </row>
    <row r="32" spans="1:11" x14ac:dyDescent="0.3">
      <c r="D32" s="107"/>
      <c r="E32" s="202"/>
    </row>
  </sheetData>
  <mergeCells count="14">
    <mergeCell ref="B29:D29"/>
    <mergeCell ref="B23:D23"/>
    <mergeCell ref="B24:D24"/>
    <mergeCell ref="B25:D25"/>
    <mergeCell ref="B26:D26"/>
    <mergeCell ref="B27:D27"/>
    <mergeCell ref="B28:D28"/>
    <mergeCell ref="B1:F1"/>
    <mergeCell ref="B2:D2"/>
    <mergeCell ref="B3:D3"/>
    <mergeCell ref="B4:B22"/>
    <mergeCell ref="C4:C6"/>
    <mergeCell ref="C7:C9"/>
    <mergeCell ref="C10:C22"/>
  </mergeCells>
  <phoneticPr fontId="9" type="noConversion"/>
  <printOptions horizontalCentered="1" verticalCentered="1"/>
  <pageMargins left="0.59055118110236227" right="0.19685039370078741" top="0.39370078740157483" bottom="0.39370078740157483" header="0" footer="0"/>
  <pageSetup paperSize="9" scale="7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9"/>
  <sheetViews>
    <sheetView view="pageBreakPreview" zoomScale="85" zoomScaleSheetLayoutView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22" sqref="C22"/>
    </sheetView>
  </sheetViews>
  <sheetFormatPr defaultColWidth="9" defaultRowHeight="16.5" x14ac:dyDescent="0.3"/>
  <cols>
    <col min="1" max="1" width="33.375" style="1" bestFit="1" customWidth="1"/>
    <col min="2" max="2" width="11" style="1" bestFit="1" customWidth="1"/>
    <col min="3" max="4" width="4.625" style="1" customWidth="1"/>
    <col min="5" max="8" width="13.625" style="1" customWidth="1"/>
    <col min="9" max="10" width="10.625" style="1" customWidth="1"/>
    <col min="11" max="13" width="13.625" style="1" customWidth="1"/>
    <col min="14" max="14" width="12.625" style="1" customWidth="1"/>
    <col min="15" max="17" width="2.625" style="1" hidden="1" customWidth="1"/>
    <col min="18" max="20" width="1.625" style="1" hidden="1" customWidth="1"/>
    <col min="21" max="21" width="18.625" style="1" hidden="1" customWidth="1"/>
    <col min="22" max="22" width="9" style="1"/>
    <col min="23" max="23" width="23.125" style="1" customWidth="1"/>
    <col min="24" max="16384" width="9" style="1"/>
  </cols>
  <sheetData>
    <row r="1" spans="1:21" ht="24.95" customHeight="1" x14ac:dyDescent="0.3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1" ht="24.95" customHeight="1" x14ac:dyDescent="0.3">
      <c r="A2" s="6" t="e">
        <f>#REF!</f>
        <v>#REF!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1" ht="28.5" customHeight="1" x14ac:dyDescent="0.3">
      <c r="A3" s="454" t="s">
        <v>9</v>
      </c>
      <c r="B3" s="454" t="s">
        <v>10</v>
      </c>
      <c r="C3" s="450" t="s">
        <v>11</v>
      </c>
      <c r="D3" s="450" t="s">
        <v>12</v>
      </c>
      <c r="E3" s="452" t="s">
        <v>13</v>
      </c>
      <c r="F3" s="452"/>
      <c r="G3" s="452" t="s">
        <v>16</v>
      </c>
      <c r="H3" s="452"/>
      <c r="I3" s="452" t="s">
        <v>17</v>
      </c>
      <c r="J3" s="452"/>
      <c r="K3" s="452" t="s">
        <v>18</v>
      </c>
      <c r="L3" s="452"/>
      <c r="M3" s="450" t="s">
        <v>1035</v>
      </c>
      <c r="N3" s="454" t="s">
        <v>19</v>
      </c>
      <c r="O3" s="453"/>
      <c r="P3" s="453"/>
      <c r="Q3" s="453"/>
      <c r="R3" s="453"/>
      <c r="S3" s="453"/>
      <c r="T3" s="453"/>
      <c r="U3" s="453"/>
    </row>
    <row r="4" spans="1:21" ht="28.5" customHeight="1" x14ac:dyDescent="0.3">
      <c r="A4" s="455"/>
      <c r="B4" s="455"/>
      <c r="C4" s="451"/>
      <c r="D4" s="451"/>
      <c r="E4" s="240" t="s">
        <v>14</v>
      </c>
      <c r="F4" s="240" t="s">
        <v>15</v>
      </c>
      <c r="G4" s="240" t="s">
        <v>14</v>
      </c>
      <c r="H4" s="240" t="s">
        <v>15</v>
      </c>
      <c r="I4" s="240" t="s">
        <v>14</v>
      </c>
      <c r="J4" s="240" t="s">
        <v>15</v>
      </c>
      <c r="K4" s="240" t="s">
        <v>14</v>
      </c>
      <c r="L4" s="240" t="s">
        <v>15</v>
      </c>
      <c r="M4" s="451"/>
      <c r="N4" s="455"/>
      <c r="O4" s="453"/>
      <c r="P4" s="453"/>
      <c r="Q4" s="453"/>
      <c r="R4" s="453"/>
      <c r="S4" s="453"/>
      <c r="T4" s="453"/>
      <c r="U4" s="453"/>
    </row>
    <row r="5" spans="1:21" ht="24.95" customHeight="1" x14ac:dyDescent="0.3">
      <c r="A5" s="153" t="s">
        <v>229</v>
      </c>
      <c r="B5" s="18"/>
      <c r="C5" s="18"/>
      <c r="D5" s="19"/>
      <c r="E5" s="21"/>
      <c r="F5" s="21"/>
      <c r="G5" s="21"/>
      <c r="H5" s="21"/>
      <c r="I5" s="21"/>
      <c r="J5" s="21"/>
      <c r="K5" s="21"/>
      <c r="L5" s="21"/>
      <c r="M5" s="21"/>
      <c r="N5" s="18"/>
      <c r="O5" s="20"/>
      <c r="P5" s="20"/>
      <c r="Q5" s="20"/>
      <c r="R5" s="20"/>
      <c r="S5" s="17"/>
      <c r="T5" s="20"/>
      <c r="U5" s="22"/>
    </row>
    <row r="6" spans="1:21" ht="24.95" customHeight="1" x14ac:dyDescent="0.3">
      <c r="A6" s="405" t="s">
        <v>287</v>
      </c>
      <c r="B6" s="407" t="s">
        <v>55</v>
      </c>
      <c r="C6" s="407" t="s">
        <v>55</v>
      </c>
      <c r="D6" s="366">
        <v>1</v>
      </c>
      <c r="E6" s="367"/>
      <c r="F6" s="368"/>
      <c r="G6" s="367"/>
      <c r="H6" s="368"/>
      <c r="I6" s="367"/>
      <c r="J6" s="368"/>
      <c r="K6" s="367"/>
      <c r="L6" s="368"/>
      <c r="M6" s="404"/>
      <c r="N6" s="369"/>
      <c r="O6" s="20" t="s">
        <v>57</v>
      </c>
      <c r="P6" s="20" t="s">
        <v>55</v>
      </c>
      <c r="Q6" s="20" t="s">
        <v>56</v>
      </c>
      <c r="R6" s="20" t="s">
        <v>55</v>
      </c>
      <c r="S6" s="88">
        <v>2</v>
      </c>
      <c r="T6" s="20" t="s">
        <v>55</v>
      </c>
      <c r="U6" s="22"/>
    </row>
    <row r="7" spans="1:21" ht="24.95" customHeight="1" x14ac:dyDescent="0.3">
      <c r="A7" s="405" t="s">
        <v>288</v>
      </c>
      <c r="B7" s="407" t="s">
        <v>55</v>
      </c>
      <c r="C7" s="407" t="s">
        <v>55</v>
      </c>
      <c r="D7" s="366">
        <v>1</v>
      </c>
      <c r="E7" s="367"/>
      <c r="F7" s="368"/>
      <c r="G7" s="367"/>
      <c r="H7" s="368"/>
      <c r="I7" s="367"/>
      <c r="J7" s="368"/>
      <c r="K7" s="367"/>
      <c r="L7" s="368"/>
      <c r="M7" s="404"/>
      <c r="N7" s="369"/>
      <c r="O7" s="20" t="s">
        <v>57</v>
      </c>
      <c r="P7" s="20" t="s">
        <v>55</v>
      </c>
      <c r="Q7" s="20" t="s">
        <v>56</v>
      </c>
      <c r="R7" s="20" t="s">
        <v>55</v>
      </c>
      <c r="S7" s="128">
        <v>2</v>
      </c>
      <c r="T7" s="20" t="s">
        <v>55</v>
      </c>
      <c r="U7" s="22"/>
    </row>
    <row r="8" spans="1:21" ht="24.95" customHeight="1" x14ac:dyDescent="0.3">
      <c r="A8" s="405" t="s">
        <v>319</v>
      </c>
      <c r="B8" s="407" t="s">
        <v>55</v>
      </c>
      <c r="C8" s="407" t="s">
        <v>55</v>
      </c>
      <c r="D8" s="366">
        <v>1</v>
      </c>
      <c r="E8" s="367"/>
      <c r="F8" s="368"/>
      <c r="G8" s="367"/>
      <c r="H8" s="368"/>
      <c r="I8" s="367"/>
      <c r="J8" s="368"/>
      <c r="K8" s="367"/>
      <c r="L8" s="368"/>
      <c r="M8" s="404"/>
      <c r="N8" s="369"/>
      <c r="O8" s="20" t="s">
        <v>63</v>
      </c>
      <c r="P8" s="20" t="s">
        <v>55</v>
      </c>
      <c r="Q8" s="20" t="s">
        <v>56</v>
      </c>
      <c r="R8" s="20" t="s">
        <v>55</v>
      </c>
      <c r="S8" s="17">
        <v>2</v>
      </c>
      <c r="T8" s="20" t="s">
        <v>55</v>
      </c>
      <c r="U8" s="22"/>
    </row>
    <row r="9" spans="1:21" ht="24.95" customHeight="1" x14ac:dyDescent="0.3">
      <c r="A9" s="405" t="s">
        <v>450</v>
      </c>
      <c r="B9" s="407" t="s">
        <v>55</v>
      </c>
      <c r="C9" s="407" t="s">
        <v>55</v>
      </c>
      <c r="D9" s="366">
        <v>1</v>
      </c>
      <c r="E9" s="367"/>
      <c r="F9" s="368"/>
      <c r="G9" s="367"/>
      <c r="H9" s="368"/>
      <c r="I9" s="367"/>
      <c r="J9" s="368"/>
      <c r="K9" s="367"/>
      <c r="L9" s="368"/>
      <c r="M9" s="404"/>
      <c r="N9" s="369"/>
      <c r="O9" s="20" t="s">
        <v>63</v>
      </c>
      <c r="P9" s="20" t="s">
        <v>55</v>
      </c>
      <c r="Q9" s="20" t="s">
        <v>56</v>
      </c>
      <c r="R9" s="20" t="s">
        <v>55</v>
      </c>
      <c r="S9" s="190">
        <v>2</v>
      </c>
      <c r="T9" s="20" t="s">
        <v>55</v>
      </c>
      <c r="U9" s="22"/>
    </row>
    <row r="10" spans="1:21" ht="24.95" customHeight="1" x14ac:dyDescent="0.3">
      <c r="A10" s="405" t="s">
        <v>451</v>
      </c>
      <c r="B10" s="407" t="s">
        <v>55</v>
      </c>
      <c r="C10" s="407" t="s">
        <v>55</v>
      </c>
      <c r="D10" s="366">
        <v>1</v>
      </c>
      <c r="E10" s="367"/>
      <c r="F10" s="368"/>
      <c r="G10" s="367"/>
      <c r="H10" s="368"/>
      <c r="I10" s="367"/>
      <c r="J10" s="368"/>
      <c r="K10" s="367"/>
      <c r="L10" s="368"/>
      <c r="M10" s="404"/>
      <c r="N10" s="369"/>
      <c r="O10" s="20" t="s">
        <v>63</v>
      </c>
      <c r="P10" s="20" t="s">
        <v>55</v>
      </c>
      <c r="Q10" s="20" t="s">
        <v>56</v>
      </c>
      <c r="R10" s="20" t="s">
        <v>55</v>
      </c>
      <c r="S10" s="192">
        <v>2</v>
      </c>
      <c r="T10" s="20" t="s">
        <v>55</v>
      </c>
      <c r="U10" s="22"/>
    </row>
    <row r="11" spans="1:21" ht="24.95" customHeight="1" x14ac:dyDescent="0.3">
      <c r="A11" s="405" t="s">
        <v>452</v>
      </c>
      <c r="B11" s="407" t="s">
        <v>55</v>
      </c>
      <c r="C11" s="407" t="s">
        <v>55</v>
      </c>
      <c r="D11" s="366">
        <v>1</v>
      </c>
      <c r="E11" s="367"/>
      <c r="F11" s="368"/>
      <c r="G11" s="367"/>
      <c r="H11" s="368"/>
      <c r="I11" s="367"/>
      <c r="J11" s="368"/>
      <c r="K11" s="367"/>
      <c r="L11" s="368"/>
      <c r="M11" s="404"/>
      <c r="N11" s="369"/>
      <c r="O11" s="20" t="s">
        <v>63</v>
      </c>
      <c r="P11" s="20" t="s">
        <v>55</v>
      </c>
      <c r="Q11" s="20" t="s">
        <v>56</v>
      </c>
      <c r="R11" s="20" t="s">
        <v>55</v>
      </c>
      <c r="S11" s="192">
        <v>2</v>
      </c>
      <c r="T11" s="20" t="s">
        <v>55</v>
      </c>
      <c r="U11" s="22"/>
    </row>
    <row r="12" spans="1:21" ht="24.95" customHeight="1" x14ac:dyDescent="0.3">
      <c r="A12" s="405" t="s">
        <v>453</v>
      </c>
      <c r="B12" s="406" t="s">
        <v>55</v>
      </c>
      <c r="C12" s="406" t="s">
        <v>55</v>
      </c>
      <c r="D12" s="366">
        <v>1</v>
      </c>
      <c r="E12" s="367"/>
      <c r="F12" s="368"/>
      <c r="G12" s="367"/>
      <c r="H12" s="368"/>
      <c r="I12" s="367"/>
      <c r="J12" s="368"/>
      <c r="K12" s="367"/>
      <c r="L12" s="368"/>
      <c r="M12" s="404"/>
      <c r="N12" s="369"/>
      <c r="O12" s="20" t="s">
        <v>63</v>
      </c>
      <c r="P12" s="20" t="s">
        <v>55</v>
      </c>
      <c r="Q12" s="20" t="s">
        <v>56</v>
      </c>
      <c r="R12" s="20" t="s">
        <v>55</v>
      </c>
      <c r="S12" s="138">
        <v>2</v>
      </c>
      <c r="T12" s="20" t="s">
        <v>55</v>
      </c>
      <c r="U12" s="22"/>
    </row>
    <row r="13" spans="1:21" ht="24.95" customHeight="1" x14ac:dyDescent="0.3">
      <c r="A13" s="405" t="s">
        <v>454</v>
      </c>
      <c r="B13" s="407" t="s">
        <v>55</v>
      </c>
      <c r="C13" s="407" t="s">
        <v>55</v>
      </c>
      <c r="D13" s="366">
        <v>1</v>
      </c>
      <c r="E13" s="367"/>
      <c r="F13" s="368"/>
      <c r="G13" s="367"/>
      <c r="H13" s="368"/>
      <c r="I13" s="367"/>
      <c r="J13" s="368"/>
      <c r="K13" s="367"/>
      <c r="L13" s="368"/>
      <c r="M13" s="404"/>
      <c r="N13" s="369"/>
      <c r="O13" s="20" t="s">
        <v>63</v>
      </c>
      <c r="P13" s="20" t="s">
        <v>55</v>
      </c>
      <c r="Q13" s="20" t="s">
        <v>56</v>
      </c>
      <c r="R13" s="20" t="s">
        <v>55</v>
      </c>
      <c r="S13" s="163">
        <v>2</v>
      </c>
      <c r="T13" s="20" t="s">
        <v>55</v>
      </c>
      <c r="U13" s="22"/>
    </row>
    <row r="14" spans="1:21" ht="24.95" customHeight="1" x14ac:dyDescent="0.3">
      <c r="A14" s="405" t="s">
        <v>533</v>
      </c>
      <c r="B14" s="407" t="s">
        <v>55</v>
      </c>
      <c r="C14" s="407" t="s">
        <v>55</v>
      </c>
      <c r="D14" s="366">
        <v>1</v>
      </c>
      <c r="E14" s="367"/>
      <c r="F14" s="368"/>
      <c r="G14" s="367"/>
      <c r="H14" s="368"/>
      <c r="I14" s="367"/>
      <c r="J14" s="368"/>
      <c r="K14" s="367"/>
      <c r="L14" s="368"/>
      <c r="M14" s="404"/>
      <c r="N14" s="369"/>
      <c r="O14" s="20" t="s">
        <v>63</v>
      </c>
      <c r="P14" s="20" t="s">
        <v>55</v>
      </c>
      <c r="Q14" s="20" t="s">
        <v>56</v>
      </c>
      <c r="R14" s="20" t="s">
        <v>55</v>
      </c>
      <c r="S14" s="197">
        <v>2</v>
      </c>
      <c r="T14" s="20" t="s">
        <v>55</v>
      </c>
      <c r="U14" s="22"/>
    </row>
    <row r="15" spans="1:21" ht="24.95" customHeight="1" x14ac:dyDescent="0.3">
      <c r="A15" s="405" t="s">
        <v>548</v>
      </c>
      <c r="B15" s="408"/>
      <c r="C15" s="408"/>
      <c r="D15" s="366">
        <v>1</v>
      </c>
      <c r="E15" s="370"/>
      <c r="F15" s="368"/>
      <c r="G15" s="370"/>
      <c r="H15" s="368"/>
      <c r="I15" s="367"/>
      <c r="J15" s="368"/>
      <c r="K15" s="367"/>
      <c r="L15" s="368"/>
      <c r="M15" s="404"/>
      <c r="N15" s="366"/>
      <c r="U15" s="16"/>
    </row>
    <row r="16" spans="1:21" ht="24.95" customHeight="1" x14ac:dyDescent="0.3">
      <c r="A16" s="405" t="s">
        <v>643</v>
      </c>
      <c r="B16" s="408"/>
      <c r="C16" s="408"/>
      <c r="D16" s="366">
        <v>1</v>
      </c>
      <c r="E16" s="370"/>
      <c r="F16" s="368"/>
      <c r="G16" s="370"/>
      <c r="H16" s="368"/>
      <c r="I16" s="367"/>
      <c r="J16" s="368"/>
      <c r="K16" s="367"/>
      <c r="L16" s="368"/>
      <c r="M16" s="404"/>
      <c r="N16" s="366"/>
      <c r="U16" s="16"/>
    </row>
    <row r="17" spans="1:21" ht="24.95" customHeight="1" x14ac:dyDescent="0.3">
      <c r="A17" s="321"/>
      <c r="B17" s="322"/>
      <c r="C17" s="322"/>
      <c r="D17" s="19"/>
      <c r="E17" s="104"/>
      <c r="F17" s="199"/>
      <c r="G17" s="104"/>
      <c r="H17" s="199"/>
      <c r="I17" s="104"/>
      <c r="J17" s="199"/>
      <c r="K17" s="21"/>
      <c r="L17" s="199"/>
      <c r="M17" s="373"/>
      <c r="N17" s="19"/>
      <c r="U17" s="16"/>
    </row>
    <row r="18" spans="1:21" s="96" customFormat="1" ht="24.95" customHeight="1" x14ac:dyDescent="0.3">
      <c r="A18" s="365" t="s">
        <v>1154</v>
      </c>
      <c r="B18" s="409"/>
      <c r="C18" s="409"/>
      <c r="D18" s="365"/>
      <c r="E18" s="365"/>
      <c r="F18" s="371"/>
      <c r="G18" s="365"/>
      <c r="H18" s="371"/>
      <c r="I18" s="365"/>
      <c r="J18" s="371"/>
      <c r="K18" s="365"/>
      <c r="L18" s="371"/>
      <c r="M18" s="404"/>
      <c r="N18" s="372"/>
      <c r="U18" s="160"/>
    </row>
    <row r="19" spans="1:21" ht="42" customHeight="1" x14ac:dyDescent="0.3">
      <c r="H19" s="89"/>
    </row>
  </sheetData>
  <mergeCells count="19">
    <mergeCell ref="T3:T4"/>
    <mergeCell ref="U3:U4"/>
    <mergeCell ref="O3:O4"/>
    <mergeCell ref="P3:P4"/>
    <mergeCell ref="Q3:Q4"/>
    <mergeCell ref="R3:R4"/>
    <mergeCell ref="S3:S4"/>
    <mergeCell ref="A1:N1"/>
    <mergeCell ref="A2:N2"/>
    <mergeCell ref="D3:D4"/>
    <mergeCell ref="E3:F3"/>
    <mergeCell ref="G3:H3"/>
    <mergeCell ref="N3:N4"/>
    <mergeCell ref="M3:M4"/>
    <mergeCell ref="A3:A4"/>
    <mergeCell ref="B3:B4"/>
    <mergeCell ref="C3:C4"/>
    <mergeCell ref="I3:J3"/>
    <mergeCell ref="K3:L3"/>
  </mergeCells>
  <phoneticPr fontId="4" type="noConversion"/>
  <pageMargins left="0.78740157480314954" right="0" top="0.39370078740157477" bottom="0.39370078740157477" header="0" footer="0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071"/>
  <sheetViews>
    <sheetView showZeros="0" view="pageBreakPreview" zoomScale="85" zoomScaleNormal="85" zoomScaleSheetLayoutView="85" workbookViewId="0">
      <pane xSplit="6" ySplit="4" topLeftCell="G5" activePane="bottomRight" state="frozen"/>
      <selection activeCell="I27" sqref="I27"/>
      <selection pane="topRight" activeCell="I27" sqref="I27"/>
      <selection pane="bottomLeft" activeCell="I27" sqref="I27"/>
      <selection pane="bottomRight" activeCell="G20" sqref="G20"/>
    </sheetView>
  </sheetViews>
  <sheetFormatPr defaultColWidth="9" defaultRowHeight="28.5" customHeight="1" x14ac:dyDescent="0.3"/>
  <cols>
    <col min="1" max="1" width="10.875" style="59" hidden="1" customWidth="1"/>
    <col min="2" max="2" width="8.875" style="76" customWidth="1"/>
    <col min="3" max="3" width="32.625" style="35" customWidth="1"/>
    <col min="4" max="4" width="28.75" style="35" customWidth="1"/>
    <col min="5" max="5" width="5.125" style="24" customWidth="1"/>
    <col min="6" max="6" width="8.625" style="25" customWidth="1"/>
    <col min="7" max="14" width="13.625" style="25" customWidth="1"/>
    <col min="15" max="15" width="12.625" style="35" customWidth="1"/>
    <col min="16" max="45" width="2.625" style="25" hidden="1" customWidth="1"/>
    <col min="46" max="46" width="10.625" style="25" hidden="1" customWidth="1"/>
    <col min="47" max="48" width="1.625" style="25" hidden="1" customWidth="1"/>
    <col min="49" max="49" width="24.625" style="25" hidden="1" customWidth="1"/>
    <col min="50" max="50" width="10.625" style="25" hidden="1" customWidth="1"/>
    <col min="51" max="51" width="9.375" style="25" hidden="1" customWidth="1"/>
    <col min="52" max="52" width="9.5" style="25" hidden="1" customWidth="1"/>
    <col min="53" max="53" width="0" style="25" hidden="1" customWidth="1"/>
    <col min="54" max="54" width="26" style="125" customWidth="1"/>
    <col min="55" max="55" width="29" style="25" customWidth="1"/>
    <col min="56" max="56" width="11.625" style="25" customWidth="1"/>
    <col min="57" max="57" width="11.25" style="25" customWidth="1"/>
    <col min="58" max="58" width="12.25" style="25" customWidth="1"/>
    <col min="59" max="16384" width="9" style="25"/>
  </cols>
  <sheetData>
    <row r="1" spans="1:54" s="23" customFormat="1" ht="28.5" customHeight="1" x14ac:dyDescent="0.3">
      <c r="A1" s="58"/>
      <c r="B1" s="54" t="e">
        <f>공종별집계표!A2</f>
        <v>#REF!</v>
      </c>
      <c r="C1" s="54"/>
      <c r="D1" s="36"/>
      <c r="E1" s="37"/>
      <c r="F1" s="38"/>
      <c r="G1" s="38"/>
      <c r="H1" s="38"/>
      <c r="I1" s="38"/>
      <c r="J1" s="38"/>
      <c r="K1" s="38"/>
      <c r="L1" s="38"/>
      <c r="M1" s="38"/>
      <c r="N1" s="38"/>
      <c r="O1" s="36"/>
      <c r="BB1" s="58"/>
    </row>
    <row r="2" spans="1:54" ht="28.5" customHeight="1" x14ac:dyDescent="0.3">
      <c r="B2" s="475" t="s">
        <v>130</v>
      </c>
      <c r="C2" s="475" t="s">
        <v>9</v>
      </c>
      <c r="D2" s="475" t="s">
        <v>10</v>
      </c>
      <c r="E2" s="452" t="s">
        <v>11</v>
      </c>
      <c r="F2" s="452" t="s">
        <v>12</v>
      </c>
      <c r="G2" s="452" t="s">
        <v>13</v>
      </c>
      <c r="H2" s="452"/>
      <c r="I2" s="452" t="s">
        <v>16</v>
      </c>
      <c r="J2" s="452"/>
      <c r="K2" s="452" t="s">
        <v>17</v>
      </c>
      <c r="L2" s="452"/>
      <c r="M2" s="452" t="s">
        <v>18</v>
      </c>
      <c r="N2" s="452"/>
      <c r="O2" s="475" t="s">
        <v>19</v>
      </c>
      <c r="P2" s="474" t="s">
        <v>24</v>
      </c>
      <c r="Q2" s="474" t="s">
        <v>21</v>
      </c>
      <c r="R2" s="474" t="s">
        <v>25</v>
      </c>
      <c r="S2" s="474" t="s">
        <v>20</v>
      </c>
      <c r="T2" s="474" t="s">
        <v>26</v>
      </c>
      <c r="U2" s="474" t="s">
        <v>27</v>
      </c>
      <c r="V2" s="474" t="s">
        <v>28</v>
      </c>
      <c r="W2" s="474" t="s">
        <v>29</v>
      </c>
      <c r="X2" s="474" t="s">
        <v>30</v>
      </c>
      <c r="Y2" s="474" t="s">
        <v>31</v>
      </c>
      <c r="Z2" s="474" t="s">
        <v>32</v>
      </c>
      <c r="AA2" s="474" t="s">
        <v>33</v>
      </c>
      <c r="AB2" s="474" t="s">
        <v>34</v>
      </c>
      <c r="AC2" s="474" t="s">
        <v>35</v>
      </c>
      <c r="AD2" s="474" t="s">
        <v>36</v>
      </c>
      <c r="AE2" s="474" t="s">
        <v>37</v>
      </c>
      <c r="AF2" s="474" t="s">
        <v>38</v>
      </c>
      <c r="AG2" s="474" t="s">
        <v>39</v>
      </c>
      <c r="AH2" s="474" t="s">
        <v>40</v>
      </c>
      <c r="AI2" s="474" t="s">
        <v>41</v>
      </c>
      <c r="AJ2" s="474" t="s">
        <v>42</v>
      </c>
      <c r="AK2" s="474" t="s">
        <v>43</v>
      </c>
      <c r="AL2" s="474" t="s">
        <v>44</v>
      </c>
      <c r="AM2" s="474" t="s">
        <v>45</v>
      </c>
      <c r="AN2" s="474" t="s">
        <v>46</v>
      </c>
      <c r="AO2" s="474" t="s">
        <v>47</v>
      </c>
      <c r="AP2" s="474" t="s">
        <v>48</v>
      </c>
      <c r="AQ2" s="474" t="s">
        <v>49</v>
      </c>
      <c r="AR2" s="474" t="s">
        <v>50</v>
      </c>
      <c r="AS2" s="474" t="s">
        <v>51</v>
      </c>
      <c r="AT2" s="474" t="s">
        <v>52</v>
      </c>
      <c r="AU2" s="474" t="s">
        <v>22</v>
      </c>
      <c r="AV2" s="474" t="s">
        <v>23</v>
      </c>
      <c r="AW2" s="474" t="s">
        <v>53</v>
      </c>
      <c r="AX2" s="474" t="s">
        <v>54</v>
      </c>
      <c r="AY2" s="105" t="s">
        <v>161</v>
      </c>
      <c r="AZ2" s="105" t="s">
        <v>160</v>
      </c>
      <c r="BA2" s="105" t="s">
        <v>178</v>
      </c>
    </row>
    <row r="3" spans="1:54" ht="28.5" customHeight="1" x14ac:dyDescent="0.3">
      <c r="B3" s="475"/>
      <c r="C3" s="475"/>
      <c r="D3" s="475"/>
      <c r="E3" s="452"/>
      <c r="F3" s="452"/>
      <c r="G3" s="86" t="s">
        <v>14</v>
      </c>
      <c r="H3" s="86" t="s">
        <v>15</v>
      </c>
      <c r="I3" s="86" t="s">
        <v>14</v>
      </c>
      <c r="J3" s="86" t="s">
        <v>15</v>
      </c>
      <c r="K3" s="86" t="s">
        <v>14</v>
      </c>
      <c r="L3" s="86" t="s">
        <v>15</v>
      </c>
      <c r="M3" s="86" t="s">
        <v>14</v>
      </c>
      <c r="N3" s="86" t="s">
        <v>15</v>
      </c>
      <c r="O3" s="475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106">
        <v>1</v>
      </c>
      <c r="AZ3" s="106">
        <v>1</v>
      </c>
      <c r="BA3" s="106">
        <v>1</v>
      </c>
    </row>
    <row r="4" spans="1:54" s="26" customFormat="1" ht="24.75" hidden="1" customHeight="1" x14ac:dyDescent="0.3">
      <c r="A4" s="60"/>
      <c r="B4" s="74"/>
      <c r="C4" s="39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BB4" s="60"/>
    </row>
    <row r="5" spans="1:54" s="30" customFormat="1" ht="28.5" customHeight="1" x14ac:dyDescent="0.3">
      <c r="A5" s="61"/>
      <c r="B5" s="116" t="s">
        <v>206</v>
      </c>
      <c r="C5" s="69" t="s">
        <v>204</v>
      </c>
      <c r="D5" s="69"/>
      <c r="E5" s="70"/>
      <c r="F5" s="71"/>
      <c r="G5" s="71"/>
      <c r="H5" s="71"/>
      <c r="I5" s="71"/>
      <c r="J5" s="71"/>
      <c r="K5" s="71"/>
      <c r="L5" s="71"/>
      <c r="M5" s="71"/>
      <c r="N5" s="71"/>
      <c r="O5" s="69"/>
      <c r="P5" s="28"/>
      <c r="Q5" s="28"/>
      <c r="R5" s="28"/>
      <c r="S5" s="29" t="s">
        <v>57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BB5" s="121"/>
    </row>
    <row r="6" spans="1:54" s="125" customFormat="1" ht="28.5" customHeight="1" x14ac:dyDescent="0.3">
      <c r="B6" s="423"/>
      <c r="C6" s="411" t="s">
        <v>123</v>
      </c>
      <c r="D6" s="255" t="s">
        <v>1037</v>
      </c>
      <c r="E6" s="256" t="s">
        <v>58</v>
      </c>
      <c r="F6" s="257">
        <v>1497.42</v>
      </c>
      <c r="G6" s="258"/>
      <c r="H6" s="259"/>
      <c r="I6" s="258"/>
      <c r="J6" s="259"/>
      <c r="K6" s="258"/>
      <c r="L6" s="259"/>
      <c r="M6" s="259"/>
      <c r="N6" s="259"/>
      <c r="O6" s="260"/>
    </row>
    <row r="7" spans="1:54" s="169" customFormat="1" ht="28.5" customHeight="1" x14ac:dyDescent="0.3">
      <c r="B7" s="424"/>
      <c r="C7" s="412" t="s">
        <v>135</v>
      </c>
      <c r="D7" s="375"/>
      <c r="E7" s="376" t="s">
        <v>276</v>
      </c>
      <c r="F7" s="377">
        <v>15</v>
      </c>
      <c r="G7" s="378"/>
      <c r="H7" s="379"/>
      <c r="I7" s="378"/>
      <c r="J7" s="379"/>
      <c r="K7" s="378"/>
      <c r="L7" s="379"/>
      <c r="M7" s="379"/>
      <c r="N7" s="379"/>
      <c r="O7" s="380"/>
    </row>
    <row r="8" spans="1:54" s="125" customFormat="1" ht="28.5" customHeight="1" x14ac:dyDescent="0.3">
      <c r="B8" s="423"/>
      <c r="C8" s="411" t="s">
        <v>274</v>
      </c>
      <c r="D8" s="255"/>
      <c r="E8" s="256" t="s">
        <v>273</v>
      </c>
      <c r="F8" s="257">
        <v>1</v>
      </c>
      <c r="G8" s="258"/>
      <c r="H8" s="259"/>
      <c r="I8" s="258"/>
      <c r="J8" s="259"/>
      <c r="K8" s="258"/>
      <c r="L8" s="259"/>
      <c r="M8" s="259"/>
      <c r="N8" s="259"/>
      <c r="O8" s="260"/>
    </row>
    <row r="9" spans="1:54" s="125" customFormat="1" ht="28.5" customHeight="1" x14ac:dyDescent="0.3">
      <c r="B9" s="423"/>
      <c r="C9" s="411" t="s">
        <v>186</v>
      </c>
      <c r="D9" s="255" t="s">
        <v>187</v>
      </c>
      <c r="E9" s="256" t="s">
        <v>58</v>
      </c>
      <c r="F9" s="257">
        <v>1497.42</v>
      </c>
      <c r="G9" s="258"/>
      <c r="H9" s="259"/>
      <c r="I9" s="258"/>
      <c r="J9" s="259"/>
      <c r="K9" s="258"/>
      <c r="L9" s="259"/>
      <c r="M9" s="259"/>
      <c r="N9" s="259"/>
      <c r="O9" s="260"/>
    </row>
    <row r="10" spans="1:54" s="134" customFormat="1" ht="28.5" customHeight="1" x14ac:dyDescent="0.3">
      <c r="B10" s="423"/>
      <c r="C10" s="411" t="s">
        <v>228</v>
      </c>
      <c r="D10" s="255" t="s">
        <v>232</v>
      </c>
      <c r="E10" s="256" t="s">
        <v>58</v>
      </c>
      <c r="F10" s="257">
        <v>1497.42</v>
      </c>
      <c r="G10" s="266"/>
      <c r="H10" s="259"/>
      <c r="I10" s="266"/>
      <c r="J10" s="267"/>
      <c r="K10" s="266"/>
      <c r="L10" s="267"/>
      <c r="M10" s="267"/>
      <c r="N10" s="267"/>
      <c r="O10" s="268"/>
    </row>
    <row r="11" spans="1:54" s="134" customFormat="1" ht="28.5" customHeight="1" x14ac:dyDescent="0.3">
      <c r="B11" s="423"/>
      <c r="C11" s="411" t="s">
        <v>567</v>
      </c>
      <c r="D11" s="255" t="s">
        <v>1038</v>
      </c>
      <c r="E11" s="256" t="s">
        <v>58</v>
      </c>
      <c r="F11" s="257">
        <v>183.25</v>
      </c>
      <c r="G11" s="266"/>
      <c r="H11" s="259"/>
      <c r="I11" s="266"/>
      <c r="J11" s="267"/>
      <c r="K11" s="266"/>
      <c r="L11" s="267"/>
      <c r="M11" s="267"/>
      <c r="N11" s="267"/>
      <c r="O11" s="268"/>
    </row>
    <row r="12" spans="1:54" s="137" customFormat="1" ht="28.5" customHeight="1" x14ac:dyDescent="0.3">
      <c r="A12" s="134"/>
      <c r="B12" s="282"/>
      <c r="C12" s="283"/>
      <c r="D12" s="261"/>
      <c r="E12" s="262"/>
      <c r="F12" s="263"/>
      <c r="G12" s="269"/>
      <c r="H12" s="264"/>
      <c r="I12" s="269"/>
      <c r="J12" s="270"/>
      <c r="K12" s="269"/>
      <c r="L12" s="270"/>
      <c r="M12" s="270"/>
      <c r="N12" s="270"/>
      <c r="O12" s="271"/>
      <c r="BB12" s="134"/>
    </row>
    <row r="13" spans="1:54" s="137" customFormat="1" ht="28.5" customHeight="1" x14ac:dyDescent="0.3">
      <c r="A13" s="134"/>
      <c r="B13" s="282"/>
      <c r="C13" s="283"/>
      <c r="D13" s="261"/>
      <c r="E13" s="262"/>
      <c r="F13" s="263"/>
      <c r="G13" s="269"/>
      <c r="H13" s="264"/>
      <c r="I13" s="269"/>
      <c r="J13" s="270"/>
      <c r="K13" s="269"/>
      <c r="L13" s="270"/>
      <c r="M13" s="270"/>
      <c r="N13" s="270"/>
      <c r="O13" s="271"/>
      <c r="BB13" s="134"/>
    </row>
    <row r="14" spans="1:54" s="137" customFormat="1" ht="28.5" customHeight="1" x14ac:dyDescent="0.3">
      <c r="A14" s="134"/>
      <c r="B14" s="282"/>
      <c r="C14" s="283"/>
      <c r="D14" s="261"/>
      <c r="E14" s="262"/>
      <c r="F14" s="263"/>
      <c r="G14" s="269"/>
      <c r="H14" s="264"/>
      <c r="I14" s="269"/>
      <c r="J14" s="270"/>
      <c r="K14" s="269"/>
      <c r="L14" s="270"/>
      <c r="M14" s="270"/>
      <c r="N14" s="270"/>
      <c r="O14" s="271"/>
      <c r="BB14" s="134"/>
    </row>
    <row r="15" spans="1:54" s="137" customFormat="1" ht="28.5" customHeight="1" x14ac:dyDescent="0.3">
      <c r="A15" s="134"/>
      <c r="B15" s="282"/>
      <c r="C15" s="283"/>
      <c r="D15" s="261"/>
      <c r="E15" s="262"/>
      <c r="F15" s="263"/>
      <c r="G15" s="269"/>
      <c r="H15" s="264"/>
      <c r="I15" s="269"/>
      <c r="J15" s="270"/>
      <c r="K15" s="269"/>
      <c r="L15" s="270"/>
      <c r="M15" s="270"/>
      <c r="N15" s="270"/>
      <c r="O15" s="271"/>
      <c r="BB15" s="134"/>
    </row>
    <row r="16" spans="1:54" s="137" customFormat="1" ht="28.5" customHeight="1" x14ac:dyDescent="0.3">
      <c r="A16" s="134"/>
      <c r="B16" s="282"/>
      <c r="C16" s="283"/>
      <c r="D16" s="261"/>
      <c r="E16" s="262"/>
      <c r="F16" s="263"/>
      <c r="G16" s="269"/>
      <c r="H16" s="264"/>
      <c r="I16" s="269"/>
      <c r="J16" s="270"/>
      <c r="K16" s="269"/>
      <c r="L16" s="270"/>
      <c r="M16" s="270"/>
      <c r="N16" s="270"/>
      <c r="O16" s="271"/>
      <c r="BB16" s="134"/>
    </row>
    <row r="17" spans="1:54" s="137" customFormat="1" ht="28.5" customHeight="1" x14ac:dyDescent="0.3">
      <c r="A17" s="134"/>
      <c r="B17" s="282"/>
      <c r="C17" s="283"/>
      <c r="D17" s="261"/>
      <c r="E17" s="262"/>
      <c r="F17" s="263"/>
      <c r="G17" s="269"/>
      <c r="H17" s="264"/>
      <c r="I17" s="269"/>
      <c r="J17" s="270"/>
      <c r="K17" s="269"/>
      <c r="L17" s="270"/>
      <c r="M17" s="270"/>
      <c r="N17" s="270"/>
      <c r="O17" s="271"/>
      <c r="BB17" s="134"/>
    </row>
    <row r="18" spans="1:54" s="137" customFormat="1" ht="28.5" customHeight="1" x14ac:dyDescent="0.3">
      <c r="A18" s="134"/>
      <c r="B18" s="282"/>
      <c r="C18" s="283"/>
      <c r="D18" s="261"/>
      <c r="E18" s="262"/>
      <c r="F18" s="263"/>
      <c r="G18" s="269"/>
      <c r="H18" s="264"/>
      <c r="I18" s="269"/>
      <c r="J18" s="270"/>
      <c r="K18" s="269"/>
      <c r="L18" s="270"/>
      <c r="M18" s="270"/>
      <c r="N18" s="270"/>
      <c r="O18" s="271"/>
      <c r="BB18" s="134"/>
    </row>
    <row r="19" spans="1:54" s="137" customFormat="1" ht="28.5" customHeight="1" x14ac:dyDescent="0.3">
      <c r="A19" s="134"/>
      <c r="B19" s="282"/>
      <c r="C19" s="283"/>
      <c r="D19" s="261"/>
      <c r="E19" s="262"/>
      <c r="F19" s="263"/>
      <c r="G19" s="269"/>
      <c r="H19" s="264"/>
      <c r="I19" s="269"/>
      <c r="J19" s="270"/>
      <c r="K19" s="269"/>
      <c r="L19" s="270"/>
      <c r="M19" s="270"/>
      <c r="N19" s="270"/>
      <c r="O19" s="271"/>
      <c r="BB19" s="134"/>
    </row>
    <row r="20" spans="1:54" s="137" customFormat="1" ht="28.5" customHeight="1" x14ac:dyDescent="0.3">
      <c r="A20" s="134"/>
      <c r="B20" s="282"/>
      <c r="C20" s="283"/>
      <c r="D20" s="261"/>
      <c r="E20" s="262"/>
      <c r="F20" s="263"/>
      <c r="G20" s="269"/>
      <c r="H20" s="264"/>
      <c r="I20" s="269"/>
      <c r="J20" s="270"/>
      <c r="K20" s="269"/>
      <c r="L20" s="270"/>
      <c r="M20" s="270"/>
      <c r="N20" s="270"/>
      <c r="O20" s="271"/>
      <c r="BB20" s="134"/>
    </row>
    <row r="21" spans="1:54" s="137" customFormat="1" ht="28.5" customHeight="1" x14ac:dyDescent="0.3">
      <c r="A21" s="134"/>
      <c r="B21" s="282"/>
      <c r="C21" s="283"/>
      <c r="D21" s="261"/>
      <c r="E21" s="262"/>
      <c r="F21" s="263"/>
      <c r="G21" s="269"/>
      <c r="H21" s="264"/>
      <c r="I21" s="269"/>
      <c r="J21" s="270"/>
      <c r="K21" s="269"/>
      <c r="L21" s="270"/>
      <c r="M21" s="270"/>
      <c r="N21" s="270"/>
      <c r="O21" s="271"/>
      <c r="BB21" s="134"/>
    </row>
    <row r="22" spans="1:54" ht="28.5" customHeight="1" x14ac:dyDescent="0.3">
      <c r="B22" s="75"/>
      <c r="C22" s="53"/>
      <c r="D22" s="72"/>
      <c r="E22" s="55"/>
      <c r="F22" s="41"/>
      <c r="G22" s="57"/>
      <c r="H22" s="42"/>
      <c r="I22" s="57"/>
      <c r="J22" s="42"/>
      <c r="K22" s="57"/>
      <c r="L22" s="42"/>
      <c r="M22" s="42"/>
      <c r="N22" s="42"/>
      <c r="O22" s="51"/>
    </row>
    <row r="23" spans="1:54" s="111" customFormat="1" ht="28.5" customHeight="1" x14ac:dyDescent="0.3">
      <c r="A23" s="121"/>
      <c r="B23" s="476"/>
      <c r="C23" s="456" t="s">
        <v>144</v>
      </c>
      <c r="D23" s="273"/>
      <c r="E23" s="274"/>
      <c r="F23" s="275"/>
      <c r="G23" s="275"/>
      <c r="H23" s="280"/>
      <c r="I23" s="281"/>
      <c r="J23" s="280"/>
      <c r="K23" s="281"/>
      <c r="L23" s="280"/>
      <c r="M23" s="281"/>
      <c r="N23" s="280"/>
      <c r="O23" s="273"/>
      <c r="P23" s="111" t="s">
        <v>62</v>
      </c>
      <c r="BB23" s="121"/>
    </row>
    <row r="24" spans="1:54" s="30" customFormat="1" ht="28.5" customHeight="1" x14ac:dyDescent="0.3">
      <c r="A24" s="61"/>
      <c r="B24" s="477"/>
      <c r="C24" s="457"/>
      <c r="D24" s="276"/>
      <c r="E24" s="277"/>
      <c r="F24" s="278"/>
      <c r="G24" s="278"/>
      <c r="H24" s="279"/>
      <c r="I24" s="278"/>
      <c r="J24" s="279"/>
      <c r="K24" s="278"/>
      <c r="L24" s="279"/>
      <c r="M24" s="278"/>
      <c r="N24" s="279"/>
      <c r="O24" s="276"/>
      <c r="P24" s="30" t="s">
        <v>62</v>
      </c>
      <c r="BB24" s="121"/>
    </row>
    <row r="25" spans="1:54" s="98" customFormat="1" ht="28.5" customHeight="1" x14ac:dyDescent="0.3">
      <c r="A25" s="100"/>
      <c r="B25" s="102"/>
      <c r="C25" s="45"/>
      <c r="D25" s="46"/>
      <c r="E25" s="47"/>
      <c r="F25" s="48"/>
      <c r="G25" s="48"/>
      <c r="H25" s="99"/>
      <c r="I25" s="48"/>
      <c r="J25" s="99"/>
      <c r="K25" s="48"/>
      <c r="L25" s="99"/>
      <c r="M25" s="48"/>
      <c r="N25" s="99"/>
      <c r="O25" s="46"/>
      <c r="BB25" s="121"/>
    </row>
    <row r="26" spans="1:54" s="30" customFormat="1" ht="28.5" customHeight="1" x14ac:dyDescent="0.3">
      <c r="A26" s="61"/>
      <c r="B26" s="116" t="s">
        <v>207</v>
      </c>
      <c r="C26" s="69" t="s">
        <v>205</v>
      </c>
      <c r="D26" s="69"/>
      <c r="E26" s="70"/>
      <c r="F26" s="71"/>
      <c r="G26" s="71"/>
      <c r="H26" s="71"/>
      <c r="I26" s="71"/>
      <c r="J26" s="71"/>
      <c r="K26" s="71"/>
      <c r="L26" s="71"/>
      <c r="M26" s="71"/>
      <c r="N26" s="71"/>
      <c r="O26" s="69"/>
      <c r="P26" s="28"/>
      <c r="Q26" s="28"/>
      <c r="R26" s="28"/>
      <c r="S26" s="29" t="s">
        <v>57</v>
      </c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127"/>
      <c r="BB26" s="121"/>
    </row>
    <row r="27" spans="1:54" s="125" customFormat="1" ht="28.5" customHeight="1" x14ac:dyDescent="0.3">
      <c r="B27" s="426"/>
      <c r="C27" s="411" t="s">
        <v>277</v>
      </c>
      <c r="D27" s="255" t="s">
        <v>279</v>
      </c>
      <c r="E27" s="285" t="s">
        <v>275</v>
      </c>
      <c r="F27" s="286">
        <v>30.509999999999994</v>
      </c>
      <c r="G27" s="258"/>
      <c r="H27" s="259"/>
      <c r="I27" s="258"/>
      <c r="J27" s="259"/>
      <c r="K27" s="258"/>
      <c r="L27" s="259"/>
      <c r="M27" s="259"/>
      <c r="N27" s="259"/>
      <c r="O27" s="260"/>
    </row>
    <row r="28" spans="1:54" s="125" customFormat="1" ht="28.5" customHeight="1" x14ac:dyDescent="0.3">
      <c r="B28" s="426"/>
      <c r="C28" s="411" t="s">
        <v>156</v>
      </c>
      <c r="D28" s="255" t="s">
        <v>1039</v>
      </c>
      <c r="E28" s="285" t="s">
        <v>58</v>
      </c>
      <c r="F28" s="286">
        <v>380.96000000000004</v>
      </c>
      <c r="G28" s="258"/>
      <c r="H28" s="259"/>
      <c r="I28" s="258"/>
      <c r="J28" s="259"/>
      <c r="K28" s="258"/>
      <c r="L28" s="259"/>
      <c r="M28" s="259"/>
      <c r="N28" s="259"/>
      <c r="O28" s="260"/>
    </row>
    <row r="29" spans="1:54" s="125" customFormat="1" ht="28.5" customHeight="1" x14ac:dyDescent="0.3">
      <c r="B29" s="426"/>
      <c r="C29" s="411" t="s">
        <v>155</v>
      </c>
      <c r="D29" s="255" t="s">
        <v>1040</v>
      </c>
      <c r="E29" s="285" t="s">
        <v>58</v>
      </c>
      <c r="F29" s="286">
        <v>1277.45</v>
      </c>
      <c r="G29" s="258"/>
      <c r="H29" s="259"/>
      <c r="I29" s="258"/>
      <c r="J29" s="259"/>
      <c r="K29" s="258"/>
      <c r="L29" s="259"/>
      <c r="M29" s="259"/>
      <c r="N29" s="259"/>
      <c r="O29" s="260"/>
    </row>
    <row r="30" spans="1:54" s="125" customFormat="1" ht="28.5" customHeight="1" x14ac:dyDescent="0.3">
      <c r="B30" s="426"/>
      <c r="C30" s="411" t="s">
        <v>277</v>
      </c>
      <c r="D30" s="255" t="s">
        <v>278</v>
      </c>
      <c r="E30" s="285" t="s">
        <v>275</v>
      </c>
      <c r="F30" s="286">
        <v>28.7</v>
      </c>
      <c r="G30" s="258"/>
      <c r="H30" s="259"/>
      <c r="I30" s="258"/>
      <c r="J30" s="259"/>
      <c r="K30" s="258"/>
      <c r="L30" s="259"/>
      <c r="M30" s="259"/>
      <c r="N30" s="259"/>
      <c r="O30" s="260"/>
    </row>
    <row r="31" spans="1:54" s="125" customFormat="1" ht="28.5" customHeight="1" x14ac:dyDescent="0.3">
      <c r="B31" s="426"/>
      <c r="C31" s="411" t="s">
        <v>280</v>
      </c>
      <c r="D31" s="255" t="s">
        <v>281</v>
      </c>
      <c r="E31" s="285" t="s">
        <v>271</v>
      </c>
      <c r="F31" s="286">
        <v>107.9</v>
      </c>
      <c r="G31" s="258"/>
      <c r="H31" s="259"/>
      <c r="I31" s="258"/>
      <c r="J31" s="259"/>
      <c r="K31" s="258"/>
      <c r="L31" s="259"/>
      <c r="M31" s="259"/>
      <c r="N31" s="259"/>
      <c r="O31" s="260"/>
    </row>
    <row r="32" spans="1:54" s="125" customFormat="1" ht="28.5" customHeight="1" x14ac:dyDescent="0.3">
      <c r="B32" s="426"/>
      <c r="C32" s="411" t="s">
        <v>156</v>
      </c>
      <c r="D32" s="255" t="s">
        <v>282</v>
      </c>
      <c r="E32" s="285" t="s">
        <v>58</v>
      </c>
      <c r="F32" s="286">
        <v>378.14</v>
      </c>
      <c r="G32" s="258"/>
      <c r="H32" s="259"/>
      <c r="I32" s="258"/>
      <c r="J32" s="259"/>
      <c r="K32" s="258"/>
      <c r="L32" s="259"/>
      <c r="M32" s="259"/>
      <c r="N32" s="259"/>
      <c r="O32" s="260"/>
    </row>
    <row r="33" spans="1:54" s="134" customFormat="1" ht="30" customHeight="1" x14ac:dyDescent="0.3">
      <c r="B33" s="426"/>
      <c r="C33" s="425" t="s">
        <v>143</v>
      </c>
      <c r="D33" s="288" t="s">
        <v>285</v>
      </c>
      <c r="E33" s="289" t="s">
        <v>258</v>
      </c>
      <c r="F33" s="290">
        <v>142.62</v>
      </c>
      <c r="G33" s="267"/>
      <c r="H33" s="267"/>
      <c r="I33" s="291"/>
      <c r="J33" s="291"/>
      <c r="K33" s="267"/>
      <c r="L33" s="267"/>
      <c r="M33" s="267"/>
      <c r="N33" s="267"/>
      <c r="O33" s="268"/>
    </row>
    <row r="34" spans="1:54" s="169" customFormat="1" ht="30" customHeight="1" x14ac:dyDescent="0.3">
      <c r="B34" s="427"/>
      <c r="C34" s="413" t="s">
        <v>143</v>
      </c>
      <c r="D34" s="381" t="s">
        <v>284</v>
      </c>
      <c r="E34" s="382" t="s">
        <v>1041</v>
      </c>
      <c r="F34" s="383">
        <v>65.260000000000005</v>
      </c>
      <c r="G34" s="379"/>
      <c r="H34" s="379"/>
      <c r="I34" s="377"/>
      <c r="J34" s="377"/>
      <c r="K34" s="379"/>
      <c r="L34" s="379"/>
      <c r="M34" s="379"/>
      <c r="N34" s="379"/>
      <c r="O34" s="380"/>
    </row>
    <row r="35" spans="1:54" s="134" customFormat="1" ht="30" customHeight="1" x14ac:dyDescent="0.3">
      <c r="B35" s="426"/>
      <c r="C35" s="411" t="s">
        <v>231</v>
      </c>
      <c r="D35" s="255" t="s">
        <v>1042</v>
      </c>
      <c r="E35" s="256" t="s">
        <v>1041</v>
      </c>
      <c r="F35" s="290">
        <v>207.88</v>
      </c>
      <c r="G35" s="267"/>
      <c r="H35" s="267"/>
      <c r="I35" s="267"/>
      <c r="J35" s="267"/>
      <c r="K35" s="267"/>
      <c r="L35" s="267"/>
      <c r="M35" s="267"/>
      <c r="N35" s="267"/>
      <c r="O35" s="268"/>
    </row>
    <row r="36" spans="1:54" s="92" customFormat="1" ht="30" customHeight="1" x14ac:dyDescent="0.3">
      <c r="A36" s="125"/>
      <c r="B36" s="118"/>
      <c r="C36" s="50"/>
      <c r="D36" s="50"/>
      <c r="E36" s="52"/>
      <c r="F36" s="129"/>
      <c r="G36" s="91"/>
      <c r="H36" s="91"/>
      <c r="I36" s="91"/>
      <c r="J36" s="91"/>
      <c r="K36" s="91"/>
      <c r="L36" s="113"/>
      <c r="M36" s="56"/>
      <c r="N36" s="91"/>
      <c r="O36" s="147"/>
      <c r="BB36" s="125"/>
    </row>
    <row r="37" spans="1:54" s="92" customFormat="1" ht="30" customHeight="1" x14ac:dyDescent="0.3">
      <c r="A37" s="125"/>
      <c r="B37" s="118"/>
      <c r="C37" s="50"/>
      <c r="D37" s="50"/>
      <c r="E37" s="52"/>
      <c r="F37" s="129"/>
      <c r="G37" s="91"/>
      <c r="H37" s="91"/>
      <c r="I37" s="91"/>
      <c r="J37" s="91"/>
      <c r="K37" s="91"/>
      <c r="L37" s="113"/>
      <c r="M37" s="56"/>
      <c r="N37" s="91"/>
      <c r="O37" s="254"/>
      <c r="BB37" s="125"/>
    </row>
    <row r="38" spans="1:54" s="92" customFormat="1" ht="30" customHeight="1" x14ac:dyDescent="0.3">
      <c r="A38" s="125"/>
      <c r="B38" s="118"/>
      <c r="C38" s="50"/>
      <c r="D38" s="50"/>
      <c r="E38" s="52"/>
      <c r="F38" s="129"/>
      <c r="G38" s="91"/>
      <c r="H38" s="91"/>
      <c r="I38" s="91"/>
      <c r="J38" s="91"/>
      <c r="K38" s="91"/>
      <c r="L38" s="113"/>
      <c r="M38" s="56"/>
      <c r="N38" s="91"/>
      <c r="O38" s="162"/>
      <c r="BB38" s="125"/>
    </row>
    <row r="39" spans="1:54" ht="28.5" customHeight="1" x14ac:dyDescent="0.3">
      <c r="B39" s="75"/>
      <c r="C39" s="43"/>
      <c r="D39" s="43"/>
      <c r="E39" s="44"/>
      <c r="F39" s="41"/>
      <c r="G39" s="41"/>
      <c r="H39" s="41"/>
      <c r="I39" s="41"/>
      <c r="J39" s="41"/>
      <c r="K39" s="41"/>
      <c r="L39" s="41"/>
      <c r="M39" s="41"/>
      <c r="N39" s="41"/>
      <c r="O39" s="43"/>
    </row>
    <row r="40" spans="1:54" s="111" customFormat="1" ht="28.5" customHeight="1" x14ac:dyDescent="0.3">
      <c r="A40" s="121"/>
      <c r="B40" s="472"/>
      <c r="C40" s="456" t="s">
        <v>144</v>
      </c>
      <c r="D40" s="273"/>
      <c r="E40" s="274"/>
      <c r="F40" s="275"/>
      <c r="G40" s="281"/>
      <c r="H40" s="280">
        <f>H27+H28+H29+H30+H31+H32+H33+H34+H35</f>
        <v>0</v>
      </c>
      <c r="I40" s="281"/>
      <c r="J40" s="280">
        <f>J27+J28+J29+J30+J31+J32+J33+J34+J35</f>
        <v>0</v>
      </c>
      <c r="K40" s="281"/>
      <c r="L40" s="280">
        <f>L27+L28+L29+L30+L31+L32+L33+L34+L35</f>
        <v>0</v>
      </c>
      <c r="M40" s="281"/>
      <c r="N40" s="280">
        <f>H40+J40+L40</f>
        <v>0</v>
      </c>
      <c r="O40" s="273"/>
      <c r="P40" s="111" t="s">
        <v>62</v>
      </c>
      <c r="BB40" s="121"/>
    </row>
    <row r="41" spans="1:54" s="30" customFormat="1" ht="28.5" customHeight="1" x14ac:dyDescent="0.3">
      <c r="A41" s="61"/>
      <c r="B41" s="473"/>
      <c r="C41" s="457"/>
      <c r="D41" s="276"/>
      <c r="E41" s="277"/>
      <c r="F41" s="278"/>
      <c r="G41" s="278"/>
      <c r="H41" s="284"/>
      <c r="I41" s="278"/>
      <c r="J41" s="284"/>
      <c r="K41" s="278"/>
      <c r="L41" s="284"/>
      <c r="M41" s="278"/>
      <c r="N41" s="279"/>
      <c r="O41" s="276"/>
      <c r="P41" s="30" t="s">
        <v>62</v>
      </c>
      <c r="BB41" s="121"/>
    </row>
    <row r="42" spans="1:54" s="111" customFormat="1" ht="28.5" customHeight="1" x14ac:dyDescent="0.3">
      <c r="A42" s="121"/>
      <c r="B42" s="126"/>
      <c r="C42" s="45"/>
      <c r="D42" s="46"/>
      <c r="E42" s="47"/>
      <c r="F42" s="48"/>
      <c r="G42" s="48"/>
      <c r="H42" s="122"/>
      <c r="I42" s="48"/>
      <c r="J42" s="122"/>
      <c r="K42" s="48"/>
      <c r="L42" s="122"/>
      <c r="M42" s="48"/>
      <c r="N42" s="122"/>
      <c r="O42" s="46"/>
      <c r="BB42" s="121"/>
    </row>
    <row r="43" spans="1:54" s="111" customFormat="1" ht="28.5" customHeight="1" x14ac:dyDescent="0.3">
      <c r="A43" s="121"/>
      <c r="B43" s="141" t="s">
        <v>208</v>
      </c>
      <c r="C43" s="114" t="s">
        <v>290</v>
      </c>
      <c r="D43" s="114"/>
      <c r="E43" s="115"/>
      <c r="F43" s="71"/>
      <c r="G43" s="71"/>
      <c r="H43" s="71"/>
      <c r="I43" s="71"/>
      <c r="J43" s="71"/>
      <c r="K43" s="71"/>
      <c r="L43" s="71"/>
      <c r="M43" s="71"/>
      <c r="N43" s="71"/>
      <c r="O43" s="114"/>
      <c r="P43" s="109"/>
      <c r="Q43" s="109"/>
      <c r="R43" s="109"/>
      <c r="S43" s="110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BB43" s="121"/>
    </row>
    <row r="44" spans="1:54" s="111" customFormat="1" ht="28.5" customHeight="1" x14ac:dyDescent="0.3">
      <c r="A44" s="121"/>
      <c r="B44" s="410" t="s">
        <v>209</v>
      </c>
      <c r="C44" s="414" t="s">
        <v>210</v>
      </c>
      <c r="D44" s="311"/>
      <c r="E44" s="312" t="s">
        <v>127</v>
      </c>
      <c r="F44" s="313">
        <v>1</v>
      </c>
      <c r="G44" s="267"/>
      <c r="H44" s="314"/>
      <c r="I44" s="267"/>
      <c r="J44" s="314"/>
      <c r="K44" s="267"/>
      <c r="L44" s="315"/>
      <c r="M44" s="267"/>
      <c r="N44" s="280"/>
      <c r="O44" s="311"/>
      <c r="P44" s="109"/>
      <c r="Q44" s="109"/>
      <c r="R44" s="109"/>
      <c r="S44" s="110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BB44" s="121"/>
    </row>
    <row r="45" spans="1:54" s="111" customFormat="1" ht="28.5" customHeight="1" x14ac:dyDescent="0.3">
      <c r="A45" s="121"/>
      <c r="B45" s="410" t="s">
        <v>213</v>
      </c>
      <c r="C45" s="414" t="s">
        <v>211</v>
      </c>
      <c r="D45" s="311"/>
      <c r="E45" s="312" t="s">
        <v>127</v>
      </c>
      <c r="F45" s="313">
        <v>1</v>
      </c>
      <c r="G45" s="267"/>
      <c r="H45" s="314"/>
      <c r="I45" s="267"/>
      <c r="J45" s="314"/>
      <c r="K45" s="267"/>
      <c r="L45" s="315"/>
      <c r="M45" s="267"/>
      <c r="N45" s="280"/>
      <c r="O45" s="311"/>
      <c r="P45" s="109"/>
      <c r="Q45" s="109"/>
      <c r="R45" s="109"/>
      <c r="S45" s="110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BB45" s="121"/>
    </row>
    <row r="46" spans="1:54" s="111" customFormat="1" ht="28.5" customHeight="1" x14ac:dyDescent="0.3">
      <c r="A46" s="121"/>
      <c r="B46" s="410" t="s">
        <v>214</v>
      </c>
      <c r="C46" s="414" t="s">
        <v>212</v>
      </c>
      <c r="D46" s="311"/>
      <c r="E46" s="312" t="s">
        <v>127</v>
      </c>
      <c r="F46" s="313">
        <v>1</v>
      </c>
      <c r="G46" s="267"/>
      <c r="H46" s="314"/>
      <c r="I46" s="267"/>
      <c r="J46" s="314"/>
      <c r="K46" s="267"/>
      <c r="L46" s="315"/>
      <c r="M46" s="267"/>
      <c r="N46" s="280"/>
      <c r="O46" s="311"/>
      <c r="P46" s="109"/>
      <c r="Q46" s="109"/>
      <c r="R46" s="109"/>
      <c r="S46" s="110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BB46" s="121"/>
    </row>
    <row r="47" spans="1:54" s="111" customFormat="1" ht="28.5" customHeight="1" x14ac:dyDescent="0.3">
      <c r="A47" s="121"/>
      <c r="B47" s="410" t="s">
        <v>233</v>
      </c>
      <c r="C47" s="414" t="s">
        <v>299</v>
      </c>
      <c r="D47" s="311"/>
      <c r="E47" s="312" t="s">
        <v>127</v>
      </c>
      <c r="F47" s="313">
        <v>1</v>
      </c>
      <c r="G47" s="267"/>
      <c r="H47" s="314"/>
      <c r="I47" s="267"/>
      <c r="J47" s="314"/>
      <c r="K47" s="267"/>
      <c r="L47" s="315"/>
      <c r="M47" s="267"/>
      <c r="N47" s="280"/>
      <c r="O47" s="311"/>
      <c r="P47" s="109"/>
      <c r="Q47" s="109"/>
      <c r="R47" s="109"/>
      <c r="S47" s="110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BB47" s="121"/>
    </row>
    <row r="48" spans="1:54" s="111" customFormat="1" ht="28.5" customHeight="1" x14ac:dyDescent="0.3">
      <c r="A48" s="121"/>
      <c r="B48" s="116"/>
      <c r="C48" s="114"/>
      <c r="D48" s="114"/>
      <c r="E48" s="115"/>
      <c r="F48" s="117"/>
      <c r="G48" s="113"/>
      <c r="H48" s="119"/>
      <c r="I48" s="113"/>
      <c r="J48" s="119"/>
      <c r="K48" s="113"/>
      <c r="L48" s="114"/>
      <c r="M48" s="113"/>
      <c r="N48" s="122"/>
      <c r="O48" s="114"/>
      <c r="P48" s="109"/>
      <c r="Q48" s="109"/>
      <c r="R48" s="109"/>
      <c r="S48" s="110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BB48" s="121"/>
    </row>
    <row r="49" spans="1:54" s="111" customFormat="1" ht="28.5" customHeight="1" x14ac:dyDescent="0.3">
      <c r="A49" s="121"/>
      <c r="B49" s="116"/>
      <c r="C49" s="114"/>
      <c r="D49" s="114"/>
      <c r="E49" s="115"/>
      <c r="F49" s="117"/>
      <c r="G49" s="113"/>
      <c r="H49" s="119"/>
      <c r="I49" s="113"/>
      <c r="J49" s="119"/>
      <c r="K49" s="113"/>
      <c r="L49" s="114"/>
      <c r="M49" s="113"/>
      <c r="N49" s="122"/>
      <c r="O49" s="114"/>
      <c r="P49" s="109"/>
      <c r="Q49" s="109"/>
      <c r="R49" s="109"/>
      <c r="S49" s="110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BB49" s="121"/>
    </row>
    <row r="50" spans="1:54" s="111" customFormat="1" ht="28.5" customHeight="1" x14ac:dyDescent="0.3">
      <c r="A50" s="121"/>
      <c r="B50" s="116"/>
      <c r="C50" s="114"/>
      <c r="D50" s="114"/>
      <c r="E50" s="115"/>
      <c r="F50" s="117"/>
      <c r="G50" s="113"/>
      <c r="H50" s="119"/>
      <c r="I50" s="113"/>
      <c r="J50" s="119"/>
      <c r="K50" s="113"/>
      <c r="L50" s="114"/>
      <c r="M50" s="113"/>
      <c r="N50" s="122"/>
      <c r="O50" s="114"/>
      <c r="P50" s="109"/>
      <c r="Q50" s="109"/>
      <c r="R50" s="109"/>
      <c r="S50" s="110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BB50" s="121"/>
    </row>
    <row r="51" spans="1:54" s="111" customFormat="1" ht="28.5" customHeight="1" x14ac:dyDescent="0.3">
      <c r="A51" s="121"/>
      <c r="B51" s="116"/>
      <c r="C51" s="114"/>
      <c r="D51" s="114"/>
      <c r="E51" s="115"/>
      <c r="F51" s="117"/>
      <c r="G51" s="113"/>
      <c r="H51" s="119"/>
      <c r="I51" s="113"/>
      <c r="J51" s="119"/>
      <c r="K51" s="113"/>
      <c r="L51" s="114"/>
      <c r="M51" s="113"/>
      <c r="N51" s="122"/>
      <c r="O51" s="114"/>
      <c r="P51" s="109"/>
      <c r="Q51" s="109"/>
      <c r="R51" s="109"/>
      <c r="S51" s="110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BB51" s="121"/>
    </row>
    <row r="52" spans="1:54" s="111" customFormat="1" ht="28.5" customHeight="1" x14ac:dyDescent="0.3">
      <c r="A52" s="121" t="s">
        <v>215</v>
      </c>
      <c r="B52" s="116"/>
      <c r="C52" s="114"/>
      <c r="D52" s="114"/>
      <c r="E52" s="115"/>
      <c r="F52" s="117"/>
      <c r="G52" s="113"/>
      <c r="H52" s="119"/>
      <c r="I52" s="113"/>
      <c r="J52" s="119"/>
      <c r="K52" s="113"/>
      <c r="L52" s="114"/>
      <c r="M52" s="113"/>
      <c r="N52" s="122"/>
      <c r="O52" s="114"/>
      <c r="P52" s="109"/>
      <c r="Q52" s="109"/>
      <c r="R52" s="109"/>
      <c r="S52" s="110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BB52" s="121"/>
    </row>
    <row r="53" spans="1:54" s="111" customFormat="1" ht="28.5" customHeight="1" x14ac:dyDescent="0.3">
      <c r="A53" s="121"/>
      <c r="B53" s="116"/>
      <c r="C53" s="114"/>
      <c r="D53" s="114"/>
      <c r="E53" s="115"/>
      <c r="F53" s="117"/>
      <c r="G53" s="113"/>
      <c r="H53" s="119"/>
      <c r="I53" s="113"/>
      <c r="J53" s="119"/>
      <c r="K53" s="113"/>
      <c r="L53" s="114"/>
      <c r="M53" s="113"/>
      <c r="N53" s="122"/>
      <c r="O53" s="114"/>
      <c r="P53" s="109"/>
      <c r="Q53" s="109"/>
      <c r="R53" s="109"/>
      <c r="S53" s="110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BB53" s="121"/>
    </row>
    <row r="54" spans="1:54" s="111" customFormat="1" ht="28.5" customHeight="1" x14ac:dyDescent="0.3">
      <c r="A54" s="121"/>
      <c r="B54" s="116"/>
      <c r="C54" s="114"/>
      <c r="D54" s="114"/>
      <c r="E54" s="115"/>
      <c r="F54" s="117"/>
      <c r="G54" s="113"/>
      <c r="H54" s="119"/>
      <c r="I54" s="113"/>
      <c r="J54" s="119"/>
      <c r="K54" s="113"/>
      <c r="L54" s="114"/>
      <c r="M54" s="113"/>
      <c r="N54" s="122"/>
      <c r="O54" s="114"/>
      <c r="P54" s="109"/>
      <c r="Q54" s="109"/>
      <c r="R54" s="109"/>
      <c r="S54" s="110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BB54" s="121"/>
    </row>
    <row r="55" spans="1:54" s="111" customFormat="1" ht="28.5" customHeight="1" x14ac:dyDescent="0.3">
      <c r="A55" s="121"/>
      <c r="B55" s="116"/>
      <c r="C55" s="114"/>
      <c r="D55" s="114"/>
      <c r="E55" s="115"/>
      <c r="F55" s="117"/>
      <c r="G55" s="113"/>
      <c r="H55" s="119"/>
      <c r="I55" s="113"/>
      <c r="J55" s="119"/>
      <c r="K55" s="113"/>
      <c r="L55" s="114"/>
      <c r="M55" s="113"/>
      <c r="N55" s="122"/>
      <c r="O55" s="114"/>
      <c r="P55" s="109"/>
      <c r="Q55" s="109"/>
      <c r="R55" s="109"/>
      <c r="S55" s="110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BB55" s="121"/>
    </row>
    <row r="56" spans="1:54" s="111" customFormat="1" ht="28.5" customHeight="1" x14ac:dyDescent="0.3">
      <c r="A56" s="121"/>
      <c r="B56" s="116"/>
      <c r="C56" s="114"/>
      <c r="D56" s="114"/>
      <c r="E56" s="115"/>
      <c r="F56" s="117"/>
      <c r="G56" s="113"/>
      <c r="H56" s="119"/>
      <c r="I56" s="113"/>
      <c r="J56" s="119"/>
      <c r="K56" s="113"/>
      <c r="L56" s="114"/>
      <c r="M56" s="113"/>
      <c r="N56" s="122"/>
      <c r="O56" s="114"/>
      <c r="P56" s="109"/>
      <c r="Q56" s="109"/>
      <c r="R56" s="109"/>
      <c r="S56" s="110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BB56" s="121"/>
    </row>
    <row r="57" spans="1:54" s="111" customFormat="1" ht="28.5" customHeight="1" x14ac:dyDescent="0.3">
      <c r="A57" s="121"/>
      <c r="B57" s="116"/>
      <c r="C57" s="114"/>
      <c r="D57" s="114"/>
      <c r="E57" s="115"/>
      <c r="F57" s="117"/>
      <c r="G57" s="113"/>
      <c r="H57" s="119"/>
      <c r="I57" s="113"/>
      <c r="J57" s="119"/>
      <c r="K57" s="113"/>
      <c r="L57" s="114"/>
      <c r="M57" s="113"/>
      <c r="N57" s="122"/>
      <c r="O57" s="114"/>
      <c r="P57" s="109"/>
      <c r="Q57" s="109"/>
      <c r="R57" s="109"/>
      <c r="S57" s="110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BB57" s="121"/>
    </row>
    <row r="58" spans="1:54" s="111" customFormat="1" ht="28.5" customHeight="1" x14ac:dyDescent="0.3">
      <c r="A58" s="121"/>
      <c r="B58" s="116"/>
      <c r="C58" s="114"/>
      <c r="D58" s="114"/>
      <c r="E58" s="115"/>
      <c r="F58" s="117"/>
      <c r="G58" s="113"/>
      <c r="H58" s="119"/>
      <c r="I58" s="113"/>
      <c r="J58" s="119"/>
      <c r="K58" s="113"/>
      <c r="L58" s="114"/>
      <c r="M58" s="113"/>
      <c r="N58" s="122"/>
      <c r="O58" s="114"/>
      <c r="P58" s="109"/>
      <c r="Q58" s="109"/>
      <c r="R58" s="109"/>
      <c r="S58" s="110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BB58" s="121"/>
    </row>
    <row r="59" spans="1:54" s="111" customFormat="1" ht="28.5" customHeight="1" x14ac:dyDescent="0.3">
      <c r="A59" s="121"/>
      <c r="B59" s="116"/>
      <c r="C59" s="114"/>
      <c r="D59" s="114"/>
      <c r="E59" s="115"/>
      <c r="F59" s="117"/>
      <c r="G59" s="113"/>
      <c r="H59" s="119"/>
      <c r="I59" s="113"/>
      <c r="J59" s="119"/>
      <c r="K59" s="113"/>
      <c r="L59" s="114"/>
      <c r="M59" s="113"/>
      <c r="N59" s="122"/>
      <c r="O59" s="114"/>
      <c r="P59" s="109"/>
      <c r="Q59" s="109"/>
      <c r="R59" s="109"/>
      <c r="S59" s="110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BB59" s="121"/>
    </row>
    <row r="60" spans="1:54" s="111" customFormat="1" ht="28.5" customHeight="1" x14ac:dyDescent="0.3">
      <c r="A60" s="121"/>
      <c r="B60" s="116"/>
      <c r="C60" s="114"/>
      <c r="D60" s="114"/>
      <c r="E60" s="115"/>
      <c r="F60" s="117"/>
      <c r="G60" s="113"/>
      <c r="H60" s="119"/>
      <c r="I60" s="113"/>
      <c r="J60" s="119"/>
      <c r="K60" s="113"/>
      <c r="L60" s="114"/>
      <c r="M60" s="113"/>
      <c r="N60" s="122"/>
      <c r="O60" s="114"/>
      <c r="P60" s="109"/>
      <c r="Q60" s="109"/>
      <c r="R60" s="109"/>
      <c r="S60" s="110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BB60" s="121"/>
    </row>
    <row r="61" spans="1:54" s="111" customFormat="1" ht="28.5" customHeight="1" x14ac:dyDescent="0.3">
      <c r="A61" s="121"/>
      <c r="B61" s="116"/>
      <c r="C61" s="114"/>
      <c r="D61" s="114"/>
      <c r="E61" s="115"/>
      <c r="F61" s="117"/>
      <c r="G61" s="113"/>
      <c r="H61" s="119"/>
      <c r="I61" s="113"/>
      <c r="J61" s="119"/>
      <c r="K61" s="113"/>
      <c r="L61" s="114"/>
      <c r="M61" s="113"/>
      <c r="N61" s="122"/>
      <c r="O61" s="114"/>
      <c r="P61" s="109"/>
      <c r="Q61" s="109"/>
      <c r="R61" s="109"/>
      <c r="S61" s="110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BB61" s="121"/>
    </row>
    <row r="62" spans="1:54" s="111" customFormat="1" ht="28.5" customHeight="1" x14ac:dyDescent="0.3">
      <c r="A62" s="121"/>
      <c r="B62" s="116"/>
      <c r="C62" s="114"/>
      <c r="D62" s="114"/>
      <c r="E62" s="115"/>
      <c r="F62" s="117"/>
      <c r="G62" s="113"/>
      <c r="H62" s="119"/>
      <c r="I62" s="113"/>
      <c r="J62" s="119"/>
      <c r="K62" s="113"/>
      <c r="L62" s="114"/>
      <c r="M62" s="113"/>
      <c r="N62" s="122"/>
      <c r="O62" s="114"/>
      <c r="P62" s="109"/>
      <c r="Q62" s="109"/>
      <c r="R62" s="109"/>
      <c r="S62" s="110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BB62" s="121"/>
    </row>
    <row r="63" spans="1:54" s="111" customFormat="1" ht="28.5" customHeight="1" x14ac:dyDescent="0.3">
      <c r="A63" s="121"/>
      <c r="B63" s="464"/>
      <c r="C63" s="456" t="s">
        <v>157</v>
      </c>
      <c r="D63" s="273"/>
      <c r="E63" s="274"/>
      <c r="F63" s="275"/>
      <c r="G63" s="281"/>
      <c r="H63" s="280">
        <f>H44+H45+H46+H47</f>
        <v>0</v>
      </c>
      <c r="I63" s="281"/>
      <c r="J63" s="280">
        <f>J44+J45+J46+J47</f>
        <v>0</v>
      </c>
      <c r="K63" s="281"/>
      <c r="L63" s="280">
        <f>L44+L45+L46+L47</f>
        <v>0</v>
      </c>
      <c r="M63" s="281"/>
      <c r="N63" s="280">
        <f>H63+J63+L63</f>
        <v>0</v>
      </c>
      <c r="O63" s="311"/>
      <c r="P63" s="109"/>
      <c r="Q63" s="109"/>
      <c r="R63" s="109"/>
      <c r="S63" s="110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BB63" s="121"/>
    </row>
    <row r="64" spans="1:54" s="111" customFormat="1" ht="28.5" customHeight="1" x14ac:dyDescent="0.3">
      <c r="A64" s="121"/>
      <c r="B64" s="465"/>
      <c r="C64" s="457"/>
      <c r="D64" s="276"/>
      <c r="E64" s="277"/>
      <c r="F64" s="278"/>
      <c r="G64" s="278"/>
      <c r="H64" s="279"/>
      <c r="I64" s="278"/>
      <c r="J64" s="279"/>
      <c r="K64" s="278"/>
      <c r="L64" s="279"/>
      <c r="M64" s="278"/>
      <c r="N64" s="279"/>
      <c r="O64" s="316"/>
      <c r="P64" s="109"/>
      <c r="Q64" s="109"/>
      <c r="R64" s="109"/>
      <c r="S64" s="110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BB64" s="121"/>
    </row>
    <row r="65" spans="1:54" s="111" customFormat="1" ht="28.5" customHeight="1" x14ac:dyDescent="0.3">
      <c r="A65" s="121"/>
      <c r="B65" s="116"/>
      <c r="C65" s="114"/>
      <c r="D65" s="114"/>
      <c r="E65" s="115"/>
      <c r="F65" s="117"/>
      <c r="G65" s="113"/>
      <c r="H65" s="119"/>
      <c r="I65" s="113"/>
      <c r="J65" s="119"/>
      <c r="K65" s="113"/>
      <c r="L65" s="114"/>
      <c r="M65" s="113"/>
      <c r="N65" s="122"/>
      <c r="O65" s="114"/>
      <c r="P65" s="109"/>
      <c r="Q65" s="109"/>
      <c r="R65" s="109"/>
      <c r="S65" s="110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BB65" s="121"/>
    </row>
    <row r="66" spans="1:54" s="30" customFormat="1" ht="28.5" customHeight="1" x14ac:dyDescent="0.3">
      <c r="A66" s="61"/>
      <c r="B66" s="116" t="str">
        <f>B44</f>
        <v>3-1</v>
      </c>
      <c r="C66" s="69" t="str">
        <f>C44</f>
        <v>공통벽체공사</v>
      </c>
      <c r="D66" s="69"/>
      <c r="E66" s="70"/>
      <c r="F66" s="73"/>
      <c r="G66" s="82"/>
      <c r="H66" s="81"/>
      <c r="I66" s="113"/>
      <c r="J66" s="81"/>
      <c r="K66" s="113"/>
      <c r="L66" s="69"/>
      <c r="M66" s="82"/>
      <c r="N66" s="49"/>
      <c r="O66" s="69"/>
      <c r="P66" s="28"/>
      <c r="Q66" s="28"/>
      <c r="R66" s="28"/>
      <c r="S66" s="29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BB66" s="121"/>
    </row>
    <row r="67" spans="1:54" s="169" customFormat="1" ht="28.5" customHeight="1" x14ac:dyDescent="0.3">
      <c r="B67" s="422"/>
      <c r="C67" s="412" t="s">
        <v>289</v>
      </c>
      <c r="D67" s="375" t="s">
        <v>340</v>
      </c>
      <c r="E67" s="384" t="s">
        <v>269</v>
      </c>
      <c r="F67" s="385">
        <v>55.88</v>
      </c>
      <c r="G67" s="379"/>
      <c r="H67" s="379"/>
      <c r="I67" s="379"/>
      <c r="J67" s="379"/>
      <c r="K67" s="379"/>
      <c r="L67" s="379"/>
      <c r="M67" s="379"/>
      <c r="N67" s="379"/>
      <c r="O67" s="380"/>
      <c r="P67" s="331"/>
      <c r="Q67" s="331"/>
      <c r="R67" s="331"/>
      <c r="S67" s="331"/>
      <c r="T67" s="331"/>
      <c r="U67" s="331"/>
      <c r="V67" s="331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1"/>
      <c r="AU67" s="331"/>
      <c r="AV67" s="332"/>
      <c r="AW67" s="331"/>
      <c r="AX67" s="332"/>
    </row>
    <row r="68" spans="1:54" s="169" customFormat="1" ht="28.5" customHeight="1" x14ac:dyDescent="0.3">
      <c r="B68" s="422"/>
      <c r="C68" s="412" t="s">
        <v>260</v>
      </c>
      <c r="D68" s="386" t="s">
        <v>377</v>
      </c>
      <c r="E68" s="384" t="s">
        <v>269</v>
      </c>
      <c r="F68" s="385">
        <v>40.76</v>
      </c>
      <c r="G68" s="379"/>
      <c r="H68" s="379"/>
      <c r="I68" s="379"/>
      <c r="J68" s="379"/>
      <c r="K68" s="379"/>
      <c r="L68" s="379"/>
      <c r="M68" s="379"/>
      <c r="N68" s="379"/>
      <c r="O68" s="380"/>
      <c r="P68" s="331"/>
      <c r="Q68" s="331"/>
      <c r="R68" s="331"/>
      <c r="S68" s="331"/>
      <c r="T68" s="331"/>
      <c r="U68" s="331"/>
      <c r="V68" s="331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1"/>
      <c r="AU68" s="331"/>
      <c r="AV68" s="332"/>
      <c r="AW68" s="331"/>
      <c r="AX68" s="332"/>
    </row>
    <row r="69" spans="1:54" s="169" customFormat="1" ht="28.5" customHeight="1" x14ac:dyDescent="0.3">
      <c r="B69" s="422"/>
      <c r="C69" s="412" t="s">
        <v>149</v>
      </c>
      <c r="D69" s="375" t="s">
        <v>292</v>
      </c>
      <c r="E69" s="384" t="s">
        <v>269</v>
      </c>
      <c r="F69" s="385">
        <v>14.44</v>
      </c>
      <c r="G69" s="379"/>
      <c r="H69" s="379"/>
      <c r="I69" s="379"/>
      <c r="J69" s="379"/>
      <c r="K69" s="379"/>
      <c r="L69" s="379"/>
      <c r="M69" s="379"/>
      <c r="N69" s="379"/>
      <c r="O69" s="380"/>
      <c r="P69" s="331" t="s">
        <v>64</v>
      </c>
      <c r="Q69" s="331" t="s">
        <v>55</v>
      </c>
      <c r="R69" s="331" t="s">
        <v>55</v>
      </c>
      <c r="S69" s="331" t="s">
        <v>1</v>
      </c>
      <c r="T69" s="331" t="s">
        <v>60</v>
      </c>
      <c r="U69" s="331" t="s">
        <v>59</v>
      </c>
      <c r="V69" s="331" t="s">
        <v>59</v>
      </c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1" t="s">
        <v>55</v>
      </c>
      <c r="AU69" s="331" t="s">
        <v>55</v>
      </c>
      <c r="AV69" s="332"/>
      <c r="AW69" s="331" t="s">
        <v>2</v>
      </c>
      <c r="AX69" s="332">
        <v>585</v>
      </c>
    </row>
    <row r="70" spans="1:54" s="169" customFormat="1" ht="28.5" customHeight="1" x14ac:dyDescent="0.3">
      <c r="B70" s="422"/>
      <c r="C70" s="412" t="s">
        <v>262</v>
      </c>
      <c r="D70" s="375" t="s">
        <v>291</v>
      </c>
      <c r="E70" s="384" t="s">
        <v>269</v>
      </c>
      <c r="F70" s="385">
        <v>13.6</v>
      </c>
      <c r="G70" s="379"/>
      <c r="H70" s="379"/>
      <c r="I70" s="379"/>
      <c r="J70" s="379"/>
      <c r="K70" s="379"/>
      <c r="L70" s="379"/>
      <c r="M70" s="379"/>
      <c r="N70" s="379"/>
      <c r="O70" s="380"/>
      <c r="P70" s="331" t="s">
        <v>64</v>
      </c>
      <c r="Q70" s="331" t="s">
        <v>55</v>
      </c>
      <c r="R70" s="331" t="s">
        <v>55</v>
      </c>
      <c r="S70" s="331" t="s">
        <v>1</v>
      </c>
      <c r="T70" s="331" t="s">
        <v>60</v>
      </c>
      <c r="U70" s="331" t="s">
        <v>59</v>
      </c>
      <c r="V70" s="331" t="s">
        <v>59</v>
      </c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1" t="s">
        <v>55</v>
      </c>
      <c r="AU70" s="331" t="s">
        <v>55</v>
      </c>
      <c r="AV70" s="332"/>
      <c r="AW70" s="331" t="s">
        <v>2</v>
      </c>
      <c r="AX70" s="332">
        <v>585</v>
      </c>
    </row>
    <row r="71" spans="1:54" s="62" customFormat="1" ht="28.5" customHeight="1" x14ac:dyDescent="0.3">
      <c r="B71" s="415"/>
      <c r="C71" s="411" t="s">
        <v>183</v>
      </c>
      <c r="D71" s="255" t="s">
        <v>179</v>
      </c>
      <c r="E71" s="285" t="s">
        <v>269</v>
      </c>
      <c r="F71" s="302">
        <v>14.44</v>
      </c>
      <c r="G71" s="267"/>
      <c r="H71" s="267"/>
      <c r="I71" s="267"/>
      <c r="J71" s="267"/>
      <c r="K71" s="267"/>
      <c r="L71" s="267"/>
      <c r="M71" s="259"/>
      <c r="N71" s="267"/>
      <c r="O71" s="260"/>
      <c r="P71" s="297" t="s">
        <v>64</v>
      </c>
      <c r="Q71" s="297" t="s">
        <v>55</v>
      </c>
      <c r="R71" s="297" t="s">
        <v>55</v>
      </c>
      <c r="S71" s="297" t="s">
        <v>1</v>
      </c>
      <c r="T71" s="297" t="s">
        <v>60</v>
      </c>
      <c r="U71" s="297" t="s">
        <v>59</v>
      </c>
      <c r="V71" s="297" t="s">
        <v>59</v>
      </c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7" t="s">
        <v>55</v>
      </c>
      <c r="AU71" s="297" t="s">
        <v>55</v>
      </c>
      <c r="AV71" s="298"/>
      <c r="AW71" s="297" t="s">
        <v>2</v>
      </c>
      <c r="AX71" s="298">
        <v>585</v>
      </c>
    </row>
    <row r="72" spans="1:54" s="169" customFormat="1" ht="28.5" customHeight="1" x14ac:dyDescent="0.3">
      <c r="B72" s="422"/>
      <c r="C72" s="412" t="s">
        <v>195</v>
      </c>
      <c r="D72" s="375" t="s">
        <v>1046</v>
      </c>
      <c r="E72" s="384" t="s">
        <v>269</v>
      </c>
      <c r="F72" s="385">
        <v>2.96</v>
      </c>
      <c r="G72" s="379"/>
      <c r="H72" s="379"/>
      <c r="I72" s="379"/>
      <c r="J72" s="379"/>
      <c r="K72" s="379"/>
      <c r="L72" s="379"/>
      <c r="M72" s="379"/>
      <c r="N72" s="379"/>
      <c r="O72" s="380"/>
      <c r="P72" s="331" t="s">
        <v>64</v>
      </c>
      <c r="Q72" s="331" t="s">
        <v>55</v>
      </c>
      <c r="R72" s="331" t="s">
        <v>55</v>
      </c>
      <c r="S72" s="331" t="s">
        <v>1</v>
      </c>
      <c r="T72" s="331" t="s">
        <v>60</v>
      </c>
      <c r="U72" s="331" t="s">
        <v>59</v>
      </c>
      <c r="V72" s="331" t="s">
        <v>59</v>
      </c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1" t="s">
        <v>55</v>
      </c>
      <c r="AU72" s="331" t="s">
        <v>55</v>
      </c>
      <c r="AV72" s="332"/>
      <c r="AW72" s="331" t="s">
        <v>2</v>
      </c>
      <c r="AX72" s="332">
        <v>585</v>
      </c>
    </row>
    <row r="73" spans="1:54" s="169" customFormat="1" ht="28.5" customHeight="1" x14ac:dyDescent="0.3">
      <c r="B73" s="422"/>
      <c r="C73" s="412" t="s">
        <v>196</v>
      </c>
      <c r="D73" s="375" t="s">
        <v>1047</v>
      </c>
      <c r="E73" s="384" t="s">
        <v>269</v>
      </c>
      <c r="F73" s="385">
        <v>2.96</v>
      </c>
      <c r="G73" s="379"/>
      <c r="H73" s="379"/>
      <c r="I73" s="379"/>
      <c r="J73" s="379"/>
      <c r="K73" s="379"/>
      <c r="L73" s="379"/>
      <c r="M73" s="379"/>
      <c r="N73" s="379"/>
      <c r="O73" s="380"/>
      <c r="P73" s="331" t="s">
        <v>64</v>
      </c>
      <c r="Q73" s="331" t="s">
        <v>55</v>
      </c>
      <c r="R73" s="331" t="s">
        <v>55</v>
      </c>
      <c r="S73" s="331" t="s">
        <v>1</v>
      </c>
      <c r="T73" s="331" t="s">
        <v>60</v>
      </c>
      <c r="U73" s="331" t="s">
        <v>59</v>
      </c>
      <c r="V73" s="331" t="s">
        <v>59</v>
      </c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1" t="s">
        <v>55</v>
      </c>
      <c r="AU73" s="331" t="s">
        <v>55</v>
      </c>
      <c r="AV73" s="332"/>
      <c r="AW73" s="331" t="s">
        <v>2</v>
      </c>
      <c r="AX73" s="332">
        <v>585</v>
      </c>
    </row>
    <row r="74" spans="1:54" s="169" customFormat="1" ht="28.5" customHeight="1" x14ac:dyDescent="0.3">
      <c r="A74" s="169" t="s">
        <v>1048</v>
      </c>
      <c r="B74" s="422"/>
      <c r="C74" s="412" t="s">
        <v>316</v>
      </c>
      <c r="D74" s="386" t="s">
        <v>317</v>
      </c>
      <c r="E74" s="384" t="s">
        <v>271</v>
      </c>
      <c r="F74" s="385">
        <v>67.099999999999994</v>
      </c>
      <c r="G74" s="379"/>
      <c r="H74" s="379"/>
      <c r="I74" s="379"/>
      <c r="J74" s="379"/>
      <c r="K74" s="379"/>
      <c r="L74" s="379"/>
      <c r="M74" s="379"/>
      <c r="N74" s="379"/>
      <c r="O74" s="380"/>
      <c r="P74" s="331" t="s">
        <v>64</v>
      </c>
      <c r="Q74" s="331" t="s">
        <v>55</v>
      </c>
      <c r="R74" s="331" t="s">
        <v>55</v>
      </c>
      <c r="S74" s="331" t="s">
        <v>1</v>
      </c>
      <c r="T74" s="331" t="s">
        <v>60</v>
      </c>
      <c r="U74" s="331" t="s">
        <v>59</v>
      </c>
      <c r="V74" s="331" t="s">
        <v>59</v>
      </c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1" t="s">
        <v>55</v>
      </c>
      <c r="AU74" s="331" t="s">
        <v>55</v>
      </c>
      <c r="AV74" s="332"/>
      <c r="AW74" s="331" t="s">
        <v>2</v>
      </c>
      <c r="AX74" s="332">
        <v>585</v>
      </c>
    </row>
    <row r="75" spans="1:54" s="169" customFormat="1" ht="28.5" customHeight="1" x14ac:dyDescent="0.3">
      <c r="A75" s="169" t="s">
        <v>1048</v>
      </c>
      <c r="B75" s="422"/>
      <c r="C75" s="412" t="s">
        <v>318</v>
      </c>
      <c r="D75" s="381" t="s">
        <v>1050</v>
      </c>
      <c r="E75" s="384" t="s">
        <v>271</v>
      </c>
      <c r="F75" s="385">
        <v>7.12</v>
      </c>
      <c r="G75" s="379"/>
      <c r="H75" s="379"/>
      <c r="I75" s="379"/>
      <c r="J75" s="379"/>
      <c r="K75" s="379"/>
      <c r="L75" s="379"/>
      <c r="M75" s="379"/>
      <c r="N75" s="379"/>
      <c r="O75" s="380"/>
      <c r="P75" s="331" t="s">
        <v>64</v>
      </c>
      <c r="Q75" s="331" t="s">
        <v>55</v>
      </c>
      <c r="R75" s="331" t="s">
        <v>55</v>
      </c>
      <c r="S75" s="331" t="s">
        <v>1</v>
      </c>
      <c r="T75" s="331" t="s">
        <v>60</v>
      </c>
      <c r="U75" s="331" t="s">
        <v>59</v>
      </c>
      <c r="V75" s="331" t="s">
        <v>59</v>
      </c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1" t="s">
        <v>55</v>
      </c>
      <c r="AU75" s="331" t="s">
        <v>55</v>
      </c>
      <c r="AV75" s="332"/>
      <c r="AW75" s="331" t="s">
        <v>2</v>
      </c>
      <c r="AX75" s="332">
        <v>585</v>
      </c>
    </row>
    <row r="76" spans="1:54" s="169" customFormat="1" ht="28.5" customHeight="1" x14ac:dyDescent="0.3">
      <c r="A76" s="169" t="s">
        <v>1048</v>
      </c>
      <c r="B76" s="422"/>
      <c r="C76" s="412" t="s">
        <v>327</v>
      </c>
      <c r="D76" s="386" t="s">
        <v>437</v>
      </c>
      <c r="E76" s="384" t="s">
        <v>269</v>
      </c>
      <c r="F76" s="385">
        <v>40.299999999999997</v>
      </c>
      <c r="G76" s="379"/>
      <c r="H76" s="379"/>
      <c r="I76" s="379"/>
      <c r="J76" s="379"/>
      <c r="K76" s="379"/>
      <c r="L76" s="379"/>
      <c r="M76" s="379"/>
      <c r="N76" s="379"/>
      <c r="O76" s="380"/>
      <c r="P76" s="331" t="s">
        <v>64</v>
      </c>
      <c r="Q76" s="331" t="s">
        <v>55</v>
      </c>
      <c r="R76" s="331" t="s">
        <v>55</v>
      </c>
      <c r="S76" s="331" t="s">
        <v>1</v>
      </c>
      <c r="T76" s="331" t="s">
        <v>60</v>
      </c>
      <c r="U76" s="331" t="s">
        <v>59</v>
      </c>
      <c r="V76" s="331" t="s">
        <v>59</v>
      </c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1" t="s">
        <v>55</v>
      </c>
      <c r="AU76" s="331" t="s">
        <v>55</v>
      </c>
      <c r="AV76" s="332"/>
      <c r="AW76" s="331" t="s">
        <v>2</v>
      </c>
      <c r="AX76" s="332">
        <v>585</v>
      </c>
    </row>
    <row r="77" spans="1:54" s="169" customFormat="1" ht="28.5" customHeight="1" x14ac:dyDescent="0.3">
      <c r="B77" s="422"/>
      <c r="C77" s="412" t="s">
        <v>263</v>
      </c>
      <c r="D77" s="375" t="s">
        <v>1051</v>
      </c>
      <c r="E77" s="384" t="s">
        <v>269</v>
      </c>
      <c r="F77" s="385">
        <v>36.1</v>
      </c>
      <c r="G77" s="379"/>
      <c r="H77" s="379"/>
      <c r="I77" s="379"/>
      <c r="J77" s="379"/>
      <c r="K77" s="379"/>
      <c r="L77" s="379"/>
      <c r="M77" s="379"/>
      <c r="N77" s="379"/>
      <c r="O77" s="380"/>
      <c r="P77" s="331" t="s">
        <v>64</v>
      </c>
      <c r="Q77" s="331" t="s">
        <v>55</v>
      </c>
      <c r="R77" s="331" t="s">
        <v>55</v>
      </c>
      <c r="S77" s="331" t="s">
        <v>1</v>
      </c>
      <c r="T77" s="331" t="s">
        <v>60</v>
      </c>
      <c r="U77" s="331" t="s">
        <v>59</v>
      </c>
      <c r="V77" s="331" t="s">
        <v>59</v>
      </c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1" t="s">
        <v>55</v>
      </c>
      <c r="AU77" s="331" t="s">
        <v>55</v>
      </c>
      <c r="AV77" s="332"/>
      <c r="AW77" s="331" t="s">
        <v>2</v>
      </c>
      <c r="AX77" s="332">
        <v>585</v>
      </c>
    </row>
    <row r="78" spans="1:54" s="169" customFormat="1" ht="28.5" customHeight="1" x14ac:dyDescent="0.3">
      <c r="B78" s="422"/>
      <c r="C78" s="413" t="s">
        <v>568</v>
      </c>
      <c r="D78" s="381" t="s">
        <v>1052</v>
      </c>
      <c r="E78" s="382" t="s">
        <v>580</v>
      </c>
      <c r="F78" s="385">
        <v>1</v>
      </c>
      <c r="G78" s="379"/>
      <c r="H78" s="379"/>
      <c r="I78" s="379"/>
      <c r="J78" s="379"/>
      <c r="K78" s="379"/>
      <c r="L78" s="379"/>
      <c r="M78" s="379"/>
      <c r="N78" s="379"/>
      <c r="O78" s="380"/>
      <c r="P78" s="331"/>
      <c r="Q78" s="331"/>
      <c r="R78" s="331"/>
      <c r="S78" s="331"/>
      <c r="T78" s="331"/>
      <c r="U78" s="331"/>
      <c r="V78" s="331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1"/>
      <c r="AU78" s="331"/>
      <c r="AV78" s="332"/>
      <c r="AW78" s="331"/>
      <c r="AX78" s="332"/>
    </row>
    <row r="79" spans="1:54" s="134" customFormat="1" ht="28.5" customHeight="1" x14ac:dyDescent="0.3">
      <c r="B79" s="415"/>
      <c r="C79" s="425" t="s">
        <v>569</v>
      </c>
      <c r="D79" s="288" t="s">
        <v>125</v>
      </c>
      <c r="E79" s="289" t="s">
        <v>124</v>
      </c>
      <c r="F79" s="302">
        <v>0.5</v>
      </c>
      <c r="G79" s="267"/>
      <c r="H79" s="267"/>
      <c r="I79" s="267"/>
      <c r="J79" s="267"/>
      <c r="K79" s="267"/>
      <c r="L79" s="267"/>
      <c r="M79" s="259"/>
      <c r="N79" s="267"/>
      <c r="O79" s="260"/>
      <c r="P79" s="299"/>
      <c r="Q79" s="299"/>
      <c r="R79" s="299"/>
      <c r="S79" s="299"/>
      <c r="T79" s="299"/>
      <c r="U79" s="299"/>
      <c r="V79" s="299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299"/>
      <c r="AU79" s="299"/>
      <c r="AV79" s="300"/>
      <c r="AW79" s="299"/>
      <c r="AX79" s="300"/>
    </row>
    <row r="80" spans="1:54" s="111" customFormat="1" ht="28.5" customHeight="1" x14ac:dyDescent="0.3">
      <c r="A80" s="121"/>
      <c r="B80" s="470"/>
      <c r="C80" s="456" t="s">
        <v>144</v>
      </c>
      <c r="D80" s="273"/>
      <c r="E80" s="274"/>
      <c r="F80" s="275"/>
      <c r="G80" s="275"/>
      <c r="H80" s="280"/>
      <c r="I80" s="281"/>
      <c r="J80" s="280"/>
      <c r="K80" s="281"/>
      <c r="L80" s="280"/>
      <c r="M80" s="281"/>
      <c r="N80" s="280"/>
      <c r="O80" s="273"/>
      <c r="P80" s="111" t="s">
        <v>62</v>
      </c>
      <c r="BB80" s="121"/>
    </row>
    <row r="81" spans="1:54" s="111" customFormat="1" ht="28.5" customHeight="1" x14ac:dyDescent="0.3">
      <c r="A81" s="121"/>
      <c r="B81" s="471"/>
      <c r="C81" s="457"/>
      <c r="D81" s="276"/>
      <c r="E81" s="277"/>
      <c r="F81" s="278"/>
      <c r="G81" s="278"/>
      <c r="H81" s="279"/>
      <c r="I81" s="278"/>
      <c r="J81" s="279"/>
      <c r="K81" s="278"/>
      <c r="L81" s="279"/>
      <c r="M81" s="278"/>
      <c r="N81" s="279"/>
      <c r="O81" s="276"/>
      <c r="P81" s="111" t="s">
        <v>62</v>
      </c>
      <c r="BB81" s="121"/>
    </row>
    <row r="82" spans="1:54" s="111" customFormat="1" ht="28.5" customHeight="1" x14ac:dyDescent="0.3">
      <c r="A82" s="121"/>
      <c r="B82" s="101"/>
      <c r="C82" s="45"/>
      <c r="D82" s="46"/>
      <c r="E82" s="47"/>
      <c r="F82" s="48"/>
      <c r="G82" s="48"/>
      <c r="H82" s="122"/>
      <c r="I82" s="48"/>
      <c r="J82" s="122"/>
      <c r="K82" s="48"/>
      <c r="L82" s="122"/>
      <c r="M82" s="48"/>
      <c r="N82" s="122"/>
      <c r="O82" s="46"/>
      <c r="BB82" s="121"/>
    </row>
    <row r="83" spans="1:54" s="111" customFormat="1" ht="28.5" customHeight="1" x14ac:dyDescent="0.3">
      <c r="A83" s="121"/>
      <c r="B83" s="116" t="str">
        <f>B45</f>
        <v>3-2</v>
      </c>
      <c r="C83" s="77" t="str">
        <f>C45</f>
        <v>공통천정공사</v>
      </c>
      <c r="D83" s="78"/>
      <c r="E83" s="79"/>
      <c r="F83" s="80"/>
      <c r="G83" s="80"/>
      <c r="H83" s="80"/>
      <c r="I83" s="80"/>
      <c r="J83" s="80"/>
      <c r="K83" s="80"/>
      <c r="L83" s="80"/>
      <c r="M83" s="80"/>
      <c r="N83" s="80"/>
      <c r="O83" s="78"/>
      <c r="P83" s="32"/>
      <c r="Q83" s="32"/>
      <c r="R83" s="32"/>
      <c r="S83" s="33" t="s">
        <v>1</v>
      </c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BB83" s="121"/>
    </row>
    <row r="84" spans="1:54" s="125" customFormat="1" ht="28.5" customHeight="1" x14ac:dyDescent="0.3">
      <c r="B84" s="415"/>
      <c r="C84" s="411" t="s">
        <v>169</v>
      </c>
      <c r="D84" s="255" t="s">
        <v>1053</v>
      </c>
      <c r="E84" s="285" t="s">
        <v>269</v>
      </c>
      <c r="F84" s="290">
        <v>39.549999999999997</v>
      </c>
      <c r="G84" s="259"/>
      <c r="H84" s="267"/>
      <c r="I84" s="259"/>
      <c r="J84" s="267"/>
      <c r="K84" s="259"/>
      <c r="L84" s="267"/>
      <c r="M84" s="259"/>
      <c r="N84" s="267"/>
      <c r="O84" s="260"/>
      <c r="P84" s="296"/>
      <c r="Q84" s="296"/>
      <c r="R84" s="296"/>
      <c r="S84" s="296"/>
      <c r="T84" s="296"/>
      <c r="U84" s="296"/>
      <c r="V84" s="296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296"/>
      <c r="AU84" s="296"/>
      <c r="AV84" s="58"/>
      <c r="AW84" s="296"/>
      <c r="AX84" s="58"/>
      <c r="AZ84" s="306"/>
    </row>
    <row r="85" spans="1:54" s="169" customFormat="1" ht="28.5" customHeight="1" x14ac:dyDescent="0.3">
      <c r="B85" s="422"/>
      <c r="C85" s="412" t="s">
        <v>149</v>
      </c>
      <c r="D85" s="375" t="s">
        <v>1054</v>
      </c>
      <c r="E85" s="384" t="s">
        <v>269</v>
      </c>
      <c r="F85" s="383">
        <v>39.549999999999997</v>
      </c>
      <c r="G85" s="379"/>
      <c r="H85" s="379"/>
      <c r="I85" s="379"/>
      <c r="J85" s="379"/>
      <c r="K85" s="379"/>
      <c r="L85" s="379"/>
      <c r="M85" s="379"/>
      <c r="N85" s="379"/>
      <c r="O85" s="380"/>
      <c r="P85" s="331"/>
      <c r="Q85" s="331"/>
      <c r="R85" s="331"/>
      <c r="S85" s="331"/>
      <c r="T85" s="331"/>
      <c r="U85" s="331"/>
      <c r="V85" s="331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1"/>
      <c r="AU85" s="331"/>
      <c r="AV85" s="332"/>
      <c r="AW85" s="331"/>
      <c r="AX85" s="332"/>
      <c r="AZ85" s="387"/>
    </row>
    <row r="86" spans="1:54" s="169" customFormat="1" ht="28.5" customHeight="1" x14ac:dyDescent="0.3">
      <c r="B86" s="422"/>
      <c r="C86" s="412" t="s">
        <v>324</v>
      </c>
      <c r="D86" s="386" t="s">
        <v>1055</v>
      </c>
      <c r="E86" s="384" t="s">
        <v>271</v>
      </c>
      <c r="F86" s="383">
        <v>53.82</v>
      </c>
      <c r="G86" s="379"/>
      <c r="H86" s="379"/>
      <c r="I86" s="379"/>
      <c r="J86" s="379"/>
      <c r="K86" s="379"/>
      <c r="L86" s="379"/>
      <c r="M86" s="379"/>
      <c r="N86" s="379"/>
      <c r="O86" s="380"/>
      <c r="P86" s="331"/>
      <c r="Q86" s="331"/>
      <c r="R86" s="331"/>
      <c r="S86" s="331"/>
      <c r="T86" s="331"/>
      <c r="U86" s="331"/>
      <c r="V86" s="331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1"/>
      <c r="AU86" s="331"/>
      <c r="AV86" s="332"/>
      <c r="AW86" s="331"/>
      <c r="AX86" s="332"/>
      <c r="AZ86" s="387"/>
    </row>
    <row r="87" spans="1:54" s="169" customFormat="1" ht="28.5" customHeight="1" x14ac:dyDescent="0.3">
      <c r="B87" s="422"/>
      <c r="C87" s="412" t="s">
        <v>152</v>
      </c>
      <c r="D87" s="375" t="s">
        <v>303</v>
      </c>
      <c r="E87" s="384" t="s">
        <v>269</v>
      </c>
      <c r="F87" s="383">
        <v>39.549999999999997</v>
      </c>
      <c r="G87" s="379"/>
      <c r="H87" s="379"/>
      <c r="I87" s="379"/>
      <c r="J87" s="379"/>
      <c r="K87" s="379"/>
      <c r="L87" s="379"/>
      <c r="M87" s="379"/>
      <c r="N87" s="379"/>
      <c r="O87" s="380"/>
      <c r="P87" s="331"/>
      <c r="Q87" s="331"/>
      <c r="R87" s="331"/>
      <c r="S87" s="331"/>
      <c r="T87" s="331"/>
      <c r="U87" s="331"/>
      <c r="V87" s="331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331"/>
      <c r="AU87" s="331"/>
      <c r="AV87" s="332"/>
      <c r="AW87" s="331"/>
      <c r="AX87" s="332"/>
    </row>
    <row r="88" spans="1:54" s="169" customFormat="1" ht="28.5" customHeight="1" x14ac:dyDescent="0.3">
      <c r="B88" s="422"/>
      <c r="C88" s="412" t="s">
        <v>174</v>
      </c>
      <c r="D88" s="375" t="s">
        <v>1056</v>
      </c>
      <c r="E88" s="384" t="s">
        <v>269</v>
      </c>
      <c r="F88" s="383">
        <v>301.48</v>
      </c>
      <c r="G88" s="379"/>
      <c r="H88" s="379"/>
      <c r="I88" s="379"/>
      <c r="J88" s="379"/>
      <c r="K88" s="379"/>
      <c r="L88" s="379"/>
      <c r="M88" s="379"/>
      <c r="N88" s="379"/>
      <c r="O88" s="380"/>
      <c r="P88" s="331"/>
      <c r="Q88" s="331"/>
      <c r="R88" s="331"/>
      <c r="S88" s="331"/>
      <c r="T88" s="331"/>
      <c r="U88" s="331"/>
      <c r="V88" s="331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1"/>
      <c r="AU88" s="331"/>
      <c r="AV88" s="332"/>
      <c r="AW88" s="331"/>
      <c r="AX88" s="332"/>
    </row>
    <row r="89" spans="1:54" s="62" customFormat="1" ht="28.5" customHeight="1" x14ac:dyDescent="0.3">
      <c r="B89" s="415"/>
      <c r="C89" s="411" t="s">
        <v>447</v>
      </c>
      <c r="D89" s="304"/>
      <c r="E89" s="285" t="s">
        <v>312</v>
      </c>
      <c r="F89" s="290">
        <v>1</v>
      </c>
      <c r="G89" s="267"/>
      <c r="H89" s="267"/>
      <c r="I89" s="267"/>
      <c r="J89" s="267"/>
      <c r="K89" s="267"/>
      <c r="L89" s="267"/>
      <c r="M89" s="259"/>
      <c r="N89" s="267"/>
      <c r="O89" s="260"/>
      <c r="P89" s="297"/>
      <c r="Q89" s="297"/>
      <c r="R89" s="297"/>
      <c r="S89" s="297"/>
      <c r="T89" s="297"/>
      <c r="U89" s="297"/>
      <c r="V89" s="297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7"/>
      <c r="AU89" s="297"/>
      <c r="AV89" s="298"/>
      <c r="AW89" s="297"/>
      <c r="AX89" s="298"/>
    </row>
    <row r="90" spans="1:54" s="63" customFormat="1" ht="28.5" customHeight="1" x14ac:dyDescent="0.3">
      <c r="A90" s="62"/>
      <c r="B90" s="118"/>
      <c r="C90" s="124"/>
      <c r="D90" s="120"/>
      <c r="E90" s="103"/>
      <c r="F90" s="68"/>
      <c r="G90" s="56"/>
      <c r="H90" s="56"/>
      <c r="I90" s="56"/>
      <c r="J90" s="56"/>
      <c r="K90" s="56"/>
      <c r="L90" s="56"/>
      <c r="M90" s="42"/>
      <c r="N90" s="56"/>
      <c r="O90" s="189"/>
      <c r="P90" s="64"/>
      <c r="Q90" s="64"/>
      <c r="R90" s="64"/>
      <c r="S90" s="64"/>
      <c r="T90" s="64"/>
      <c r="U90" s="64"/>
      <c r="V90" s="64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4"/>
      <c r="AU90" s="64"/>
      <c r="AV90" s="65"/>
      <c r="AW90" s="64"/>
      <c r="AX90" s="65"/>
      <c r="BB90" s="62"/>
    </row>
    <row r="91" spans="1:54" s="63" customFormat="1" ht="28.5" customHeight="1" x14ac:dyDescent="0.3">
      <c r="A91" s="62"/>
      <c r="B91" s="118"/>
      <c r="C91" s="124"/>
      <c r="D91" s="120"/>
      <c r="E91" s="103"/>
      <c r="F91" s="68"/>
      <c r="G91" s="56"/>
      <c r="H91" s="56"/>
      <c r="I91" s="56"/>
      <c r="J91" s="56"/>
      <c r="K91" s="56"/>
      <c r="L91" s="56"/>
      <c r="M91" s="42"/>
      <c r="N91" s="56"/>
      <c r="O91" s="254"/>
      <c r="P91" s="64"/>
      <c r="Q91" s="64"/>
      <c r="R91" s="64"/>
      <c r="S91" s="64"/>
      <c r="T91" s="64"/>
      <c r="U91" s="64"/>
      <c r="V91" s="64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4"/>
      <c r="AU91" s="64"/>
      <c r="AV91" s="65"/>
      <c r="AW91" s="64"/>
      <c r="AX91" s="65"/>
      <c r="BB91" s="62"/>
    </row>
    <row r="92" spans="1:54" s="63" customFormat="1" ht="28.5" customHeight="1" x14ac:dyDescent="0.3">
      <c r="A92" s="62"/>
      <c r="B92" s="118"/>
      <c r="C92" s="124"/>
      <c r="D92" s="120"/>
      <c r="E92" s="103"/>
      <c r="F92" s="68"/>
      <c r="G92" s="56"/>
      <c r="H92" s="56"/>
      <c r="I92" s="56"/>
      <c r="J92" s="56"/>
      <c r="K92" s="56"/>
      <c r="L92" s="56"/>
      <c r="M92" s="42"/>
      <c r="N92" s="56"/>
      <c r="O92" s="254"/>
      <c r="P92" s="64"/>
      <c r="Q92" s="64"/>
      <c r="R92" s="64"/>
      <c r="S92" s="64"/>
      <c r="T92" s="64"/>
      <c r="U92" s="64"/>
      <c r="V92" s="64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4"/>
      <c r="AU92" s="64"/>
      <c r="AV92" s="65"/>
      <c r="AW92" s="64"/>
      <c r="AX92" s="65"/>
      <c r="BB92" s="62"/>
    </row>
    <row r="93" spans="1:54" s="63" customFormat="1" ht="28.5" customHeight="1" x14ac:dyDescent="0.3">
      <c r="A93" s="62"/>
      <c r="B93" s="118"/>
      <c r="C93" s="124"/>
      <c r="D93" s="120"/>
      <c r="E93" s="103"/>
      <c r="F93" s="68"/>
      <c r="G93" s="56"/>
      <c r="H93" s="56"/>
      <c r="I93" s="56"/>
      <c r="J93" s="56"/>
      <c r="K93" s="56"/>
      <c r="L93" s="56"/>
      <c r="M93" s="42"/>
      <c r="N93" s="56"/>
      <c r="O93" s="254"/>
      <c r="P93" s="64"/>
      <c r="Q93" s="64"/>
      <c r="R93" s="64"/>
      <c r="S93" s="64"/>
      <c r="T93" s="64"/>
      <c r="U93" s="64"/>
      <c r="V93" s="64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4"/>
      <c r="AU93" s="64"/>
      <c r="AV93" s="65"/>
      <c r="AW93" s="64"/>
      <c r="AX93" s="65"/>
      <c r="BB93" s="62"/>
    </row>
    <row r="94" spans="1:54" s="63" customFormat="1" ht="28.5" customHeight="1" x14ac:dyDescent="0.3">
      <c r="A94" s="62"/>
      <c r="B94" s="118"/>
      <c r="C94" s="124"/>
      <c r="D94" s="120"/>
      <c r="E94" s="103"/>
      <c r="F94" s="68"/>
      <c r="G94" s="56"/>
      <c r="H94" s="56"/>
      <c r="I94" s="56"/>
      <c r="J94" s="56"/>
      <c r="K94" s="56"/>
      <c r="L94" s="56"/>
      <c r="M94" s="42"/>
      <c r="N94" s="56"/>
      <c r="O94" s="254"/>
      <c r="P94" s="64"/>
      <c r="Q94" s="64"/>
      <c r="R94" s="64"/>
      <c r="S94" s="64"/>
      <c r="T94" s="64"/>
      <c r="U94" s="64"/>
      <c r="V94" s="64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4"/>
      <c r="AU94" s="64"/>
      <c r="AV94" s="65"/>
      <c r="AW94" s="64"/>
      <c r="AX94" s="65"/>
      <c r="BB94" s="62"/>
    </row>
    <row r="95" spans="1:54" s="63" customFormat="1" ht="28.5" customHeight="1" x14ac:dyDescent="0.3">
      <c r="A95" s="62"/>
      <c r="B95" s="118"/>
      <c r="C95" s="124"/>
      <c r="D95" s="120"/>
      <c r="E95" s="103"/>
      <c r="F95" s="68"/>
      <c r="G95" s="56"/>
      <c r="H95" s="56"/>
      <c r="I95" s="56"/>
      <c r="J95" s="56"/>
      <c r="K95" s="56"/>
      <c r="L95" s="56"/>
      <c r="M95" s="42"/>
      <c r="N95" s="56"/>
      <c r="O95" s="189"/>
      <c r="P95" s="64"/>
      <c r="Q95" s="64"/>
      <c r="R95" s="64"/>
      <c r="S95" s="64"/>
      <c r="T95" s="64"/>
      <c r="U95" s="64"/>
      <c r="V95" s="64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4"/>
      <c r="AU95" s="64"/>
      <c r="AV95" s="65"/>
      <c r="AW95" s="64"/>
      <c r="AX95" s="65"/>
      <c r="BB95" s="62"/>
    </row>
    <row r="96" spans="1:54" s="63" customFormat="1" ht="28.5" customHeight="1" x14ac:dyDescent="0.3">
      <c r="A96" s="62"/>
      <c r="B96" s="118"/>
      <c r="C96" s="124"/>
      <c r="D96" s="120"/>
      <c r="E96" s="103"/>
      <c r="F96" s="68"/>
      <c r="G96" s="56"/>
      <c r="H96" s="56"/>
      <c r="I96" s="56"/>
      <c r="J96" s="56"/>
      <c r="K96" s="56"/>
      <c r="L96" s="56"/>
      <c r="M96" s="42"/>
      <c r="N96" s="56"/>
      <c r="O96" s="188"/>
      <c r="P96" s="64"/>
      <c r="Q96" s="64"/>
      <c r="R96" s="64"/>
      <c r="S96" s="64"/>
      <c r="T96" s="64"/>
      <c r="U96" s="64"/>
      <c r="V96" s="64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4"/>
      <c r="AU96" s="64"/>
      <c r="AV96" s="65"/>
      <c r="AW96" s="64"/>
      <c r="AX96" s="65"/>
      <c r="BB96" s="62"/>
    </row>
    <row r="97" spans="1:54" s="63" customFormat="1" ht="28.5" customHeight="1" x14ac:dyDescent="0.3">
      <c r="A97" s="62"/>
      <c r="B97" s="118"/>
      <c r="C97" s="124"/>
      <c r="D97" s="120"/>
      <c r="E97" s="103"/>
      <c r="F97" s="68"/>
      <c r="G97" s="56"/>
      <c r="H97" s="56"/>
      <c r="I97" s="56"/>
      <c r="J97" s="56"/>
      <c r="K97" s="56"/>
      <c r="L97" s="56"/>
      <c r="M97" s="42"/>
      <c r="N97" s="56"/>
      <c r="O97" s="188"/>
      <c r="P97" s="64"/>
      <c r="Q97" s="64"/>
      <c r="R97" s="64"/>
      <c r="S97" s="64"/>
      <c r="T97" s="64"/>
      <c r="U97" s="64"/>
      <c r="V97" s="64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4"/>
      <c r="AU97" s="64"/>
      <c r="AV97" s="65"/>
      <c r="AW97" s="64"/>
      <c r="AX97" s="65"/>
      <c r="BB97" s="62"/>
    </row>
    <row r="98" spans="1:54" s="111" customFormat="1" ht="28.5" customHeight="1" x14ac:dyDescent="0.3">
      <c r="A98" s="121"/>
      <c r="B98" s="462"/>
      <c r="C98" s="456" t="s">
        <v>144</v>
      </c>
      <c r="D98" s="273"/>
      <c r="E98" s="274"/>
      <c r="F98" s="275"/>
      <c r="G98" s="275"/>
      <c r="H98" s="280">
        <f>H84+H85+H86+H87+H88+H89</f>
        <v>0</v>
      </c>
      <c r="I98" s="281"/>
      <c r="J98" s="280">
        <f>J84+J85+J86+J87+J88+J89</f>
        <v>0</v>
      </c>
      <c r="K98" s="281"/>
      <c r="L98" s="280">
        <f>L84+L85+L86+L87+L88+L89</f>
        <v>0</v>
      </c>
      <c r="M98" s="281"/>
      <c r="N98" s="280">
        <f>H98+J98+L98</f>
        <v>0</v>
      </c>
      <c r="O98" s="273"/>
      <c r="P98" s="111" t="s">
        <v>62</v>
      </c>
      <c r="BB98" s="121"/>
    </row>
    <row r="99" spans="1:54" s="30" customFormat="1" ht="28.5" customHeight="1" x14ac:dyDescent="0.3">
      <c r="A99" s="61"/>
      <c r="B99" s="463"/>
      <c r="C99" s="457"/>
      <c r="D99" s="276"/>
      <c r="E99" s="277"/>
      <c r="F99" s="278"/>
      <c r="G99" s="278"/>
      <c r="H99" s="279"/>
      <c r="I99" s="278"/>
      <c r="J99" s="279"/>
      <c r="K99" s="278"/>
      <c r="L99" s="279"/>
      <c r="M99" s="278"/>
      <c r="N99" s="279"/>
      <c r="O99" s="276"/>
      <c r="P99" s="30" t="s">
        <v>62</v>
      </c>
      <c r="BB99" s="121"/>
    </row>
    <row r="100" spans="1:54" s="111" customFormat="1" ht="28.5" customHeight="1" x14ac:dyDescent="0.3">
      <c r="A100" s="121"/>
      <c r="B100" s="101"/>
      <c r="C100" s="45"/>
      <c r="D100" s="46"/>
      <c r="E100" s="47"/>
      <c r="F100" s="48"/>
      <c r="G100" s="48"/>
      <c r="H100" s="122"/>
      <c r="I100" s="48"/>
      <c r="J100" s="122"/>
      <c r="K100" s="48"/>
      <c r="L100" s="122"/>
      <c r="M100" s="48"/>
      <c r="N100" s="122"/>
      <c r="O100" s="46"/>
      <c r="BB100" s="121"/>
    </row>
    <row r="101" spans="1:54" s="111" customFormat="1" ht="28.5" customHeight="1" x14ac:dyDescent="0.3">
      <c r="A101" s="121"/>
      <c r="B101" s="116" t="str">
        <f>B46</f>
        <v>3-3</v>
      </c>
      <c r="C101" s="77" t="str">
        <f>C46</f>
        <v>공통바닥공사</v>
      </c>
      <c r="D101" s="78"/>
      <c r="E101" s="79"/>
      <c r="F101" s="80"/>
      <c r="G101" s="80"/>
      <c r="H101" s="80"/>
      <c r="I101" s="80"/>
      <c r="J101" s="80"/>
      <c r="K101" s="80"/>
      <c r="L101" s="80"/>
      <c r="M101" s="80"/>
      <c r="N101" s="80"/>
      <c r="O101" s="78"/>
      <c r="P101" s="32"/>
      <c r="Q101" s="32"/>
      <c r="R101" s="32"/>
      <c r="S101" s="33" t="s">
        <v>1</v>
      </c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BB101" s="121"/>
    </row>
    <row r="102" spans="1:54" s="169" customFormat="1" ht="28.5" customHeight="1" x14ac:dyDescent="0.3">
      <c r="A102" s="169" t="s">
        <v>1048</v>
      </c>
      <c r="B102" s="421"/>
      <c r="C102" s="412" t="s">
        <v>235</v>
      </c>
      <c r="D102" s="386" t="s">
        <v>1057</v>
      </c>
      <c r="E102" s="384" t="s">
        <v>269</v>
      </c>
      <c r="F102" s="383">
        <v>8.81</v>
      </c>
      <c r="G102" s="379"/>
      <c r="H102" s="379"/>
      <c r="I102" s="379"/>
      <c r="J102" s="379"/>
      <c r="K102" s="379"/>
      <c r="L102" s="379"/>
      <c r="M102" s="379"/>
      <c r="N102" s="379"/>
      <c r="O102" s="380"/>
      <c r="P102" s="331" t="s">
        <v>64</v>
      </c>
      <c r="Q102" s="331" t="s">
        <v>55</v>
      </c>
      <c r="R102" s="331" t="s">
        <v>55</v>
      </c>
      <c r="S102" s="331" t="s">
        <v>1</v>
      </c>
      <c r="T102" s="331" t="s">
        <v>60</v>
      </c>
      <c r="U102" s="331" t="s">
        <v>59</v>
      </c>
      <c r="V102" s="331" t="s">
        <v>59</v>
      </c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  <c r="AS102" s="332"/>
      <c r="AT102" s="331" t="s">
        <v>55</v>
      </c>
      <c r="AU102" s="331" t="s">
        <v>55</v>
      </c>
      <c r="AV102" s="332"/>
      <c r="AW102" s="331" t="s">
        <v>2</v>
      </c>
      <c r="AX102" s="332">
        <v>585</v>
      </c>
    </row>
    <row r="103" spans="1:54" s="169" customFormat="1" ht="28.5" customHeight="1" x14ac:dyDescent="0.3">
      <c r="B103" s="421"/>
      <c r="C103" s="412" t="s">
        <v>235</v>
      </c>
      <c r="D103" s="386" t="s">
        <v>237</v>
      </c>
      <c r="E103" s="384" t="s">
        <v>269</v>
      </c>
      <c r="F103" s="383">
        <v>9.27</v>
      </c>
      <c r="G103" s="379"/>
      <c r="H103" s="379"/>
      <c r="I103" s="379"/>
      <c r="J103" s="379"/>
      <c r="K103" s="379"/>
      <c r="L103" s="379"/>
      <c r="M103" s="379"/>
      <c r="N103" s="379"/>
      <c r="O103" s="380"/>
      <c r="P103" s="331"/>
      <c r="Q103" s="331"/>
      <c r="R103" s="331"/>
      <c r="S103" s="331"/>
      <c r="T103" s="331"/>
      <c r="U103" s="331"/>
      <c r="V103" s="331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  <c r="AT103" s="331"/>
      <c r="AU103" s="331"/>
      <c r="AV103" s="332"/>
      <c r="AW103" s="331"/>
      <c r="AX103" s="332"/>
      <c r="AZ103" s="387"/>
    </row>
    <row r="104" spans="1:54" s="169" customFormat="1" ht="28.5" customHeight="1" x14ac:dyDescent="0.3">
      <c r="B104" s="421"/>
      <c r="C104" s="412" t="s">
        <v>195</v>
      </c>
      <c r="D104" s="375" t="s">
        <v>180</v>
      </c>
      <c r="E104" s="384" t="s">
        <v>269</v>
      </c>
      <c r="F104" s="383">
        <v>31.45</v>
      </c>
      <c r="G104" s="379"/>
      <c r="H104" s="379"/>
      <c r="I104" s="379"/>
      <c r="J104" s="379"/>
      <c r="K104" s="379"/>
      <c r="L104" s="379"/>
      <c r="M104" s="379"/>
      <c r="N104" s="379"/>
      <c r="O104" s="380"/>
      <c r="P104" s="331" t="s">
        <v>64</v>
      </c>
      <c r="Q104" s="331" t="s">
        <v>55</v>
      </c>
      <c r="R104" s="331" t="s">
        <v>55</v>
      </c>
      <c r="S104" s="331" t="s">
        <v>1</v>
      </c>
      <c r="T104" s="331" t="s">
        <v>60</v>
      </c>
      <c r="U104" s="331" t="s">
        <v>59</v>
      </c>
      <c r="V104" s="331" t="s">
        <v>59</v>
      </c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1" t="s">
        <v>55</v>
      </c>
      <c r="AU104" s="331" t="s">
        <v>55</v>
      </c>
      <c r="AV104" s="332"/>
      <c r="AW104" s="331" t="s">
        <v>2</v>
      </c>
      <c r="AX104" s="332">
        <v>585</v>
      </c>
    </row>
    <row r="105" spans="1:54" s="62" customFormat="1" ht="28.5" customHeight="1" x14ac:dyDescent="0.3">
      <c r="B105" s="416"/>
      <c r="C105" s="411" t="s">
        <v>183</v>
      </c>
      <c r="D105" s="255" t="s">
        <v>179</v>
      </c>
      <c r="E105" s="285" t="s">
        <v>269</v>
      </c>
      <c r="F105" s="290">
        <v>31.45</v>
      </c>
      <c r="G105" s="267"/>
      <c r="H105" s="267"/>
      <c r="I105" s="267"/>
      <c r="J105" s="267"/>
      <c r="K105" s="267"/>
      <c r="L105" s="267"/>
      <c r="M105" s="259"/>
      <c r="N105" s="267"/>
      <c r="O105" s="260"/>
      <c r="P105" s="297" t="s">
        <v>64</v>
      </c>
      <c r="Q105" s="297" t="s">
        <v>55</v>
      </c>
      <c r="R105" s="297" t="s">
        <v>55</v>
      </c>
      <c r="S105" s="297" t="s">
        <v>1</v>
      </c>
      <c r="T105" s="297" t="s">
        <v>60</v>
      </c>
      <c r="U105" s="297" t="s">
        <v>59</v>
      </c>
      <c r="V105" s="297" t="s">
        <v>59</v>
      </c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7" t="s">
        <v>55</v>
      </c>
      <c r="AU105" s="297" t="s">
        <v>55</v>
      </c>
      <c r="AV105" s="298"/>
      <c r="AW105" s="297" t="s">
        <v>2</v>
      </c>
      <c r="AX105" s="298">
        <v>585</v>
      </c>
    </row>
    <row r="106" spans="1:54" s="169" customFormat="1" ht="28.5" customHeight="1" x14ac:dyDescent="0.3">
      <c r="B106" s="421"/>
      <c r="C106" s="412" t="s">
        <v>297</v>
      </c>
      <c r="D106" s="375" t="s">
        <v>1059</v>
      </c>
      <c r="E106" s="384" t="s">
        <v>271</v>
      </c>
      <c r="F106" s="383">
        <v>33.53</v>
      </c>
      <c r="G106" s="379"/>
      <c r="H106" s="379"/>
      <c r="I106" s="379"/>
      <c r="J106" s="379"/>
      <c r="K106" s="379"/>
      <c r="L106" s="379"/>
      <c r="M106" s="379"/>
      <c r="N106" s="379"/>
      <c r="O106" s="380"/>
      <c r="P106" s="331"/>
      <c r="Q106" s="331"/>
      <c r="R106" s="331"/>
      <c r="S106" s="331"/>
      <c r="T106" s="331"/>
      <c r="U106" s="331"/>
      <c r="V106" s="331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  <c r="AS106" s="332"/>
      <c r="AT106" s="331"/>
      <c r="AU106" s="331"/>
      <c r="AV106" s="332"/>
      <c r="AW106" s="331"/>
      <c r="AX106" s="332"/>
    </row>
    <row r="107" spans="1:54" s="169" customFormat="1" ht="28.5" customHeight="1" x14ac:dyDescent="0.3">
      <c r="B107" s="421"/>
      <c r="C107" s="413" t="s">
        <v>298</v>
      </c>
      <c r="D107" s="381" t="s">
        <v>1060</v>
      </c>
      <c r="E107" s="384" t="s">
        <v>269</v>
      </c>
      <c r="F107" s="383">
        <v>160.71</v>
      </c>
      <c r="G107" s="379"/>
      <c r="H107" s="379"/>
      <c r="I107" s="379"/>
      <c r="J107" s="379"/>
      <c r="K107" s="379"/>
      <c r="L107" s="379"/>
      <c r="M107" s="379"/>
      <c r="N107" s="379"/>
      <c r="O107" s="380"/>
      <c r="P107" s="331"/>
      <c r="Q107" s="331"/>
      <c r="R107" s="331"/>
      <c r="S107" s="331"/>
      <c r="T107" s="331"/>
      <c r="U107" s="331"/>
      <c r="V107" s="331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  <c r="AS107" s="332"/>
      <c r="AT107" s="331"/>
      <c r="AU107" s="331"/>
      <c r="AV107" s="332"/>
      <c r="AW107" s="331"/>
      <c r="AX107" s="332"/>
    </row>
    <row r="108" spans="1:54" s="134" customFormat="1" ht="28.5" customHeight="1" x14ac:dyDescent="0.3">
      <c r="B108" s="416"/>
      <c r="C108" s="411" t="s">
        <v>246</v>
      </c>
      <c r="D108" s="288" t="s">
        <v>1061</v>
      </c>
      <c r="E108" s="285" t="s">
        <v>269</v>
      </c>
      <c r="F108" s="290">
        <v>32.14</v>
      </c>
      <c r="G108" s="267"/>
      <c r="H108" s="267"/>
      <c r="I108" s="267"/>
      <c r="J108" s="267"/>
      <c r="K108" s="267"/>
      <c r="L108" s="267"/>
      <c r="M108" s="267"/>
      <c r="N108" s="267"/>
      <c r="O108" s="268"/>
      <c r="P108" s="299"/>
      <c r="Q108" s="299"/>
      <c r="R108" s="299"/>
      <c r="S108" s="299"/>
      <c r="T108" s="299"/>
      <c r="U108" s="299"/>
      <c r="V108" s="299"/>
      <c r="W108" s="300"/>
      <c r="X108" s="300"/>
      <c r="Y108" s="300"/>
      <c r="Z108" s="30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299"/>
      <c r="AU108" s="299"/>
      <c r="AV108" s="300"/>
      <c r="AW108" s="299"/>
      <c r="AX108" s="300"/>
    </row>
    <row r="109" spans="1:54" s="134" customFormat="1" ht="28.5" customHeight="1" x14ac:dyDescent="0.3">
      <c r="B109" s="416"/>
      <c r="C109" s="419" t="s">
        <v>489</v>
      </c>
      <c r="D109" s="255"/>
      <c r="E109" s="285" t="s">
        <v>271</v>
      </c>
      <c r="F109" s="290">
        <v>1.76</v>
      </c>
      <c r="G109" s="267"/>
      <c r="H109" s="267"/>
      <c r="I109" s="267"/>
      <c r="J109" s="267"/>
      <c r="K109" s="267"/>
      <c r="L109" s="267"/>
      <c r="M109" s="267"/>
      <c r="N109" s="267"/>
      <c r="O109" s="268"/>
      <c r="P109" s="299"/>
      <c r="Q109" s="299"/>
      <c r="R109" s="299"/>
      <c r="S109" s="299"/>
      <c r="T109" s="299"/>
      <c r="U109" s="299"/>
      <c r="V109" s="299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299"/>
      <c r="AU109" s="299"/>
      <c r="AV109" s="300"/>
      <c r="AW109" s="299"/>
      <c r="AX109" s="300"/>
    </row>
    <row r="110" spans="1:54" s="177" customFormat="1" ht="28.5" customHeight="1" x14ac:dyDescent="0.3">
      <c r="B110" s="308"/>
      <c r="C110" s="309"/>
      <c r="D110" s="175"/>
      <c r="E110" s="178"/>
      <c r="F110" s="179"/>
      <c r="G110" s="180"/>
      <c r="H110" s="180"/>
      <c r="I110" s="180"/>
      <c r="J110" s="180"/>
      <c r="K110" s="180"/>
      <c r="L110" s="180"/>
      <c r="M110" s="180"/>
      <c r="N110" s="180"/>
      <c r="O110" s="176"/>
      <c r="P110" s="181"/>
      <c r="Q110" s="181"/>
      <c r="R110" s="181"/>
      <c r="S110" s="181"/>
      <c r="T110" s="181"/>
      <c r="U110" s="181"/>
      <c r="V110" s="181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1"/>
      <c r="AU110" s="181"/>
      <c r="AV110" s="182"/>
      <c r="AW110" s="181"/>
      <c r="AX110" s="182"/>
    </row>
    <row r="111" spans="1:54" s="177" customFormat="1" ht="28.5" customHeight="1" x14ac:dyDescent="0.3">
      <c r="B111" s="308"/>
      <c r="C111" s="309"/>
      <c r="D111" s="175"/>
      <c r="E111" s="178"/>
      <c r="F111" s="179"/>
      <c r="G111" s="180"/>
      <c r="H111" s="180"/>
      <c r="I111" s="180"/>
      <c r="J111" s="180"/>
      <c r="K111" s="180"/>
      <c r="L111" s="180"/>
      <c r="M111" s="180"/>
      <c r="N111" s="180"/>
      <c r="O111" s="176"/>
      <c r="P111" s="181"/>
      <c r="Q111" s="181"/>
      <c r="R111" s="181"/>
      <c r="S111" s="181"/>
      <c r="T111" s="181"/>
      <c r="U111" s="181"/>
      <c r="V111" s="181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1"/>
      <c r="AU111" s="181"/>
      <c r="AV111" s="182"/>
      <c r="AW111" s="181"/>
      <c r="AX111" s="182"/>
    </row>
    <row r="112" spans="1:54" s="177" customFormat="1" ht="28.5" customHeight="1" x14ac:dyDescent="0.3">
      <c r="B112" s="308"/>
      <c r="C112" s="309"/>
      <c r="D112" s="175"/>
      <c r="E112" s="178"/>
      <c r="F112" s="179"/>
      <c r="G112" s="180"/>
      <c r="H112" s="180"/>
      <c r="I112" s="180"/>
      <c r="J112" s="180"/>
      <c r="K112" s="180"/>
      <c r="L112" s="180"/>
      <c r="M112" s="180"/>
      <c r="N112" s="180"/>
      <c r="O112" s="176"/>
      <c r="P112" s="181"/>
      <c r="Q112" s="181"/>
      <c r="R112" s="181"/>
      <c r="S112" s="181"/>
      <c r="T112" s="181"/>
      <c r="U112" s="181"/>
      <c r="V112" s="181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1"/>
      <c r="AU112" s="181"/>
      <c r="AV112" s="182"/>
      <c r="AW112" s="181"/>
      <c r="AX112" s="182"/>
    </row>
    <row r="113" spans="1:54" s="177" customFormat="1" ht="28.5" customHeight="1" x14ac:dyDescent="0.3">
      <c r="B113" s="308"/>
      <c r="C113" s="309"/>
      <c r="D113" s="175"/>
      <c r="E113" s="178"/>
      <c r="F113" s="179"/>
      <c r="G113" s="180"/>
      <c r="H113" s="180"/>
      <c r="I113" s="180"/>
      <c r="J113" s="180"/>
      <c r="K113" s="180"/>
      <c r="L113" s="180"/>
      <c r="M113" s="180"/>
      <c r="N113" s="180"/>
      <c r="O113" s="176"/>
      <c r="P113" s="181"/>
      <c r="Q113" s="181"/>
      <c r="R113" s="181"/>
      <c r="S113" s="181"/>
      <c r="T113" s="181"/>
      <c r="U113" s="181"/>
      <c r="V113" s="181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1"/>
      <c r="AU113" s="181"/>
      <c r="AV113" s="182"/>
      <c r="AW113" s="181"/>
      <c r="AX113" s="182"/>
    </row>
    <row r="114" spans="1:54" s="177" customFormat="1" ht="28.5" customHeight="1" x14ac:dyDescent="0.3">
      <c r="B114" s="101"/>
      <c r="C114" s="175"/>
      <c r="D114" s="175"/>
      <c r="E114" s="178"/>
      <c r="F114" s="179"/>
      <c r="G114" s="180"/>
      <c r="H114" s="180"/>
      <c r="I114" s="180"/>
      <c r="J114" s="180"/>
      <c r="K114" s="180"/>
      <c r="L114" s="180"/>
      <c r="M114" s="180"/>
      <c r="N114" s="180"/>
      <c r="O114" s="176"/>
      <c r="P114" s="181"/>
      <c r="Q114" s="181"/>
      <c r="R114" s="181"/>
      <c r="S114" s="181"/>
      <c r="T114" s="181"/>
      <c r="U114" s="181"/>
      <c r="V114" s="181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1"/>
      <c r="AU114" s="181"/>
      <c r="AV114" s="182"/>
      <c r="AW114" s="181"/>
      <c r="AX114" s="182"/>
    </row>
    <row r="115" spans="1:54" s="177" customFormat="1" ht="28.5" customHeight="1" x14ac:dyDescent="0.3">
      <c r="B115" s="101"/>
      <c r="C115" s="123"/>
      <c r="D115" s="123"/>
      <c r="E115" s="103"/>
      <c r="F115" s="179"/>
      <c r="G115" s="180"/>
      <c r="H115" s="180"/>
      <c r="I115" s="180"/>
      <c r="J115" s="180"/>
      <c r="K115" s="180"/>
      <c r="L115" s="180"/>
      <c r="M115" s="180"/>
      <c r="N115" s="180"/>
      <c r="O115" s="176"/>
      <c r="P115" s="181"/>
      <c r="Q115" s="181"/>
      <c r="R115" s="181"/>
      <c r="S115" s="181"/>
      <c r="T115" s="181"/>
      <c r="U115" s="181"/>
      <c r="V115" s="181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1"/>
      <c r="AU115" s="181"/>
      <c r="AV115" s="182"/>
      <c r="AW115" s="181"/>
      <c r="AX115" s="182"/>
    </row>
    <row r="116" spans="1:54" s="137" customFormat="1" ht="28.5" customHeight="1" x14ac:dyDescent="0.3">
      <c r="A116" s="134"/>
      <c r="B116" s="101"/>
      <c r="C116" s="124"/>
      <c r="D116" s="120"/>
      <c r="E116" s="112"/>
      <c r="F116" s="68"/>
      <c r="G116" s="42"/>
      <c r="H116" s="56"/>
      <c r="I116" s="42"/>
      <c r="J116" s="56"/>
      <c r="K116" s="42"/>
      <c r="L116" s="56"/>
      <c r="M116" s="56"/>
      <c r="N116" s="56"/>
      <c r="O116" s="145"/>
      <c r="P116" s="135"/>
      <c r="Q116" s="135"/>
      <c r="R116" s="135"/>
      <c r="S116" s="135"/>
      <c r="T116" s="135"/>
      <c r="U116" s="135"/>
      <c r="V116" s="135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5"/>
      <c r="AU116" s="135"/>
      <c r="AV116" s="136"/>
      <c r="AW116" s="135"/>
      <c r="AX116" s="136"/>
      <c r="BB116" s="134"/>
    </row>
    <row r="117" spans="1:54" s="111" customFormat="1" ht="28.5" customHeight="1" x14ac:dyDescent="0.3">
      <c r="A117" s="121"/>
      <c r="B117" s="462"/>
      <c r="C117" s="456" t="s">
        <v>144</v>
      </c>
      <c r="D117" s="273"/>
      <c r="E117" s="274"/>
      <c r="F117" s="275"/>
      <c r="G117" s="281"/>
      <c r="H117" s="280">
        <f>H102+H103+H104+H105+H106+H107+H108+H109</f>
        <v>0</v>
      </c>
      <c r="I117" s="281"/>
      <c r="J117" s="280">
        <f>J102+J103+J104+J105+J106+J107+J108+J109</f>
        <v>0</v>
      </c>
      <c r="K117" s="281"/>
      <c r="L117" s="280">
        <f>L102+L103+L104+L105+L106+L107+L108+L109</f>
        <v>0</v>
      </c>
      <c r="M117" s="281"/>
      <c r="N117" s="280">
        <f>H117+J117+L117</f>
        <v>0</v>
      </c>
      <c r="O117" s="273"/>
      <c r="P117" s="111" t="s">
        <v>62</v>
      </c>
      <c r="BB117" s="121"/>
    </row>
    <row r="118" spans="1:54" s="111" customFormat="1" ht="28.5" customHeight="1" x14ac:dyDescent="0.3">
      <c r="A118" s="121"/>
      <c r="B118" s="463"/>
      <c r="C118" s="457"/>
      <c r="D118" s="276"/>
      <c r="E118" s="277"/>
      <c r="F118" s="278"/>
      <c r="G118" s="278"/>
      <c r="H118" s="279"/>
      <c r="I118" s="278"/>
      <c r="J118" s="279"/>
      <c r="K118" s="278"/>
      <c r="L118" s="279"/>
      <c r="M118" s="278"/>
      <c r="N118" s="279"/>
      <c r="O118" s="276"/>
      <c r="P118" s="111" t="s">
        <v>62</v>
      </c>
      <c r="BB118" s="121"/>
    </row>
    <row r="119" spans="1:54" s="111" customFormat="1" ht="28.5" customHeight="1" x14ac:dyDescent="0.3">
      <c r="A119" s="121"/>
      <c r="B119" s="101"/>
      <c r="C119" s="45"/>
      <c r="D119" s="46"/>
      <c r="E119" s="47"/>
      <c r="F119" s="48"/>
      <c r="G119" s="48"/>
      <c r="H119" s="122"/>
      <c r="I119" s="48"/>
      <c r="J119" s="122"/>
      <c r="K119" s="48"/>
      <c r="L119" s="122"/>
      <c r="M119" s="48"/>
      <c r="N119" s="122"/>
      <c r="O119" s="46"/>
      <c r="BB119" s="121"/>
    </row>
    <row r="120" spans="1:54" s="111" customFormat="1" ht="27.6" customHeight="1" x14ac:dyDescent="0.3">
      <c r="A120" s="121"/>
      <c r="B120" s="116" t="str">
        <f>B47</f>
        <v>3-4</v>
      </c>
      <c r="C120" s="114" t="s">
        <v>299</v>
      </c>
      <c r="D120" s="114"/>
      <c r="E120" s="115"/>
      <c r="F120" s="71"/>
      <c r="G120" s="71"/>
      <c r="H120" s="71"/>
      <c r="I120" s="71"/>
      <c r="J120" s="71"/>
      <c r="K120" s="71"/>
      <c r="L120" s="71"/>
      <c r="M120" s="71"/>
      <c r="N120" s="71"/>
      <c r="O120" s="114"/>
      <c r="P120" s="109"/>
      <c r="Q120" s="109"/>
      <c r="R120" s="109"/>
      <c r="S120" s="110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BB120" s="121"/>
    </row>
    <row r="121" spans="1:54" s="134" customFormat="1" ht="27.6" customHeight="1" x14ac:dyDescent="0.3">
      <c r="B121" s="416"/>
      <c r="C121" s="411" t="s">
        <v>246</v>
      </c>
      <c r="D121" s="288" t="s">
        <v>1061</v>
      </c>
      <c r="E121" s="285" t="s">
        <v>269</v>
      </c>
      <c r="F121" s="290">
        <v>15.55</v>
      </c>
      <c r="G121" s="267"/>
      <c r="H121" s="267"/>
      <c r="I121" s="267"/>
      <c r="J121" s="267"/>
      <c r="K121" s="267"/>
      <c r="L121" s="267"/>
      <c r="M121" s="267"/>
      <c r="N121" s="267"/>
      <c r="O121" s="268"/>
      <c r="P121" s="299"/>
      <c r="Q121" s="299"/>
      <c r="R121" s="299"/>
      <c r="S121" s="299"/>
      <c r="T121" s="299"/>
      <c r="U121" s="299"/>
      <c r="V121" s="299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0"/>
      <c r="AP121" s="300"/>
      <c r="AQ121" s="300"/>
      <c r="AR121" s="300"/>
      <c r="AS121" s="300"/>
      <c r="AT121" s="299"/>
      <c r="AU121" s="299"/>
      <c r="AV121" s="300"/>
      <c r="AW121" s="299"/>
      <c r="AX121" s="300"/>
    </row>
    <row r="122" spans="1:54" s="169" customFormat="1" ht="27.6" customHeight="1" x14ac:dyDescent="0.3">
      <c r="B122" s="421"/>
      <c r="C122" s="412" t="s">
        <v>300</v>
      </c>
      <c r="D122" s="375" t="s">
        <v>1062</v>
      </c>
      <c r="E122" s="384" t="s">
        <v>271</v>
      </c>
      <c r="F122" s="383">
        <v>13.4</v>
      </c>
      <c r="G122" s="379"/>
      <c r="H122" s="379"/>
      <c r="I122" s="379"/>
      <c r="J122" s="379"/>
      <c r="K122" s="379"/>
      <c r="L122" s="379"/>
      <c r="M122" s="379"/>
      <c r="N122" s="379"/>
      <c r="O122" s="380"/>
      <c r="P122" s="331"/>
      <c r="Q122" s="331"/>
      <c r="R122" s="331"/>
      <c r="S122" s="331"/>
      <c r="T122" s="331"/>
      <c r="U122" s="331"/>
      <c r="V122" s="331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1"/>
      <c r="AU122" s="331"/>
      <c r="AV122" s="332"/>
      <c r="AW122" s="331"/>
      <c r="AX122" s="332"/>
    </row>
    <row r="123" spans="1:54" s="169" customFormat="1" ht="27.6" customHeight="1" x14ac:dyDescent="0.3">
      <c r="B123" s="421"/>
      <c r="C123" s="412" t="s">
        <v>305</v>
      </c>
      <c r="D123" s="375" t="s">
        <v>1062</v>
      </c>
      <c r="E123" s="384" t="s">
        <v>271</v>
      </c>
      <c r="F123" s="383">
        <v>17.239999999999998</v>
      </c>
      <c r="G123" s="379"/>
      <c r="H123" s="379"/>
      <c r="I123" s="379"/>
      <c r="J123" s="379"/>
      <c r="K123" s="379"/>
      <c r="L123" s="379"/>
      <c r="M123" s="379"/>
      <c r="N123" s="379"/>
      <c r="O123" s="380"/>
      <c r="P123" s="331"/>
      <c r="Q123" s="331"/>
      <c r="R123" s="331"/>
      <c r="S123" s="331"/>
      <c r="T123" s="331"/>
      <c r="U123" s="331"/>
      <c r="V123" s="331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1"/>
      <c r="AU123" s="331"/>
      <c r="AV123" s="332"/>
      <c r="AW123" s="331"/>
      <c r="AX123" s="332"/>
    </row>
    <row r="124" spans="1:54" s="169" customFormat="1" ht="27.6" customHeight="1" x14ac:dyDescent="0.3">
      <c r="B124" s="421"/>
      <c r="C124" s="412" t="s">
        <v>152</v>
      </c>
      <c r="D124" s="375" t="s">
        <v>302</v>
      </c>
      <c r="E124" s="384" t="s">
        <v>269</v>
      </c>
      <c r="F124" s="383">
        <v>8.4</v>
      </c>
      <c r="G124" s="379"/>
      <c r="H124" s="379"/>
      <c r="I124" s="379"/>
      <c r="J124" s="379"/>
      <c r="K124" s="379"/>
      <c r="L124" s="379"/>
      <c r="M124" s="379"/>
      <c r="N124" s="379"/>
      <c r="O124" s="380"/>
      <c r="P124" s="331"/>
      <c r="Q124" s="331"/>
      <c r="R124" s="331"/>
      <c r="S124" s="331"/>
      <c r="T124" s="331"/>
      <c r="U124" s="331"/>
      <c r="V124" s="331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1"/>
      <c r="AU124" s="331"/>
      <c r="AV124" s="332"/>
      <c r="AW124" s="331"/>
      <c r="AX124" s="332"/>
    </row>
    <row r="125" spans="1:54" s="134" customFormat="1" ht="27.6" customHeight="1" x14ac:dyDescent="0.3">
      <c r="B125" s="416"/>
      <c r="C125" s="419" t="s">
        <v>306</v>
      </c>
      <c r="D125" s="255" t="s">
        <v>307</v>
      </c>
      <c r="E125" s="289" t="s">
        <v>308</v>
      </c>
      <c r="F125" s="290">
        <v>76.58</v>
      </c>
      <c r="G125" s="267"/>
      <c r="H125" s="267"/>
      <c r="I125" s="267"/>
      <c r="J125" s="267"/>
      <c r="K125" s="267"/>
      <c r="L125" s="267"/>
      <c r="M125" s="267"/>
      <c r="N125" s="267"/>
      <c r="O125" s="268"/>
      <c r="P125" s="299"/>
      <c r="Q125" s="299"/>
      <c r="R125" s="299"/>
      <c r="S125" s="299"/>
      <c r="T125" s="299"/>
      <c r="U125" s="299"/>
      <c r="V125" s="299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299"/>
      <c r="AU125" s="299"/>
      <c r="AV125" s="300"/>
      <c r="AW125" s="299"/>
      <c r="AX125" s="300"/>
    </row>
    <row r="126" spans="1:54" s="169" customFormat="1" ht="27.6" customHeight="1" x14ac:dyDescent="0.3">
      <c r="B126" s="421"/>
      <c r="C126" s="412" t="s">
        <v>220</v>
      </c>
      <c r="D126" s="375" t="s">
        <v>1063</v>
      </c>
      <c r="E126" s="384" t="s">
        <v>138</v>
      </c>
      <c r="F126" s="383">
        <v>8.74</v>
      </c>
      <c r="G126" s="379"/>
      <c r="H126" s="379"/>
      <c r="I126" s="379"/>
      <c r="J126" s="379"/>
      <c r="K126" s="379"/>
      <c r="L126" s="379"/>
      <c r="M126" s="379"/>
      <c r="N126" s="379"/>
      <c r="O126" s="380"/>
      <c r="P126" s="331"/>
      <c r="Q126" s="331"/>
      <c r="R126" s="331"/>
      <c r="S126" s="331"/>
      <c r="T126" s="331"/>
      <c r="U126" s="331"/>
      <c r="V126" s="331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1"/>
      <c r="AU126" s="331"/>
      <c r="AV126" s="332"/>
      <c r="AW126" s="331"/>
      <c r="AX126" s="332"/>
    </row>
    <row r="127" spans="1:54" s="169" customFormat="1" ht="27.6" customHeight="1" x14ac:dyDescent="0.3">
      <c r="B127" s="421"/>
      <c r="C127" s="412" t="s">
        <v>314</v>
      </c>
      <c r="D127" s="386" t="s">
        <v>1064</v>
      </c>
      <c r="E127" s="384" t="s">
        <v>312</v>
      </c>
      <c r="F127" s="383">
        <v>1</v>
      </c>
      <c r="G127" s="379"/>
      <c r="H127" s="379"/>
      <c r="I127" s="379"/>
      <c r="J127" s="379"/>
      <c r="K127" s="379"/>
      <c r="L127" s="379"/>
      <c r="M127" s="379"/>
      <c r="N127" s="379"/>
      <c r="O127" s="380"/>
      <c r="P127" s="331"/>
      <c r="Q127" s="331"/>
      <c r="R127" s="331"/>
      <c r="S127" s="331"/>
      <c r="T127" s="331"/>
      <c r="U127" s="331"/>
      <c r="V127" s="331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1"/>
      <c r="AU127" s="331"/>
      <c r="AV127" s="332"/>
      <c r="AW127" s="331"/>
      <c r="AX127" s="332"/>
    </row>
    <row r="128" spans="1:54" s="169" customFormat="1" ht="27.6" customHeight="1" x14ac:dyDescent="0.3">
      <c r="B128" s="421"/>
      <c r="C128" s="412" t="s">
        <v>571</v>
      </c>
      <c r="D128" s="386" t="s">
        <v>572</v>
      </c>
      <c r="E128" s="384" t="s">
        <v>313</v>
      </c>
      <c r="F128" s="383">
        <v>2</v>
      </c>
      <c r="G128" s="379"/>
      <c r="H128" s="379"/>
      <c r="I128" s="379"/>
      <c r="J128" s="379"/>
      <c r="K128" s="379"/>
      <c r="L128" s="379"/>
      <c r="M128" s="379"/>
      <c r="N128" s="379"/>
      <c r="O128" s="380"/>
      <c r="P128" s="331"/>
      <c r="Q128" s="331"/>
      <c r="R128" s="331"/>
      <c r="S128" s="331"/>
      <c r="T128" s="331"/>
      <c r="U128" s="331"/>
      <c r="V128" s="331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1"/>
      <c r="AU128" s="331"/>
      <c r="AV128" s="332"/>
      <c r="AW128" s="331"/>
      <c r="AX128" s="332"/>
    </row>
    <row r="129" spans="1:54" s="169" customFormat="1" ht="27.6" customHeight="1" x14ac:dyDescent="0.3">
      <c r="B129" s="421"/>
      <c r="C129" s="412" t="s">
        <v>571</v>
      </c>
      <c r="D129" s="386" t="s">
        <v>573</v>
      </c>
      <c r="E129" s="384" t="s">
        <v>313</v>
      </c>
      <c r="F129" s="383">
        <v>1</v>
      </c>
      <c r="G129" s="379"/>
      <c r="H129" s="379"/>
      <c r="I129" s="379"/>
      <c r="J129" s="379"/>
      <c r="K129" s="379"/>
      <c r="L129" s="379"/>
      <c r="M129" s="379"/>
      <c r="N129" s="379"/>
      <c r="O129" s="380"/>
      <c r="P129" s="331" t="s">
        <v>64</v>
      </c>
      <c r="Q129" s="331" t="s">
        <v>55</v>
      </c>
      <c r="R129" s="331" t="s">
        <v>55</v>
      </c>
      <c r="S129" s="331" t="s">
        <v>1</v>
      </c>
      <c r="T129" s="331" t="s">
        <v>60</v>
      </c>
      <c r="U129" s="331" t="s">
        <v>59</v>
      </c>
      <c r="V129" s="331" t="s">
        <v>59</v>
      </c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2"/>
      <c r="AS129" s="332"/>
      <c r="AT129" s="331" t="s">
        <v>55</v>
      </c>
      <c r="AU129" s="331" t="s">
        <v>55</v>
      </c>
      <c r="AV129" s="332"/>
      <c r="AW129" s="331" t="s">
        <v>2</v>
      </c>
      <c r="AX129" s="332">
        <v>585</v>
      </c>
    </row>
    <row r="130" spans="1:54" s="169" customFormat="1" ht="27.6" customHeight="1" x14ac:dyDescent="0.3">
      <c r="B130" s="421"/>
      <c r="C130" s="412" t="s">
        <v>571</v>
      </c>
      <c r="D130" s="386" t="s">
        <v>574</v>
      </c>
      <c r="E130" s="384" t="s">
        <v>313</v>
      </c>
      <c r="F130" s="383">
        <v>1</v>
      </c>
      <c r="G130" s="379"/>
      <c r="H130" s="379"/>
      <c r="I130" s="379"/>
      <c r="J130" s="379"/>
      <c r="K130" s="379"/>
      <c r="L130" s="379"/>
      <c r="M130" s="379"/>
      <c r="N130" s="379"/>
      <c r="O130" s="380"/>
      <c r="P130" s="331"/>
      <c r="Q130" s="331"/>
      <c r="R130" s="331"/>
      <c r="S130" s="331"/>
      <c r="T130" s="331"/>
      <c r="U130" s="331"/>
      <c r="V130" s="331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2"/>
      <c r="AQ130" s="332"/>
      <c r="AR130" s="332"/>
      <c r="AS130" s="332"/>
      <c r="AT130" s="331"/>
      <c r="AU130" s="331"/>
      <c r="AV130" s="332"/>
      <c r="AW130" s="331"/>
      <c r="AX130" s="332"/>
    </row>
    <row r="131" spans="1:54" s="63" customFormat="1" ht="27.6" customHeight="1" x14ac:dyDescent="0.3">
      <c r="A131" s="62"/>
      <c r="B131" s="101"/>
      <c r="C131" s="184" t="s">
        <v>309</v>
      </c>
      <c r="D131" s="124"/>
      <c r="E131" s="103"/>
      <c r="F131" s="68" t="e">
        <f>#REF!</f>
        <v>#REF!</v>
      </c>
      <c r="G131" s="56"/>
      <c r="H131" s="56"/>
      <c r="I131" s="56"/>
      <c r="J131" s="56"/>
      <c r="K131" s="56"/>
      <c r="L131" s="56"/>
      <c r="M131" s="42"/>
      <c r="N131" s="56"/>
      <c r="O131" s="189"/>
      <c r="P131" s="64"/>
      <c r="Q131" s="64"/>
      <c r="R131" s="64"/>
      <c r="S131" s="64"/>
      <c r="T131" s="64"/>
      <c r="U131" s="64"/>
      <c r="V131" s="64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4"/>
      <c r="AU131" s="64"/>
      <c r="AV131" s="65"/>
      <c r="AW131" s="64"/>
      <c r="AX131" s="65"/>
      <c r="BB131" s="62"/>
    </row>
    <row r="132" spans="1:54" s="169" customFormat="1" ht="27.6" customHeight="1" x14ac:dyDescent="0.3">
      <c r="B132" s="421"/>
      <c r="C132" s="412" t="s">
        <v>260</v>
      </c>
      <c r="D132" s="386" t="s">
        <v>377</v>
      </c>
      <c r="E132" s="384" t="s">
        <v>269</v>
      </c>
      <c r="F132" s="383">
        <v>41.42</v>
      </c>
      <c r="G132" s="379"/>
      <c r="H132" s="379"/>
      <c r="I132" s="379"/>
      <c r="J132" s="379"/>
      <c r="K132" s="379"/>
      <c r="L132" s="379"/>
      <c r="M132" s="379"/>
      <c r="N132" s="379"/>
      <c r="O132" s="380"/>
      <c r="P132" s="331"/>
      <c r="Q132" s="331"/>
      <c r="R132" s="331"/>
      <c r="S132" s="331"/>
      <c r="T132" s="331"/>
      <c r="U132" s="331"/>
      <c r="V132" s="331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332"/>
      <c r="AK132" s="332"/>
      <c r="AL132" s="332"/>
      <c r="AM132" s="332"/>
      <c r="AN132" s="332"/>
      <c r="AO132" s="332"/>
      <c r="AP132" s="332"/>
      <c r="AQ132" s="332"/>
      <c r="AR132" s="332"/>
      <c r="AS132" s="332"/>
      <c r="AT132" s="331"/>
      <c r="AU132" s="331"/>
      <c r="AV132" s="332"/>
      <c r="AW132" s="331"/>
      <c r="AX132" s="332"/>
    </row>
    <row r="133" spans="1:54" s="62" customFormat="1" ht="27.6" customHeight="1" x14ac:dyDescent="0.3">
      <c r="B133" s="416"/>
      <c r="C133" s="411" t="s">
        <v>183</v>
      </c>
      <c r="D133" s="255" t="s">
        <v>179</v>
      </c>
      <c r="E133" s="285" t="s">
        <v>269</v>
      </c>
      <c r="F133" s="290">
        <v>82.85</v>
      </c>
      <c r="G133" s="267"/>
      <c r="H133" s="267"/>
      <c r="I133" s="267"/>
      <c r="J133" s="267"/>
      <c r="K133" s="267"/>
      <c r="L133" s="267"/>
      <c r="M133" s="259"/>
      <c r="N133" s="267"/>
      <c r="O133" s="260"/>
      <c r="P133" s="297" t="s">
        <v>64</v>
      </c>
      <c r="Q133" s="297" t="s">
        <v>55</v>
      </c>
      <c r="R133" s="297" t="s">
        <v>55</v>
      </c>
      <c r="S133" s="297" t="s">
        <v>1</v>
      </c>
      <c r="T133" s="297" t="s">
        <v>60</v>
      </c>
      <c r="U133" s="297" t="s">
        <v>59</v>
      </c>
      <c r="V133" s="297" t="s">
        <v>59</v>
      </c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7" t="s">
        <v>55</v>
      </c>
      <c r="AU133" s="297" t="s">
        <v>55</v>
      </c>
      <c r="AV133" s="298"/>
      <c r="AW133" s="297" t="s">
        <v>2</v>
      </c>
      <c r="AX133" s="298">
        <v>585</v>
      </c>
    </row>
    <row r="134" spans="1:54" s="169" customFormat="1" ht="27.6" customHeight="1" x14ac:dyDescent="0.3">
      <c r="B134" s="421"/>
      <c r="C134" s="412" t="s">
        <v>311</v>
      </c>
      <c r="D134" s="386" t="s">
        <v>575</v>
      </c>
      <c r="E134" s="384" t="s">
        <v>313</v>
      </c>
      <c r="F134" s="383">
        <v>1</v>
      </c>
      <c r="G134" s="379"/>
      <c r="H134" s="379"/>
      <c r="I134" s="379"/>
      <c r="J134" s="379"/>
      <c r="K134" s="379"/>
      <c r="L134" s="379"/>
      <c r="M134" s="379"/>
      <c r="N134" s="379"/>
      <c r="O134" s="380"/>
      <c r="P134" s="331"/>
      <c r="Q134" s="331"/>
      <c r="R134" s="331"/>
      <c r="S134" s="331"/>
      <c r="T134" s="331"/>
      <c r="U134" s="331"/>
      <c r="V134" s="331"/>
      <c r="W134" s="332"/>
      <c r="X134" s="332"/>
      <c r="Y134" s="332"/>
      <c r="Z134" s="332"/>
      <c r="AA134" s="332"/>
      <c r="AB134" s="332"/>
      <c r="AC134" s="332"/>
      <c r="AD134" s="332"/>
      <c r="AE134" s="332"/>
      <c r="AF134" s="332"/>
      <c r="AG134" s="332"/>
      <c r="AH134" s="332"/>
      <c r="AI134" s="332"/>
      <c r="AJ134" s="332"/>
      <c r="AK134" s="332"/>
      <c r="AL134" s="332"/>
      <c r="AM134" s="332"/>
      <c r="AN134" s="332"/>
      <c r="AO134" s="332"/>
      <c r="AP134" s="332"/>
      <c r="AQ134" s="332"/>
      <c r="AR134" s="332"/>
      <c r="AS134" s="332"/>
      <c r="AT134" s="331"/>
      <c r="AU134" s="331"/>
      <c r="AV134" s="332"/>
      <c r="AW134" s="331"/>
      <c r="AX134" s="332"/>
    </row>
    <row r="135" spans="1:54" s="125" customFormat="1" ht="28.5" customHeight="1" x14ac:dyDescent="0.3">
      <c r="B135" s="416"/>
      <c r="C135" s="411" t="s">
        <v>419</v>
      </c>
      <c r="D135" s="304" t="s">
        <v>576</v>
      </c>
      <c r="E135" s="289" t="s">
        <v>308</v>
      </c>
      <c r="F135" s="290">
        <v>38.4</v>
      </c>
      <c r="G135" s="259"/>
      <c r="H135" s="267"/>
      <c r="I135" s="259"/>
      <c r="J135" s="267"/>
      <c r="K135" s="259"/>
      <c r="L135" s="267"/>
      <c r="M135" s="259"/>
      <c r="N135" s="267"/>
      <c r="O135" s="268"/>
      <c r="P135" s="296"/>
      <c r="Q135" s="296"/>
      <c r="R135" s="296"/>
      <c r="S135" s="296"/>
      <c r="T135" s="296"/>
      <c r="U135" s="296"/>
      <c r="V135" s="296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296"/>
      <c r="AU135" s="296"/>
      <c r="AV135" s="58"/>
      <c r="AW135" s="296"/>
      <c r="AX135" s="58"/>
    </row>
    <row r="136" spans="1:54" s="125" customFormat="1" ht="28.5" customHeight="1" x14ac:dyDescent="0.3">
      <c r="B136" s="416"/>
      <c r="C136" s="411" t="s">
        <v>420</v>
      </c>
      <c r="D136" s="304" t="s">
        <v>1065</v>
      </c>
      <c r="E136" s="289" t="s">
        <v>308</v>
      </c>
      <c r="F136" s="290">
        <v>30.8</v>
      </c>
      <c r="G136" s="259"/>
      <c r="H136" s="267"/>
      <c r="I136" s="259"/>
      <c r="J136" s="267"/>
      <c r="K136" s="259"/>
      <c r="L136" s="267"/>
      <c r="M136" s="259"/>
      <c r="N136" s="267"/>
      <c r="O136" s="268"/>
      <c r="P136" s="296"/>
      <c r="Q136" s="296"/>
      <c r="R136" s="296"/>
      <c r="S136" s="296"/>
      <c r="T136" s="296"/>
      <c r="U136" s="296"/>
      <c r="V136" s="296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296"/>
      <c r="AU136" s="296"/>
      <c r="AV136" s="58"/>
      <c r="AW136" s="296"/>
      <c r="AX136" s="58"/>
    </row>
    <row r="137" spans="1:54" s="63" customFormat="1" ht="28.5" customHeight="1" x14ac:dyDescent="0.3">
      <c r="A137" s="62"/>
      <c r="B137" s="101"/>
      <c r="C137" s="310" t="s">
        <v>577</v>
      </c>
      <c r="D137" s="124"/>
      <c r="E137" s="103"/>
      <c r="F137" s="68" t="e">
        <f>#REF!</f>
        <v>#REF!</v>
      </c>
      <c r="G137" s="56"/>
      <c r="H137" s="56"/>
      <c r="I137" s="56"/>
      <c r="J137" s="56"/>
      <c r="K137" s="56"/>
      <c r="L137" s="56"/>
      <c r="M137" s="42"/>
      <c r="N137" s="56"/>
      <c r="O137" s="189"/>
      <c r="P137" s="64"/>
      <c r="Q137" s="64"/>
      <c r="R137" s="64"/>
      <c r="S137" s="64"/>
      <c r="T137" s="64"/>
      <c r="U137" s="64"/>
      <c r="V137" s="64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4"/>
      <c r="AU137" s="64"/>
      <c r="AV137" s="65"/>
      <c r="AW137" s="64"/>
      <c r="AX137" s="65"/>
      <c r="BB137" s="62"/>
    </row>
    <row r="138" spans="1:54" s="169" customFormat="1" ht="28.5" customHeight="1" x14ac:dyDescent="0.3">
      <c r="B138" s="421"/>
      <c r="C138" s="412" t="s">
        <v>364</v>
      </c>
      <c r="D138" s="386" t="s">
        <v>1066</v>
      </c>
      <c r="E138" s="384" t="s">
        <v>313</v>
      </c>
      <c r="F138" s="383">
        <v>1</v>
      </c>
      <c r="G138" s="379"/>
      <c r="H138" s="379"/>
      <c r="I138" s="379"/>
      <c r="J138" s="379"/>
      <c r="K138" s="379"/>
      <c r="L138" s="379"/>
      <c r="M138" s="379"/>
      <c r="N138" s="379"/>
      <c r="O138" s="380"/>
      <c r="P138" s="331"/>
      <c r="Q138" s="331"/>
      <c r="R138" s="331"/>
      <c r="S138" s="331"/>
      <c r="T138" s="331"/>
      <c r="U138" s="331"/>
      <c r="V138" s="331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2"/>
      <c r="AS138" s="332"/>
      <c r="AT138" s="331"/>
      <c r="AU138" s="331"/>
      <c r="AV138" s="332"/>
      <c r="AW138" s="331"/>
      <c r="AX138" s="332"/>
    </row>
    <row r="139" spans="1:54" s="169" customFormat="1" ht="28.5" customHeight="1" x14ac:dyDescent="0.3">
      <c r="B139" s="421"/>
      <c r="C139" s="412" t="s">
        <v>366</v>
      </c>
      <c r="D139" s="386" t="s">
        <v>1067</v>
      </c>
      <c r="E139" s="384" t="s">
        <v>313</v>
      </c>
      <c r="F139" s="383">
        <v>1</v>
      </c>
      <c r="G139" s="379"/>
      <c r="H139" s="379"/>
      <c r="I139" s="379"/>
      <c r="J139" s="379"/>
      <c r="K139" s="379"/>
      <c r="L139" s="379"/>
      <c r="M139" s="379"/>
      <c r="N139" s="379"/>
      <c r="O139" s="380"/>
      <c r="P139" s="331" t="s">
        <v>64</v>
      </c>
      <c r="Q139" s="331" t="s">
        <v>55</v>
      </c>
      <c r="R139" s="331" t="s">
        <v>55</v>
      </c>
      <c r="S139" s="331" t="s">
        <v>1</v>
      </c>
      <c r="T139" s="331" t="s">
        <v>60</v>
      </c>
      <c r="U139" s="331" t="s">
        <v>59</v>
      </c>
      <c r="V139" s="331" t="s">
        <v>59</v>
      </c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  <c r="AT139" s="331" t="s">
        <v>55</v>
      </c>
      <c r="AU139" s="331" t="s">
        <v>55</v>
      </c>
      <c r="AV139" s="332"/>
      <c r="AW139" s="331" t="s">
        <v>2</v>
      </c>
      <c r="AX139" s="332">
        <v>585</v>
      </c>
    </row>
    <row r="140" spans="1:54" s="169" customFormat="1" ht="28.5" customHeight="1" x14ac:dyDescent="0.3">
      <c r="B140" s="421"/>
      <c r="C140" s="412" t="s">
        <v>365</v>
      </c>
      <c r="D140" s="386" t="s">
        <v>136</v>
      </c>
      <c r="E140" s="384" t="s">
        <v>313</v>
      </c>
      <c r="F140" s="383">
        <v>1</v>
      </c>
      <c r="G140" s="379"/>
      <c r="H140" s="379"/>
      <c r="I140" s="379"/>
      <c r="J140" s="379"/>
      <c r="K140" s="379"/>
      <c r="L140" s="379"/>
      <c r="M140" s="379"/>
      <c r="N140" s="379"/>
      <c r="O140" s="380"/>
      <c r="P140" s="331"/>
      <c r="Q140" s="331"/>
      <c r="R140" s="331"/>
      <c r="S140" s="331"/>
      <c r="T140" s="331"/>
      <c r="U140" s="331"/>
      <c r="V140" s="331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  <c r="AT140" s="331"/>
      <c r="AU140" s="331"/>
      <c r="AV140" s="332"/>
      <c r="AW140" s="331"/>
      <c r="AX140" s="332"/>
    </row>
    <row r="141" spans="1:54" s="63" customFormat="1" ht="28.5" customHeight="1" x14ac:dyDescent="0.3">
      <c r="A141" s="62"/>
      <c r="B141" s="308"/>
      <c r="C141" s="283"/>
      <c r="D141" s="305"/>
      <c r="E141" s="287"/>
      <c r="F141" s="294"/>
      <c r="G141" s="270"/>
      <c r="H141" s="270"/>
      <c r="I141" s="270"/>
      <c r="J141" s="270"/>
      <c r="K141" s="270"/>
      <c r="L141" s="270"/>
      <c r="M141" s="264"/>
      <c r="N141" s="270"/>
      <c r="O141" s="265"/>
      <c r="P141" s="64"/>
      <c r="Q141" s="64"/>
      <c r="R141" s="64"/>
      <c r="S141" s="64"/>
      <c r="T141" s="64"/>
      <c r="U141" s="64"/>
      <c r="V141" s="64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4"/>
      <c r="AU141" s="64"/>
      <c r="AV141" s="65"/>
      <c r="AW141" s="64"/>
      <c r="AX141" s="65"/>
      <c r="BB141" s="62"/>
    </row>
    <row r="142" spans="1:54" s="63" customFormat="1" ht="28.5" customHeight="1" x14ac:dyDescent="0.3">
      <c r="A142" s="62"/>
      <c r="B142" s="308"/>
      <c r="C142" s="283"/>
      <c r="D142" s="305"/>
      <c r="E142" s="287"/>
      <c r="F142" s="294"/>
      <c r="G142" s="270"/>
      <c r="H142" s="270"/>
      <c r="I142" s="270"/>
      <c r="J142" s="270"/>
      <c r="K142" s="270"/>
      <c r="L142" s="270"/>
      <c r="M142" s="264"/>
      <c r="N142" s="270"/>
      <c r="O142" s="265"/>
      <c r="P142" s="64"/>
      <c r="Q142" s="64"/>
      <c r="R142" s="64"/>
      <c r="S142" s="64"/>
      <c r="T142" s="64"/>
      <c r="U142" s="64"/>
      <c r="V142" s="64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4"/>
      <c r="AU142" s="64"/>
      <c r="AV142" s="65"/>
      <c r="AW142" s="64"/>
      <c r="AX142" s="65"/>
      <c r="BB142" s="62"/>
    </row>
    <row r="143" spans="1:54" s="63" customFormat="1" ht="28.5" customHeight="1" x14ac:dyDescent="0.3">
      <c r="A143" s="62"/>
      <c r="B143" s="308"/>
      <c r="C143" s="283"/>
      <c r="D143" s="305"/>
      <c r="E143" s="287"/>
      <c r="F143" s="294"/>
      <c r="G143" s="270"/>
      <c r="H143" s="270"/>
      <c r="I143" s="270"/>
      <c r="J143" s="270"/>
      <c r="K143" s="270"/>
      <c r="L143" s="270"/>
      <c r="M143" s="264"/>
      <c r="N143" s="270"/>
      <c r="O143" s="265"/>
      <c r="P143" s="64"/>
      <c r="Q143" s="64"/>
      <c r="R143" s="64"/>
      <c r="S143" s="64"/>
      <c r="T143" s="64"/>
      <c r="U143" s="64"/>
      <c r="V143" s="64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4"/>
      <c r="AU143" s="64"/>
      <c r="AV143" s="65"/>
      <c r="AW143" s="64"/>
      <c r="AX143" s="65"/>
      <c r="BB143" s="62"/>
    </row>
    <row r="144" spans="1:54" s="63" customFormat="1" ht="28.5" customHeight="1" x14ac:dyDescent="0.3">
      <c r="A144" s="62"/>
      <c r="B144" s="308"/>
      <c r="C144" s="283"/>
      <c r="D144" s="305"/>
      <c r="E144" s="287"/>
      <c r="F144" s="294"/>
      <c r="G144" s="270"/>
      <c r="H144" s="270"/>
      <c r="I144" s="270"/>
      <c r="J144" s="270"/>
      <c r="K144" s="270"/>
      <c r="L144" s="270"/>
      <c r="M144" s="264"/>
      <c r="N144" s="270"/>
      <c r="O144" s="265"/>
      <c r="P144" s="64"/>
      <c r="Q144" s="64"/>
      <c r="R144" s="64"/>
      <c r="S144" s="64"/>
      <c r="T144" s="64"/>
      <c r="U144" s="64"/>
      <c r="V144" s="64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4"/>
      <c r="AU144" s="64"/>
      <c r="AV144" s="65"/>
      <c r="AW144" s="64"/>
      <c r="AX144" s="65"/>
      <c r="BB144" s="62"/>
    </row>
    <row r="145" spans="1:54" s="63" customFormat="1" ht="28.5" customHeight="1" x14ac:dyDescent="0.3">
      <c r="A145" s="62"/>
      <c r="B145" s="308"/>
      <c r="C145" s="283"/>
      <c r="D145" s="305"/>
      <c r="E145" s="287"/>
      <c r="F145" s="294"/>
      <c r="G145" s="270"/>
      <c r="H145" s="270"/>
      <c r="I145" s="270"/>
      <c r="J145" s="270"/>
      <c r="K145" s="270"/>
      <c r="L145" s="270"/>
      <c r="M145" s="264"/>
      <c r="N145" s="270"/>
      <c r="O145" s="265"/>
      <c r="P145" s="64"/>
      <c r="Q145" s="64"/>
      <c r="R145" s="64"/>
      <c r="S145" s="64"/>
      <c r="T145" s="64"/>
      <c r="U145" s="64"/>
      <c r="V145" s="64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4"/>
      <c r="AU145" s="64"/>
      <c r="AV145" s="65"/>
      <c r="AW145" s="64"/>
      <c r="AX145" s="65"/>
      <c r="BB145" s="62"/>
    </row>
    <row r="146" spans="1:54" s="63" customFormat="1" ht="28.5" customHeight="1" x14ac:dyDescent="0.3">
      <c r="A146" s="62"/>
      <c r="B146" s="308"/>
      <c r="C146" s="283"/>
      <c r="D146" s="305"/>
      <c r="E146" s="287"/>
      <c r="F146" s="294"/>
      <c r="G146" s="270"/>
      <c r="H146" s="270"/>
      <c r="I146" s="270"/>
      <c r="J146" s="270"/>
      <c r="K146" s="270"/>
      <c r="L146" s="270"/>
      <c r="M146" s="264"/>
      <c r="N146" s="270"/>
      <c r="O146" s="265"/>
      <c r="P146" s="64"/>
      <c r="Q146" s="64"/>
      <c r="R146" s="64"/>
      <c r="S146" s="64"/>
      <c r="T146" s="64"/>
      <c r="U146" s="64"/>
      <c r="V146" s="64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4"/>
      <c r="AU146" s="64"/>
      <c r="AV146" s="65"/>
      <c r="AW146" s="64"/>
      <c r="AX146" s="65"/>
      <c r="BB146" s="62"/>
    </row>
    <row r="147" spans="1:54" s="63" customFormat="1" ht="28.5" customHeight="1" x14ac:dyDescent="0.3">
      <c r="A147" s="62"/>
      <c r="B147" s="308"/>
      <c r="C147" s="283"/>
      <c r="D147" s="305"/>
      <c r="E147" s="287"/>
      <c r="F147" s="294"/>
      <c r="G147" s="270"/>
      <c r="H147" s="270"/>
      <c r="I147" s="270"/>
      <c r="J147" s="270"/>
      <c r="K147" s="270"/>
      <c r="L147" s="270"/>
      <c r="M147" s="264"/>
      <c r="N147" s="270"/>
      <c r="O147" s="265"/>
      <c r="P147" s="64"/>
      <c r="Q147" s="64"/>
      <c r="R147" s="64"/>
      <c r="S147" s="64"/>
      <c r="T147" s="64"/>
      <c r="U147" s="64"/>
      <c r="V147" s="64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4"/>
      <c r="AU147" s="64"/>
      <c r="AV147" s="65"/>
      <c r="AW147" s="64"/>
      <c r="AX147" s="65"/>
      <c r="BB147" s="62"/>
    </row>
    <row r="148" spans="1:54" s="63" customFormat="1" ht="28.5" customHeight="1" x14ac:dyDescent="0.3">
      <c r="A148" s="62"/>
      <c r="B148" s="308"/>
      <c r="C148" s="283"/>
      <c r="D148" s="305"/>
      <c r="E148" s="287"/>
      <c r="F148" s="294"/>
      <c r="G148" s="270"/>
      <c r="H148" s="270"/>
      <c r="I148" s="270"/>
      <c r="J148" s="270"/>
      <c r="K148" s="270"/>
      <c r="L148" s="270"/>
      <c r="M148" s="264"/>
      <c r="N148" s="270"/>
      <c r="O148" s="265"/>
      <c r="P148" s="64"/>
      <c r="Q148" s="64"/>
      <c r="R148" s="64"/>
      <c r="S148" s="64"/>
      <c r="T148" s="64"/>
      <c r="U148" s="64"/>
      <c r="V148" s="64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4"/>
      <c r="AU148" s="64"/>
      <c r="AV148" s="65"/>
      <c r="AW148" s="64"/>
      <c r="AX148" s="65"/>
      <c r="BB148" s="62"/>
    </row>
    <row r="149" spans="1:54" s="63" customFormat="1" ht="28.5" customHeight="1" x14ac:dyDescent="0.3">
      <c r="A149" s="62"/>
      <c r="B149" s="334"/>
      <c r="C149" s="333"/>
      <c r="D149" s="305"/>
      <c r="E149" s="338"/>
      <c r="F149" s="294"/>
      <c r="G149" s="270"/>
      <c r="H149" s="270"/>
      <c r="I149" s="270"/>
      <c r="J149" s="270"/>
      <c r="K149" s="270"/>
      <c r="L149" s="270"/>
      <c r="M149" s="264"/>
      <c r="N149" s="270"/>
      <c r="O149" s="265"/>
      <c r="P149" s="64"/>
      <c r="Q149" s="64"/>
      <c r="R149" s="64"/>
      <c r="S149" s="64"/>
      <c r="T149" s="64"/>
      <c r="U149" s="64"/>
      <c r="V149" s="64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4"/>
      <c r="AU149" s="64"/>
      <c r="AV149" s="65"/>
      <c r="AW149" s="64"/>
      <c r="AX149" s="65"/>
      <c r="BB149" s="62"/>
    </row>
    <row r="150" spans="1:54" s="63" customFormat="1" ht="28.5" customHeight="1" x14ac:dyDescent="0.3">
      <c r="A150" s="62"/>
      <c r="B150" s="308"/>
      <c r="C150" s="283"/>
      <c r="D150" s="305"/>
      <c r="E150" s="287"/>
      <c r="F150" s="294"/>
      <c r="G150" s="270"/>
      <c r="H150" s="270"/>
      <c r="I150" s="270"/>
      <c r="J150" s="270"/>
      <c r="K150" s="270"/>
      <c r="L150" s="270"/>
      <c r="M150" s="264"/>
      <c r="N150" s="270"/>
      <c r="O150" s="265"/>
      <c r="P150" s="64"/>
      <c r="Q150" s="64"/>
      <c r="R150" s="64"/>
      <c r="S150" s="64"/>
      <c r="T150" s="64"/>
      <c r="U150" s="64"/>
      <c r="V150" s="64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4"/>
      <c r="AU150" s="64"/>
      <c r="AV150" s="65"/>
      <c r="AW150" s="64"/>
      <c r="AX150" s="65"/>
      <c r="BB150" s="62"/>
    </row>
    <row r="151" spans="1:54" s="63" customFormat="1" ht="28.5" customHeight="1" x14ac:dyDescent="0.3">
      <c r="A151" s="62"/>
      <c r="B151" s="101"/>
      <c r="C151" s="124"/>
      <c r="D151" s="120"/>
      <c r="E151" s="103"/>
      <c r="F151" s="68"/>
      <c r="G151" s="56"/>
      <c r="H151" s="56"/>
      <c r="I151" s="56"/>
      <c r="J151" s="56"/>
      <c r="K151" s="56"/>
      <c r="L151" s="56"/>
      <c r="M151" s="42"/>
      <c r="N151" s="56"/>
      <c r="O151" s="189"/>
      <c r="P151" s="64"/>
      <c r="Q151" s="64"/>
      <c r="R151" s="64"/>
      <c r="S151" s="64"/>
      <c r="T151" s="64"/>
      <c r="U151" s="64"/>
      <c r="V151" s="64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4"/>
      <c r="AU151" s="64"/>
      <c r="AV151" s="65"/>
      <c r="AW151" s="64"/>
      <c r="AX151" s="65"/>
      <c r="BB151" s="62"/>
    </row>
    <row r="152" spans="1:54" s="63" customFormat="1" ht="28.5" customHeight="1" x14ac:dyDescent="0.3">
      <c r="A152" s="62"/>
      <c r="B152" s="101"/>
      <c r="C152" s="124"/>
      <c r="D152" s="120"/>
      <c r="E152" s="103"/>
      <c r="F152" s="68"/>
      <c r="G152" s="56"/>
      <c r="H152" s="56"/>
      <c r="I152" s="56"/>
      <c r="J152" s="56"/>
      <c r="K152" s="56"/>
      <c r="L152" s="56"/>
      <c r="M152" s="42"/>
      <c r="N152" s="56"/>
      <c r="O152" s="189"/>
      <c r="P152" s="64"/>
      <c r="Q152" s="64"/>
      <c r="R152" s="64"/>
      <c r="S152" s="64"/>
      <c r="T152" s="64"/>
      <c r="U152" s="64"/>
      <c r="V152" s="64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4"/>
      <c r="AU152" s="64"/>
      <c r="AV152" s="65"/>
      <c r="AW152" s="64"/>
      <c r="AX152" s="65"/>
      <c r="BB152" s="62"/>
    </row>
    <row r="153" spans="1:54" ht="28.5" customHeight="1" x14ac:dyDescent="0.3">
      <c r="A153" s="125"/>
      <c r="B153" s="85"/>
      <c r="C153" s="124"/>
      <c r="D153" s="123"/>
      <c r="E153" s="103"/>
      <c r="F153" s="68"/>
      <c r="G153" s="42"/>
      <c r="H153" s="56"/>
      <c r="I153" s="42"/>
      <c r="J153" s="56"/>
      <c r="K153" s="42"/>
      <c r="L153" s="56"/>
      <c r="M153" s="42"/>
      <c r="N153" s="56"/>
      <c r="O153" s="146"/>
      <c r="P153" s="31"/>
      <c r="Q153" s="31"/>
      <c r="R153" s="31"/>
      <c r="S153" s="31"/>
      <c r="T153" s="31"/>
      <c r="U153" s="31"/>
      <c r="V153" s="31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31"/>
      <c r="AU153" s="31"/>
      <c r="AV153" s="23"/>
      <c r="AW153" s="31"/>
      <c r="AX153" s="23"/>
    </row>
    <row r="154" spans="1:54" s="111" customFormat="1" ht="28.5" customHeight="1" x14ac:dyDescent="0.3">
      <c r="A154" s="121"/>
      <c r="B154" s="462"/>
      <c r="C154" s="456" t="s">
        <v>144</v>
      </c>
      <c r="D154" s="273"/>
      <c r="E154" s="274"/>
      <c r="F154" s="275"/>
      <c r="G154" s="281"/>
      <c r="H154" s="280">
        <f>H121+H122+H123+H124+H125+H126+H127+H128+H129+H130+H132+H133+H134+H135+H136+H138+H139+H140</f>
        <v>0</v>
      </c>
      <c r="I154" s="281"/>
      <c r="J154" s="280">
        <f>J121+J122+J123+J124+J125+J126+J127+J128+J129+J130+J132+J133+J134+J135+J136+J138+J139+J140</f>
        <v>0</v>
      </c>
      <c r="K154" s="281"/>
      <c r="L154" s="280">
        <f>L121+L122+L123+L124+L125+L126+L127+L128+L129+L130+L132+L133+L134+L135+L136+L138+L139+L140</f>
        <v>0</v>
      </c>
      <c r="M154" s="281"/>
      <c r="N154" s="280">
        <f>H154+J154+L154</f>
        <v>0</v>
      </c>
      <c r="O154" s="273"/>
      <c r="P154" s="111" t="s">
        <v>62</v>
      </c>
      <c r="BB154" s="121"/>
    </row>
    <row r="155" spans="1:54" s="111" customFormat="1" ht="28.5" customHeight="1" x14ac:dyDescent="0.3">
      <c r="A155" s="121"/>
      <c r="B155" s="463"/>
      <c r="C155" s="457"/>
      <c r="D155" s="276"/>
      <c r="E155" s="277"/>
      <c r="F155" s="278"/>
      <c r="G155" s="278"/>
      <c r="H155" s="279"/>
      <c r="I155" s="278"/>
      <c r="J155" s="279"/>
      <c r="K155" s="278"/>
      <c r="L155" s="279"/>
      <c r="M155" s="278"/>
      <c r="N155" s="279"/>
      <c r="O155" s="276"/>
      <c r="P155" s="111" t="s">
        <v>62</v>
      </c>
      <c r="BB155" s="121"/>
    </row>
    <row r="156" spans="1:54" s="111" customFormat="1" ht="28.5" customHeight="1" x14ac:dyDescent="0.3">
      <c r="A156" s="121"/>
      <c r="B156" s="101"/>
      <c r="C156" s="45"/>
      <c r="D156" s="46"/>
      <c r="E156" s="47"/>
      <c r="F156" s="48"/>
      <c r="G156" s="48"/>
      <c r="H156" s="122"/>
      <c r="I156" s="48"/>
      <c r="J156" s="122"/>
      <c r="K156" s="48"/>
      <c r="L156" s="122"/>
      <c r="M156" s="48"/>
      <c r="N156" s="122"/>
      <c r="O156" s="46"/>
      <c r="BB156" s="121"/>
    </row>
    <row r="157" spans="1:54" s="111" customFormat="1" ht="28.5" customHeight="1" x14ac:dyDescent="0.3">
      <c r="A157" s="121"/>
      <c r="B157" s="141" t="s">
        <v>321</v>
      </c>
      <c r="C157" s="114" t="s">
        <v>320</v>
      </c>
      <c r="D157" s="114"/>
      <c r="E157" s="115"/>
      <c r="F157" s="71"/>
      <c r="G157" s="71"/>
      <c r="H157" s="71"/>
      <c r="I157" s="71"/>
      <c r="J157" s="71"/>
      <c r="K157" s="71"/>
      <c r="L157" s="71"/>
      <c r="M157" s="71"/>
      <c r="N157" s="71"/>
      <c r="O157" s="114"/>
      <c r="P157" s="109"/>
      <c r="Q157" s="109"/>
      <c r="R157" s="109"/>
      <c r="S157" s="110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BB157" s="121"/>
    </row>
    <row r="158" spans="1:54" s="111" customFormat="1" ht="28.5" customHeight="1" x14ac:dyDescent="0.3">
      <c r="A158" s="121"/>
      <c r="B158" s="410" t="s">
        <v>322</v>
      </c>
      <c r="C158" s="414" t="s">
        <v>210</v>
      </c>
      <c r="D158" s="311"/>
      <c r="E158" s="312" t="s">
        <v>127</v>
      </c>
      <c r="F158" s="313">
        <v>1</v>
      </c>
      <c r="G158" s="267"/>
      <c r="H158" s="314"/>
      <c r="I158" s="267"/>
      <c r="J158" s="314"/>
      <c r="K158" s="267"/>
      <c r="L158" s="315"/>
      <c r="M158" s="267"/>
      <c r="N158" s="280"/>
      <c r="O158" s="311"/>
      <c r="P158" s="109"/>
      <c r="Q158" s="109"/>
      <c r="R158" s="109"/>
      <c r="S158" s="110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BB158" s="121"/>
    </row>
    <row r="159" spans="1:54" s="111" customFormat="1" ht="28.5" customHeight="1" x14ac:dyDescent="0.3">
      <c r="A159" s="121"/>
      <c r="B159" s="410" t="s">
        <v>323</v>
      </c>
      <c r="C159" s="414" t="s">
        <v>211</v>
      </c>
      <c r="D159" s="311"/>
      <c r="E159" s="312" t="s">
        <v>127</v>
      </c>
      <c r="F159" s="313">
        <v>1</v>
      </c>
      <c r="G159" s="267"/>
      <c r="H159" s="314"/>
      <c r="I159" s="267"/>
      <c r="J159" s="314"/>
      <c r="K159" s="267"/>
      <c r="L159" s="315"/>
      <c r="M159" s="267"/>
      <c r="N159" s="280"/>
      <c r="O159" s="311"/>
      <c r="P159" s="109"/>
      <c r="Q159" s="109"/>
      <c r="R159" s="109"/>
      <c r="S159" s="110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BB159" s="121"/>
    </row>
    <row r="160" spans="1:54" s="111" customFormat="1" ht="28.5" customHeight="1" x14ac:dyDescent="0.3">
      <c r="A160" s="121"/>
      <c r="B160" s="410" t="s">
        <v>242</v>
      </c>
      <c r="C160" s="414" t="s">
        <v>212</v>
      </c>
      <c r="D160" s="311"/>
      <c r="E160" s="312" t="s">
        <v>127</v>
      </c>
      <c r="F160" s="313">
        <v>1</v>
      </c>
      <c r="G160" s="267"/>
      <c r="H160" s="314"/>
      <c r="I160" s="267"/>
      <c r="J160" s="314"/>
      <c r="K160" s="267"/>
      <c r="L160" s="315"/>
      <c r="M160" s="267"/>
      <c r="N160" s="280"/>
      <c r="O160" s="311"/>
      <c r="P160" s="109"/>
      <c r="Q160" s="109"/>
      <c r="R160" s="109"/>
      <c r="S160" s="110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BB160" s="121"/>
    </row>
    <row r="161" spans="1:54" s="111" customFormat="1" ht="28.5" customHeight="1" x14ac:dyDescent="0.3">
      <c r="A161" s="121"/>
      <c r="B161" s="410" t="s">
        <v>243</v>
      </c>
      <c r="C161" s="414" t="s">
        <v>299</v>
      </c>
      <c r="D161" s="311"/>
      <c r="E161" s="312" t="s">
        <v>127</v>
      </c>
      <c r="F161" s="313">
        <v>1</v>
      </c>
      <c r="G161" s="267"/>
      <c r="H161" s="314"/>
      <c r="I161" s="267"/>
      <c r="J161" s="314"/>
      <c r="K161" s="267"/>
      <c r="L161" s="315"/>
      <c r="M161" s="267"/>
      <c r="N161" s="280"/>
      <c r="O161" s="311"/>
      <c r="P161" s="109"/>
      <c r="Q161" s="109"/>
      <c r="R161" s="109"/>
      <c r="S161" s="110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BB161" s="121"/>
    </row>
    <row r="162" spans="1:54" s="111" customFormat="1" ht="28.5" customHeight="1" x14ac:dyDescent="0.3">
      <c r="A162" s="121"/>
      <c r="B162" s="116"/>
      <c r="C162" s="114"/>
      <c r="D162" s="114"/>
      <c r="E162" s="115"/>
      <c r="F162" s="117"/>
      <c r="G162" s="113"/>
      <c r="H162" s="119"/>
      <c r="I162" s="113"/>
      <c r="J162" s="119"/>
      <c r="K162" s="113"/>
      <c r="L162" s="114"/>
      <c r="M162" s="113"/>
      <c r="N162" s="122"/>
      <c r="O162" s="114"/>
      <c r="P162" s="109"/>
      <c r="Q162" s="109"/>
      <c r="R162" s="109"/>
      <c r="S162" s="110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BB162" s="121"/>
    </row>
    <row r="163" spans="1:54" s="111" customFormat="1" ht="28.5" customHeight="1" x14ac:dyDescent="0.3">
      <c r="A163" s="121"/>
      <c r="B163" s="116"/>
      <c r="C163" s="114"/>
      <c r="D163" s="114"/>
      <c r="E163" s="115"/>
      <c r="F163" s="117"/>
      <c r="G163" s="113"/>
      <c r="H163" s="119"/>
      <c r="I163" s="113"/>
      <c r="J163" s="119"/>
      <c r="K163" s="113"/>
      <c r="L163" s="114"/>
      <c r="M163" s="113"/>
      <c r="N163" s="122"/>
      <c r="O163" s="114"/>
      <c r="P163" s="109"/>
      <c r="Q163" s="109"/>
      <c r="R163" s="109"/>
      <c r="S163" s="110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BB163" s="121"/>
    </row>
    <row r="164" spans="1:54" s="111" customFormat="1" ht="28.5" customHeight="1" x14ac:dyDescent="0.3">
      <c r="A164" s="121"/>
      <c r="B164" s="116"/>
      <c r="C164" s="114"/>
      <c r="D164" s="114"/>
      <c r="E164" s="115"/>
      <c r="F164" s="117"/>
      <c r="G164" s="113"/>
      <c r="H164" s="119"/>
      <c r="I164" s="113"/>
      <c r="J164" s="119"/>
      <c r="K164" s="113"/>
      <c r="L164" s="114"/>
      <c r="M164" s="113"/>
      <c r="N164" s="122"/>
      <c r="O164" s="114"/>
      <c r="P164" s="109"/>
      <c r="Q164" s="109"/>
      <c r="R164" s="109"/>
      <c r="S164" s="110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BB164" s="121"/>
    </row>
    <row r="165" spans="1:54" s="111" customFormat="1" ht="28.5" customHeight="1" x14ac:dyDescent="0.3">
      <c r="A165" s="121"/>
      <c r="B165" s="116"/>
      <c r="C165" s="114"/>
      <c r="D165" s="114"/>
      <c r="E165" s="115"/>
      <c r="F165" s="117"/>
      <c r="G165" s="113"/>
      <c r="H165" s="119"/>
      <c r="I165" s="113"/>
      <c r="J165" s="119"/>
      <c r="K165" s="113"/>
      <c r="L165" s="114"/>
      <c r="M165" s="113"/>
      <c r="N165" s="122"/>
      <c r="O165" s="114"/>
      <c r="P165" s="109"/>
      <c r="Q165" s="109"/>
      <c r="R165" s="109"/>
      <c r="S165" s="110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BB165" s="121"/>
    </row>
    <row r="166" spans="1:54" s="111" customFormat="1" ht="28.5" customHeight="1" x14ac:dyDescent="0.3">
      <c r="A166" s="121" t="s">
        <v>215</v>
      </c>
      <c r="B166" s="116"/>
      <c r="C166" s="114"/>
      <c r="D166" s="114"/>
      <c r="E166" s="115"/>
      <c r="F166" s="117"/>
      <c r="G166" s="113"/>
      <c r="H166" s="119"/>
      <c r="I166" s="113"/>
      <c r="J166" s="119"/>
      <c r="K166" s="113"/>
      <c r="L166" s="114"/>
      <c r="M166" s="113"/>
      <c r="N166" s="122"/>
      <c r="O166" s="114"/>
      <c r="P166" s="109"/>
      <c r="Q166" s="109"/>
      <c r="R166" s="109"/>
      <c r="S166" s="110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BB166" s="121"/>
    </row>
    <row r="167" spans="1:54" s="111" customFormat="1" ht="28.5" customHeight="1" x14ac:dyDescent="0.3">
      <c r="A167" s="121"/>
      <c r="B167" s="116"/>
      <c r="C167" s="114"/>
      <c r="D167" s="114"/>
      <c r="E167" s="115"/>
      <c r="F167" s="117"/>
      <c r="G167" s="113"/>
      <c r="H167" s="119"/>
      <c r="I167" s="113"/>
      <c r="J167" s="119"/>
      <c r="K167" s="113"/>
      <c r="L167" s="114"/>
      <c r="M167" s="113"/>
      <c r="N167" s="122"/>
      <c r="O167" s="114"/>
      <c r="P167" s="109"/>
      <c r="Q167" s="109"/>
      <c r="R167" s="109"/>
      <c r="S167" s="110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BB167" s="121"/>
    </row>
    <row r="168" spans="1:54" s="111" customFormat="1" ht="28.5" customHeight="1" x14ac:dyDescent="0.3">
      <c r="A168" s="121"/>
      <c r="B168" s="116"/>
      <c r="C168" s="114"/>
      <c r="D168" s="114"/>
      <c r="E168" s="115"/>
      <c r="F168" s="117"/>
      <c r="G168" s="113"/>
      <c r="H168" s="119"/>
      <c r="I168" s="113"/>
      <c r="J168" s="119"/>
      <c r="K168" s="113"/>
      <c r="L168" s="114"/>
      <c r="M168" s="113"/>
      <c r="N168" s="122"/>
      <c r="O168" s="114"/>
      <c r="P168" s="109"/>
      <c r="Q168" s="109"/>
      <c r="R168" s="109"/>
      <c r="S168" s="110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BB168" s="121"/>
    </row>
    <row r="169" spans="1:54" s="111" customFormat="1" ht="28.5" customHeight="1" x14ac:dyDescent="0.3">
      <c r="A169" s="121"/>
      <c r="B169" s="116"/>
      <c r="C169" s="114"/>
      <c r="D169" s="114"/>
      <c r="E169" s="115"/>
      <c r="F169" s="117"/>
      <c r="G169" s="113"/>
      <c r="H169" s="119"/>
      <c r="I169" s="113"/>
      <c r="J169" s="119"/>
      <c r="K169" s="113"/>
      <c r="L169" s="114"/>
      <c r="M169" s="113"/>
      <c r="N169" s="122"/>
      <c r="O169" s="114"/>
      <c r="P169" s="109"/>
      <c r="Q169" s="109"/>
      <c r="R169" s="109"/>
      <c r="S169" s="110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BB169" s="121"/>
    </row>
    <row r="170" spans="1:54" s="111" customFormat="1" ht="28.5" customHeight="1" x14ac:dyDescent="0.3">
      <c r="A170" s="121"/>
      <c r="B170" s="116"/>
      <c r="C170" s="114"/>
      <c r="D170" s="114"/>
      <c r="E170" s="115"/>
      <c r="F170" s="117"/>
      <c r="G170" s="113"/>
      <c r="H170" s="119"/>
      <c r="I170" s="113"/>
      <c r="J170" s="119"/>
      <c r="K170" s="113"/>
      <c r="L170" s="114"/>
      <c r="M170" s="113"/>
      <c r="N170" s="122"/>
      <c r="O170" s="114"/>
      <c r="P170" s="109"/>
      <c r="Q170" s="109"/>
      <c r="R170" s="109"/>
      <c r="S170" s="110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BB170" s="121"/>
    </row>
    <row r="171" spans="1:54" s="111" customFormat="1" ht="28.5" customHeight="1" x14ac:dyDescent="0.3">
      <c r="A171" s="121"/>
      <c r="B171" s="116"/>
      <c r="C171" s="114"/>
      <c r="D171" s="114"/>
      <c r="E171" s="115"/>
      <c r="F171" s="117"/>
      <c r="G171" s="113"/>
      <c r="H171" s="119"/>
      <c r="I171" s="113"/>
      <c r="J171" s="119"/>
      <c r="K171" s="113"/>
      <c r="L171" s="114"/>
      <c r="M171" s="113"/>
      <c r="N171" s="122"/>
      <c r="O171" s="114"/>
      <c r="P171" s="109"/>
      <c r="Q171" s="109"/>
      <c r="R171" s="109"/>
      <c r="S171" s="110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BB171" s="121"/>
    </row>
    <row r="172" spans="1:54" s="111" customFormat="1" ht="28.5" customHeight="1" x14ac:dyDescent="0.3">
      <c r="A172" s="121"/>
      <c r="B172" s="116"/>
      <c r="C172" s="114"/>
      <c r="D172" s="114"/>
      <c r="E172" s="115"/>
      <c r="F172" s="117"/>
      <c r="G172" s="113"/>
      <c r="H172" s="119"/>
      <c r="I172" s="113"/>
      <c r="J172" s="119"/>
      <c r="K172" s="113"/>
      <c r="L172" s="114"/>
      <c r="M172" s="113"/>
      <c r="N172" s="122"/>
      <c r="O172" s="114"/>
      <c r="P172" s="109"/>
      <c r="Q172" s="109"/>
      <c r="R172" s="109"/>
      <c r="S172" s="110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BB172" s="121"/>
    </row>
    <row r="173" spans="1:54" s="111" customFormat="1" ht="28.5" customHeight="1" x14ac:dyDescent="0.3">
      <c r="A173" s="121"/>
      <c r="B173" s="116"/>
      <c r="C173" s="114"/>
      <c r="D173" s="114"/>
      <c r="E173" s="115"/>
      <c r="F173" s="117"/>
      <c r="G173" s="113"/>
      <c r="H173" s="119"/>
      <c r="I173" s="113"/>
      <c r="J173" s="119"/>
      <c r="K173" s="113"/>
      <c r="L173" s="114"/>
      <c r="M173" s="113"/>
      <c r="N173" s="122"/>
      <c r="O173" s="114"/>
      <c r="P173" s="109"/>
      <c r="Q173" s="109"/>
      <c r="R173" s="109"/>
      <c r="S173" s="110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BB173" s="121"/>
    </row>
    <row r="174" spans="1:54" s="111" customFormat="1" ht="28.5" customHeight="1" x14ac:dyDescent="0.3">
      <c r="A174" s="121"/>
      <c r="B174" s="116"/>
      <c r="C174" s="114"/>
      <c r="D174" s="114"/>
      <c r="E174" s="115"/>
      <c r="F174" s="117"/>
      <c r="G174" s="113"/>
      <c r="H174" s="119"/>
      <c r="I174" s="113"/>
      <c r="J174" s="119"/>
      <c r="K174" s="113"/>
      <c r="L174" s="114"/>
      <c r="M174" s="113"/>
      <c r="N174" s="122"/>
      <c r="O174" s="114"/>
      <c r="P174" s="109"/>
      <c r="Q174" s="109"/>
      <c r="R174" s="109"/>
      <c r="S174" s="110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BB174" s="121"/>
    </row>
    <row r="175" spans="1:54" s="111" customFormat="1" ht="28.5" customHeight="1" x14ac:dyDescent="0.3">
      <c r="A175" s="121"/>
      <c r="B175" s="116"/>
      <c r="C175" s="114"/>
      <c r="D175" s="114"/>
      <c r="E175" s="115"/>
      <c r="F175" s="117"/>
      <c r="G175" s="113"/>
      <c r="H175" s="119"/>
      <c r="I175" s="113"/>
      <c r="J175" s="119"/>
      <c r="K175" s="113"/>
      <c r="L175" s="114"/>
      <c r="M175" s="113"/>
      <c r="N175" s="122"/>
      <c r="O175" s="114"/>
      <c r="P175" s="109"/>
      <c r="Q175" s="109"/>
      <c r="R175" s="109"/>
      <c r="S175" s="110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BB175" s="121"/>
    </row>
    <row r="176" spans="1:54" s="111" customFormat="1" ht="28.5" customHeight="1" x14ac:dyDescent="0.3">
      <c r="A176" s="121"/>
      <c r="B176" s="116"/>
      <c r="C176" s="114"/>
      <c r="D176" s="114"/>
      <c r="E176" s="115"/>
      <c r="F176" s="117"/>
      <c r="G176" s="113"/>
      <c r="H176" s="119"/>
      <c r="I176" s="113"/>
      <c r="J176" s="119"/>
      <c r="K176" s="113"/>
      <c r="L176" s="114"/>
      <c r="M176" s="113"/>
      <c r="N176" s="122"/>
      <c r="O176" s="114"/>
      <c r="P176" s="109"/>
      <c r="Q176" s="109"/>
      <c r="R176" s="109"/>
      <c r="S176" s="110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BB176" s="121"/>
    </row>
    <row r="177" spans="1:54" s="111" customFormat="1" ht="28.5" customHeight="1" x14ac:dyDescent="0.3">
      <c r="A177" s="121"/>
      <c r="B177" s="464"/>
      <c r="C177" s="456" t="s">
        <v>157</v>
      </c>
      <c r="D177" s="273"/>
      <c r="E177" s="274"/>
      <c r="F177" s="275"/>
      <c r="G177" s="275"/>
      <c r="H177" s="280">
        <f>H158+H159+H160+H161</f>
        <v>0</v>
      </c>
      <c r="I177" s="281"/>
      <c r="J177" s="280">
        <f>J158+J159+J160+J161</f>
        <v>0</v>
      </c>
      <c r="K177" s="281"/>
      <c r="L177" s="280">
        <f>L158+L159+L160+L161</f>
        <v>0</v>
      </c>
      <c r="M177" s="281"/>
      <c r="N177" s="280">
        <f>H177+J177+L177</f>
        <v>0</v>
      </c>
      <c r="O177" s="311"/>
      <c r="P177" s="109"/>
      <c r="Q177" s="109"/>
      <c r="R177" s="109"/>
      <c r="S177" s="110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BB177" s="121"/>
    </row>
    <row r="178" spans="1:54" s="111" customFormat="1" ht="28.5" customHeight="1" x14ac:dyDescent="0.3">
      <c r="A178" s="121"/>
      <c r="B178" s="465"/>
      <c r="C178" s="457"/>
      <c r="D178" s="276"/>
      <c r="E178" s="277"/>
      <c r="F178" s="278"/>
      <c r="G178" s="278"/>
      <c r="H178" s="284"/>
      <c r="I178" s="278"/>
      <c r="J178" s="284"/>
      <c r="K178" s="278"/>
      <c r="L178" s="284"/>
      <c r="M178" s="278"/>
      <c r="N178" s="279"/>
      <c r="O178" s="316"/>
      <c r="P178" s="109"/>
      <c r="Q178" s="109"/>
      <c r="R178" s="109"/>
      <c r="S178" s="110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BB178" s="121"/>
    </row>
    <row r="179" spans="1:54" s="111" customFormat="1" ht="28.5" customHeight="1" x14ac:dyDescent="0.3">
      <c r="A179" s="121"/>
      <c r="B179" s="116"/>
      <c r="C179" s="114"/>
      <c r="D179" s="114"/>
      <c r="E179" s="115"/>
      <c r="F179" s="117"/>
      <c r="G179" s="113"/>
      <c r="H179" s="119"/>
      <c r="I179" s="113"/>
      <c r="J179" s="119"/>
      <c r="K179" s="113"/>
      <c r="L179" s="114"/>
      <c r="M179" s="113"/>
      <c r="N179" s="122"/>
      <c r="O179" s="114"/>
      <c r="P179" s="109"/>
      <c r="Q179" s="109"/>
      <c r="R179" s="109"/>
      <c r="S179" s="110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BB179" s="121"/>
    </row>
    <row r="180" spans="1:54" s="111" customFormat="1" ht="28.5" customHeight="1" x14ac:dyDescent="0.3">
      <c r="A180" s="121"/>
      <c r="B180" s="116" t="str">
        <f>B158</f>
        <v>4-1</v>
      </c>
      <c r="C180" s="114" t="str">
        <f>C158</f>
        <v>공통벽체공사</v>
      </c>
      <c r="D180" s="114"/>
      <c r="E180" s="115"/>
      <c r="F180" s="117"/>
      <c r="G180" s="113"/>
      <c r="H180" s="119"/>
      <c r="I180" s="113"/>
      <c r="J180" s="119"/>
      <c r="K180" s="113"/>
      <c r="L180" s="114"/>
      <c r="M180" s="113"/>
      <c r="N180" s="122"/>
      <c r="O180" s="114"/>
      <c r="P180" s="109"/>
      <c r="Q180" s="109"/>
      <c r="R180" s="109"/>
      <c r="S180" s="110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BB180" s="121"/>
    </row>
    <row r="181" spans="1:54" s="125" customFormat="1" ht="28.5" customHeight="1" x14ac:dyDescent="0.3">
      <c r="B181" s="416"/>
      <c r="C181" s="411" t="s">
        <v>266</v>
      </c>
      <c r="D181" s="255" t="s">
        <v>328</v>
      </c>
      <c r="E181" s="285" t="s">
        <v>269</v>
      </c>
      <c r="F181" s="302">
        <v>13.48</v>
      </c>
      <c r="G181" s="259"/>
      <c r="H181" s="267"/>
      <c r="I181" s="259"/>
      <c r="J181" s="267"/>
      <c r="K181" s="259"/>
      <c r="L181" s="267"/>
      <c r="M181" s="259"/>
      <c r="N181" s="267"/>
      <c r="O181" s="260"/>
      <c r="P181" s="296"/>
      <c r="Q181" s="296"/>
      <c r="R181" s="296"/>
      <c r="S181" s="296"/>
      <c r="T181" s="296"/>
      <c r="U181" s="296"/>
      <c r="V181" s="296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296"/>
      <c r="AU181" s="296"/>
      <c r="AV181" s="58"/>
      <c r="AW181" s="296"/>
      <c r="AX181" s="58"/>
    </row>
    <row r="182" spans="1:54" s="169" customFormat="1" ht="28.5" customHeight="1" x14ac:dyDescent="0.3">
      <c r="B182" s="421"/>
      <c r="C182" s="412" t="s">
        <v>289</v>
      </c>
      <c r="D182" s="375" t="s">
        <v>340</v>
      </c>
      <c r="E182" s="384" t="s">
        <v>269</v>
      </c>
      <c r="F182" s="385">
        <v>38.97</v>
      </c>
      <c r="G182" s="379"/>
      <c r="H182" s="379"/>
      <c r="I182" s="379"/>
      <c r="J182" s="379"/>
      <c r="K182" s="379"/>
      <c r="L182" s="379"/>
      <c r="M182" s="379"/>
      <c r="N182" s="379"/>
      <c r="O182" s="380"/>
      <c r="P182" s="331"/>
      <c r="Q182" s="331"/>
      <c r="R182" s="331"/>
      <c r="S182" s="331"/>
      <c r="T182" s="331"/>
      <c r="U182" s="331"/>
      <c r="V182" s="331"/>
      <c r="W182" s="332"/>
      <c r="X182" s="332"/>
      <c r="Y182" s="332"/>
      <c r="Z182" s="332"/>
      <c r="AA182" s="332"/>
      <c r="AB182" s="332"/>
      <c r="AC182" s="332"/>
      <c r="AD182" s="332"/>
      <c r="AE182" s="332"/>
      <c r="AF182" s="332"/>
      <c r="AG182" s="332"/>
      <c r="AH182" s="332"/>
      <c r="AI182" s="332"/>
      <c r="AJ182" s="332"/>
      <c r="AK182" s="332"/>
      <c r="AL182" s="332"/>
      <c r="AM182" s="332"/>
      <c r="AN182" s="332"/>
      <c r="AO182" s="332"/>
      <c r="AP182" s="332"/>
      <c r="AQ182" s="332"/>
      <c r="AR182" s="332"/>
      <c r="AS182" s="332"/>
      <c r="AT182" s="331"/>
      <c r="AU182" s="331"/>
      <c r="AV182" s="332"/>
      <c r="AW182" s="331"/>
      <c r="AX182" s="332"/>
    </row>
    <row r="183" spans="1:54" s="169" customFormat="1" ht="28.5" customHeight="1" x14ac:dyDescent="0.3">
      <c r="B183" s="421"/>
      <c r="C183" s="412" t="s">
        <v>167</v>
      </c>
      <c r="D183" s="375" t="s">
        <v>1068</v>
      </c>
      <c r="E183" s="384" t="s">
        <v>269</v>
      </c>
      <c r="F183" s="385">
        <v>6.42</v>
      </c>
      <c r="G183" s="379"/>
      <c r="H183" s="379"/>
      <c r="I183" s="379"/>
      <c r="J183" s="379"/>
      <c r="K183" s="379"/>
      <c r="L183" s="379"/>
      <c r="M183" s="379"/>
      <c r="N183" s="379"/>
      <c r="O183" s="380"/>
      <c r="P183" s="331"/>
      <c r="Q183" s="331"/>
      <c r="R183" s="331"/>
      <c r="S183" s="331"/>
      <c r="T183" s="331"/>
      <c r="U183" s="331"/>
      <c r="V183" s="331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2"/>
      <c r="AS183" s="332"/>
      <c r="AT183" s="331"/>
      <c r="AU183" s="331"/>
      <c r="AV183" s="332"/>
      <c r="AW183" s="331"/>
      <c r="AX183" s="332"/>
    </row>
    <row r="184" spans="1:54" s="169" customFormat="1" ht="28.5" customHeight="1" x14ac:dyDescent="0.3">
      <c r="B184" s="421"/>
      <c r="C184" s="412" t="s">
        <v>260</v>
      </c>
      <c r="D184" s="386" t="s">
        <v>377</v>
      </c>
      <c r="E184" s="384" t="s">
        <v>269</v>
      </c>
      <c r="F184" s="385">
        <v>35.28</v>
      </c>
      <c r="G184" s="379"/>
      <c r="H184" s="379"/>
      <c r="I184" s="379"/>
      <c r="J184" s="379"/>
      <c r="K184" s="379"/>
      <c r="L184" s="379"/>
      <c r="M184" s="379"/>
      <c r="N184" s="379"/>
      <c r="O184" s="380"/>
      <c r="P184" s="331"/>
      <c r="Q184" s="331"/>
      <c r="R184" s="331"/>
      <c r="S184" s="331"/>
      <c r="T184" s="331"/>
      <c r="U184" s="331"/>
      <c r="V184" s="331"/>
      <c r="W184" s="332"/>
      <c r="X184" s="332"/>
      <c r="Y184" s="332"/>
      <c r="Z184" s="332"/>
      <c r="AA184" s="332"/>
      <c r="AB184" s="332"/>
      <c r="AC184" s="332"/>
      <c r="AD184" s="332"/>
      <c r="AE184" s="332"/>
      <c r="AF184" s="332"/>
      <c r="AG184" s="332"/>
      <c r="AH184" s="332"/>
      <c r="AI184" s="332"/>
      <c r="AJ184" s="332"/>
      <c r="AK184" s="332"/>
      <c r="AL184" s="332"/>
      <c r="AM184" s="332"/>
      <c r="AN184" s="332"/>
      <c r="AO184" s="332"/>
      <c r="AP184" s="332"/>
      <c r="AQ184" s="332"/>
      <c r="AR184" s="332"/>
      <c r="AS184" s="332"/>
      <c r="AT184" s="331"/>
      <c r="AU184" s="331"/>
      <c r="AV184" s="332"/>
      <c r="AW184" s="331"/>
      <c r="AX184" s="332"/>
    </row>
    <row r="185" spans="1:54" s="169" customFormat="1" ht="28.5" customHeight="1" x14ac:dyDescent="0.3">
      <c r="B185" s="421"/>
      <c r="C185" s="412" t="s">
        <v>260</v>
      </c>
      <c r="D185" s="386" t="s">
        <v>1069</v>
      </c>
      <c r="E185" s="384" t="s">
        <v>269</v>
      </c>
      <c r="F185" s="385">
        <v>9.27</v>
      </c>
      <c r="G185" s="379"/>
      <c r="H185" s="379"/>
      <c r="I185" s="379"/>
      <c r="J185" s="379"/>
      <c r="K185" s="379"/>
      <c r="L185" s="379"/>
      <c r="M185" s="379"/>
      <c r="N185" s="379"/>
      <c r="O185" s="380"/>
      <c r="P185" s="331"/>
      <c r="Q185" s="331"/>
      <c r="R185" s="331"/>
      <c r="S185" s="331"/>
      <c r="T185" s="331"/>
      <c r="U185" s="331"/>
      <c r="V185" s="331"/>
      <c r="W185" s="332"/>
      <c r="X185" s="332"/>
      <c r="Y185" s="332"/>
      <c r="Z185" s="332"/>
      <c r="AA185" s="332"/>
      <c r="AB185" s="332"/>
      <c r="AC185" s="332"/>
      <c r="AD185" s="332"/>
      <c r="AE185" s="332"/>
      <c r="AF185" s="332"/>
      <c r="AG185" s="332"/>
      <c r="AH185" s="332"/>
      <c r="AI185" s="332"/>
      <c r="AJ185" s="332"/>
      <c r="AK185" s="332"/>
      <c r="AL185" s="332"/>
      <c r="AM185" s="332"/>
      <c r="AN185" s="332"/>
      <c r="AO185" s="332"/>
      <c r="AP185" s="332"/>
      <c r="AQ185" s="332"/>
      <c r="AR185" s="332"/>
      <c r="AS185" s="332"/>
      <c r="AT185" s="331"/>
      <c r="AU185" s="331"/>
      <c r="AV185" s="332"/>
      <c r="AW185" s="331"/>
      <c r="AX185" s="332"/>
    </row>
    <row r="186" spans="1:54" s="169" customFormat="1" ht="28.5" customHeight="1" x14ac:dyDescent="0.3">
      <c r="B186" s="421"/>
      <c r="C186" s="412" t="s">
        <v>326</v>
      </c>
      <c r="D186" s="386" t="s">
        <v>193</v>
      </c>
      <c r="E186" s="384" t="s">
        <v>269</v>
      </c>
      <c r="F186" s="385">
        <v>3.06</v>
      </c>
      <c r="G186" s="379"/>
      <c r="H186" s="379"/>
      <c r="I186" s="379"/>
      <c r="J186" s="379"/>
      <c r="K186" s="379"/>
      <c r="L186" s="379"/>
      <c r="M186" s="379"/>
      <c r="N186" s="379"/>
      <c r="O186" s="380"/>
      <c r="P186" s="331"/>
      <c r="Q186" s="331"/>
      <c r="R186" s="331"/>
      <c r="S186" s="331"/>
      <c r="T186" s="331"/>
      <c r="U186" s="331"/>
      <c r="V186" s="331"/>
      <c r="W186" s="332"/>
      <c r="X186" s="332"/>
      <c r="Y186" s="332"/>
      <c r="Z186" s="332"/>
      <c r="AA186" s="332"/>
      <c r="AB186" s="332"/>
      <c r="AC186" s="332"/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2"/>
      <c r="AQ186" s="332"/>
      <c r="AR186" s="332"/>
      <c r="AS186" s="332"/>
      <c r="AT186" s="331"/>
      <c r="AU186" s="331"/>
      <c r="AV186" s="332"/>
      <c r="AW186" s="331"/>
      <c r="AX186" s="332"/>
    </row>
    <row r="187" spans="1:54" s="169" customFormat="1" ht="28.5" customHeight="1" x14ac:dyDescent="0.3">
      <c r="B187" s="421"/>
      <c r="C187" s="412" t="s">
        <v>327</v>
      </c>
      <c r="D187" s="386" t="s">
        <v>193</v>
      </c>
      <c r="E187" s="384" t="s">
        <v>269</v>
      </c>
      <c r="F187" s="385">
        <v>42.72</v>
      </c>
      <c r="G187" s="379"/>
      <c r="H187" s="379"/>
      <c r="I187" s="379"/>
      <c r="J187" s="379"/>
      <c r="K187" s="379"/>
      <c r="L187" s="379"/>
      <c r="M187" s="379"/>
      <c r="N187" s="379"/>
      <c r="O187" s="380"/>
      <c r="P187" s="331"/>
      <c r="Q187" s="331"/>
      <c r="R187" s="331"/>
      <c r="S187" s="331"/>
      <c r="T187" s="331"/>
      <c r="U187" s="331"/>
      <c r="V187" s="331"/>
      <c r="W187" s="332"/>
      <c r="X187" s="332"/>
      <c r="Y187" s="332"/>
      <c r="Z187" s="332"/>
      <c r="AA187" s="332"/>
      <c r="AB187" s="332"/>
      <c r="AC187" s="332"/>
      <c r="AD187" s="332"/>
      <c r="AE187" s="332"/>
      <c r="AF187" s="332"/>
      <c r="AG187" s="332"/>
      <c r="AH187" s="332"/>
      <c r="AI187" s="332"/>
      <c r="AJ187" s="332"/>
      <c r="AK187" s="332"/>
      <c r="AL187" s="332"/>
      <c r="AM187" s="332"/>
      <c r="AN187" s="332"/>
      <c r="AO187" s="332"/>
      <c r="AP187" s="332"/>
      <c r="AQ187" s="332"/>
      <c r="AR187" s="332"/>
      <c r="AS187" s="332"/>
      <c r="AT187" s="331"/>
      <c r="AU187" s="331"/>
      <c r="AV187" s="332"/>
      <c r="AW187" s="331"/>
      <c r="AX187" s="332"/>
    </row>
    <row r="188" spans="1:54" s="169" customFormat="1" ht="28.5" customHeight="1" x14ac:dyDescent="0.3">
      <c r="B188" s="421"/>
      <c r="C188" s="412" t="s">
        <v>149</v>
      </c>
      <c r="D188" s="375" t="s">
        <v>292</v>
      </c>
      <c r="E188" s="384" t="s">
        <v>269</v>
      </c>
      <c r="F188" s="385">
        <v>49.57</v>
      </c>
      <c r="G188" s="379"/>
      <c r="H188" s="379"/>
      <c r="I188" s="379"/>
      <c r="J188" s="379"/>
      <c r="K188" s="379"/>
      <c r="L188" s="379"/>
      <c r="M188" s="379"/>
      <c r="N188" s="379"/>
      <c r="O188" s="380"/>
      <c r="P188" s="331" t="s">
        <v>64</v>
      </c>
      <c r="Q188" s="331" t="s">
        <v>55</v>
      </c>
      <c r="R188" s="331" t="s">
        <v>55</v>
      </c>
      <c r="S188" s="331" t="s">
        <v>1</v>
      </c>
      <c r="T188" s="331" t="s">
        <v>60</v>
      </c>
      <c r="U188" s="331" t="s">
        <v>59</v>
      </c>
      <c r="V188" s="331" t="s">
        <v>59</v>
      </c>
      <c r="W188" s="332"/>
      <c r="X188" s="332"/>
      <c r="Y188" s="332"/>
      <c r="Z188" s="332"/>
      <c r="AA188" s="332"/>
      <c r="AB188" s="332"/>
      <c r="AC188" s="332"/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2"/>
      <c r="AS188" s="332"/>
      <c r="AT188" s="331" t="s">
        <v>55</v>
      </c>
      <c r="AU188" s="331" t="s">
        <v>55</v>
      </c>
      <c r="AV188" s="332"/>
      <c r="AW188" s="331" t="s">
        <v>2</v>
      </c>
      <c r="AX188" s="332">
        <v>585</v>
      </c>
    </row>
    <row r="189" spans="1:54" s="169" customFormat="1" ht="28.5" customHeight="1" x14ac:dyDescent="0.3">
      <c r="B189" s="421"/>
      <c r="C189" s="412" t="s">
        <v>149</v>
      </c>
      <c r="D189" s="375" t="s">
        <v>291</v>
      </c>
      <c r="E189" s="384" t="s">
        <v>269</v>
      </c>
      <c r="F189" s="385">
        <v>8.48</v>
      </c>
      <c r="G189" s="379"/>
      <c r="H189" s="379"/>
      <c r="I189" s="379"/>
      <c r="J189" s="379"/>
      <c r="K189" s="379"/>
      <c r="L189" s="379"/>
      <c r="M189" s="379"/>
      <c r="N189" s="379"/>
      <c r="O189" s="380"/>
      <c r="P189" s="331" t="s">
        <v>64</v>
      </c>
      <c r="Q189" s="331" t="s">
        <v>55</v>
      </c>
      <c r="R189" s="331" t="s">
        <v>55</v>
      </c>
      <c r="S189" s="331" t="s">
        <v>1</v>
      </c>
      <c r="T189" s="331" t="s">
        <v>60</v>
      </c>
      <c r="U189" s="331" t="s">
        <v>59</v>
      </c>
      <c r="V189" s="331" t="s">
        <v>59</v>
      </c>
      <c r="W189" s="332"/>
      <c r="X189" s="332"/>
      <c r="Y189" s="332"/>
      <c r="Z189" s="332"/>
      <c r="AA189" s="332"/>
      <c r="AB189" s="332"/>
      <c r="AC189" s="332"/>
      <c r="AD189" s="332"/>
      <c r="AE189" s="332"/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2"/>
      <c r="AS189" s="332"/>
      <c r="AT189" s="331" t="s">
        <v>55</v>
      </c>
      <c r="AU189" s="331" t="s">
        <v>55</v>
      </c>
      <c r="AV189" s="332"/>
      <c r="AW189" s="331" t="s">
        <v>2</v>
      </c>
      <c r="AX189" s="332">
        <v>585</v>
      </c>
    </row>
    <row r="190" spans="1:54" s="62" customFormat="1" ht="28.5" customHeight="1" x14ac:dyDescent="0.3">
      <c r="B190" s="416"/>
      <c r="C190" s="411" t="s">
        <v>183</v>
      </c>
      <c r="D190" s="255" t="s">
        <v>1070</v>
      </c>
      <c r="E190" s="285" t="s">
        <v>269</v>
      </c>
      <c r="F190" s="302">
        <v>58.839999999999996</v>
      </c>
      <c r="G190" s="267"/>
      <c r="H190" s="267"/>
      <c r="I190" s="267"/>
      <c r="J190" s="267"/>
      <c r="K190" s="267"/>
      <c r="L190" s="267"/>
      <c r="M190" s="259"/>
      <c r="N190" s="267"/>
      <c r="O190" s="260"/>
      <c r="P190" s="297" t="s">
        <v>64</v>
      </c>
      <c r="Q190" s="297" t="s">
        <v>55</v>
      </c>
      <c r="R190" s="297" t="s">
        <v>55</v>
      </c>
      <c r="S190" s="297" t="s">
        <v>1</v>
      </c>
      <c r="T190" s="297" t="s">
        <v>60</v>
      </c>
      <c r="U190" s="297" t="s">
        <v>59</v>
      </c>
      <c r="V190" s="297" t="s">
        <v>59</v>
      </c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297" t="s">
        <v>55</v>
      </c>
      <c r="AU190" s="297" t="s">
        <v>55</v>
      </c>
      <c r="AV190" s="298"/>
      <c r="AW190" s="297" t="s">
        <v>2</v>
      </c>
      <c r="AX190" s="298">
        <v>585</v>
      </c>
    </row>
    <row r="191" spans="1:54" s="169" customFormat="1" ht="28.5" customHeight="1" x14ac:dyDescent="0.3">
      <c r="B191" s="421"/>
      <c r="C191" s="412" t="s">
        <v>196</v>
      </c>
      <c r="D191" s="375" t="s">
        <v>1047</v>
      </c>
      <c r="E191" s="384" t="s">
        <v>269</v>
      </c>
      <c r="F191" s="385">
        <v>5.46</v>
      </c>
      <c r="G191" s="379"/>
      <c r="H191" s="379"/>
      <c r="I191" s="379"/>
      <c r="J191" s="379"/>
      <c r="K191" s="379"/>
      <c r="L191" s="379"/>
      <c r="M191" s="379"/>
      <c r="N191" s="379"/>
      <c r="O191" s="380"/>
      <c r="P191" s="331" t="s">
        <v>64</v>
      </c>
      <c r="Q191" s="331" t="s">
        <v>55</v>
      </c>
      <c r="R191" s="331" t="s">
        <v>55</v>
      </c>
      <c r="S191" s="331" t="s">
        <v>1</v>
      </c>
      <c r="T191" s="331" t="s">
        <v>60</v>
      </c>
      <c r="U191" s="331" t="s">
        <v>59</v>
      </c>
      <c r="V191" s="331" t="s">
        <v>59</v>
      </c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2"/>
      <c r="AH191" s="332"/>
      <c r="AI191" s="332"/>
      <c r="AJ191" s="332"/>
      <c r="AK191" s="332"/>
      <c r="AL191" s="332"/>
      <c r="AM191" s="332"/>
      <c r="AN191" s="332"/>
      <c r="AO191" s="332"/>
      <c r="AP191" s="332"/>
      <c r="AQ191" s="332"/>
      <c r="AR191" s="332"/>
      <c r="AS191" s="332"/>
      <c r="AT191" s="331" t="s">
        <v>55</v>
      </c>
      <c r="AU191" s="331" t="s">
        <v>55</v>
      </c>
      <c r="AV191" s="332"/>
      <c r="AW191" s="331" t="s">
        <v>2</v>
      </c>
      <c r="AX191" s="332">
        <v>585</v>
      </c>
    </row>
    <row r="192" spans="1:54" s="169" customFormat="1" ht="28.5" customHeight="1" x14ac:dyDescent="0.3">
      <c r="B192" s="421"/>
      <c r="C192" s="412" t="s">
        <v>196</v>
      </c>
      <c r="D192" s="375" t="s">
        <v>331</v>
      </c>
      <c r="E192" s="384" t="s">
        <v>269</v>
      </c>
      <c r="F192" s="385">
        <v>31.63</v>
      </c>
      <c r="G192" s="379"/>
      <c r="H192" s="379"/>
      <c r="I192" s="379"/>
      <c r="J192" s="379"/>
      <c r="K192" s="379"/>
      <c r="L192" s="379"/>
      <c r="M192" s="379"/>
      <c r="N192" s="379"/>
      <c r="O192" s="380"/>
      <c r="P192" s="331" t="s">
        <v>64</v>
      </c>
      <c r="Q192" s="331" t="s">
        <v>55</v>
      </c>
      <c r="R192" s="331" t="s">
        <v>55</v>
      </c>
      <c r="S192" s="331" t="s">
        <v>1</v>
      </c>
      <c r="T192" s="331" t="s">
        <v>60</v>
      </c>
      <c r="U192" s="331" t="s">
        <v>59</v>
      </c>
      <c r="V192" s="331" t="s">
        <v>59</v>
      </c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2"/>
      <c r="AH192" s="332"/>
      <c r="AI192" s="332"/>
      <c r="AJ192" s="332"/>
      <c r="AK192" s="332"/>
      <c r="AL192" s="332"/>
      <c r="AM192" s="332"/>
      <c r="AN192" s="332"/>
      <c r="AO192" s="332"/>
      <c r="AP192" s="332"/>
      <c r="AQ192" s="332"/>
      <c r="AR192" s="332"/>
      <c r="AS192" s="332"/>
      <c r="AT192" s="331" t="s">
        <v>55</v>
      </c>
      <c r="AU192" s="331" t="s">
        <v>55</v>
      </c>
      <c r="AV192" s="332"/>
      <c r="AW192" s="331" t="s">
        <v>2</v>
      </c>
      <c r="AX192" s="332">
        <v>585</v>
      </c>
    </row>
    <row r="193" spans="1:54" s="169" customFormat="1" ht="28.5" customHeight="1" x14ac:dyDescent="0.3">
      <c r="B193" s="421"/>
      <c r="C193" s="412" t="s">
        <v>581</v>
      </c>
      <c r="D193" s="386" t="s">
        <v>578</v>
      </c>
      <c r="E193" s="384" t="s">
        <v>271</v>
      </c>
      <c r="F193" s="385">
        <v>4.5</v>
      </c>
      <c r="G193" s="379"/>
      <c r="H193" s="379"/>
      <c r="I193" s="379"/>
      <c r="J193" s="379"/>
      <c r="K193" s="379"/>
      <c r="L193" s="379"/>
      <c r="M193" s="379"/>
      <c r="N193" s="379"/>
      <c r="O193" s="380"/>
      <c r="P193" s="331"/>
      <c r="Q193" s="331"/>
      <c r="R193" s="331"/>
      <c r="S193" s="331"/>
      <c r="T193" s="331"/>
      <c r="U193" s="331"/>
      <c r="V193" s="331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1"/>
      <c r="AU193" s="331"/>
      <c r="AV193" s="332"/>
      <c r="AW193" s="331"/>
      <c r="AX193" s="332"/>
      <c r="AZ193" s="387"/>
    </row>
    <row r="194" spans="1:54" s="169" customFormat="1" ht="28.5" customHeight="1" x14ac:dyDescent="0.3">
      <c r="B194" s="421"/>
      <c r="C194" s="412" t="s">
        <v>348</v>
      </c>
      <c r="D194" s="386" t="s">
        <v>582</v>
      </c>
      <c r="E194" s="384" t="s">
        <v>271</v>
      </c>
      <c r="F194" s="385">
        <v>97.58</v>
      </c>
      <c r="G194" s="379"/>
      <c r="H194" s="379"/>
      <c r="I194" s="379"/>
      <c r="J194" s="379"/>
      <c r="K194" s="379"/>
      <c r="L194" s="379"/>
      <c r="M194" s="379"/>
      <c r="N194" s="379"/>
      <c r="O194" s="380"/>
      <c r="P194" s="331"/>
      <c r="Q194" s="331"/>
      <c r="R194" s="331"/>
      <c r="S194" s="331"/>
      <c r="T194" s="331"/>
      <c r="U194" s="331"/>
      <c r="V194" s="331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1"/>
      <c r="AU194" s="331"/>
      <c r="AV194" s="332"/>
      <c r="AW194" s="331"/>
      <c r="AX194" s="332"/>
      <c r="AZ194" s="387"/>
    </row>
    <row r="195" spans="1:54" s="169" customFormat="1" ht="28.5" customHeight="1" x14ac:dyDescent="0.3">
      <c r="A195" s="169" t="s">
        <v>192</v>
      </c>
      <c r="B195" s="421"/>
      <c r="C195" s="412" t="s">
        <v>316</v>
      </c>
      <c r="D195" s="386" t="s">
        <v>317</v>
      </c>
      <c r="E195" s="384" t="s">
        <v>138</v>
      </c>
      <c r="F195" s="385">
        <v>97.58</v>
      </c>
      <c r="G195" s="379"/>
      <c r="H195" s="379"/>
      <c r="I195" s="379"/>
      <c r="J195" s="379"/>
      <c r="K195" s="379"/>
      <c r="L195" s="379"/>
      <c r="M195" s="379"/>
      <c r="N195" s="379"/>
      <c r="O195" s="380"/>
      <c r="P195" s="331" t="s">
        <v>64</v>
      </c>
      <c r="Q195" s="331" t="s">
        <v>55</v>
      </c>
      <c r="R195" s="331" t="s">
        <v>55</v>
      </c>
      <c r="S195" s="331" t="s">
        <v>1</v>
      </c>
      <c r="T195" s="331" t="s">
        <v>60</v>
      </c>
      <c r="U195" s="331" t="s">
        <v>59</v>
      </c>
      <c r="V195" s="331" t="s">
        <v>59</v>
      </c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1" t="s">
        <v>55</v>
      </c>
      <c r="AU195" s="331" t="s">
        <v>55</v>
      </c>
      <c r="AV195" s="332"/>
      <c r="AW195" s="331" t="s">
        <v>2</v>
      </c>
      <c r="AX195" s="332">
        <v>585</v>
      </c>
    </row>
    <row r="196" spans="1:54" s="169" customFormat="1" ht="28.5" customHeight="1" x14ac:dyDescent="0.3">
      <c r="A196" s="169" t="s">
        <v>192</v>
      </c>
      <c r="B196" s="421"/>
      <c r="C196" s="412" t="s">
        <v>318</v>
      </c>
      <c r="D196" s="381" t="s">
        <v>293</v>
      </c>
      <c r="E196" s="384" t="s">
        <v>271</v>
      </c>
      <c r="F196" s="385">
        <v>8.08</v>
      </c>
      <c r="G196" s="379"/>
      <c r="H196" s="379"/>
      <c r="I196" s="379"/>
      <c r="J196" s="379"/>
      <c r="K196" s="379"/>
      <c r="L196" s="379"/>
      <c r="M196" s="379"/>
      <c r="N196" s="379"/>
      <c r="O196" s="380"/>
      <c r="P196" s="331" t="s">
        <v>64</v>
      </c>
      <c r="Q196" s="331" t="s">
        <v>55</v>
      </c>
      <c r="R196" s="331" t="s">
        <v>55</v>
      </c>
      <c r="S196" s="331" t="s">
        <v>1</v>
      </c>
      <c r="T196" s="331" t="s">
        <v>60</v>
      </c>
      <c r="U196" s="331" t="s">
        <v>59</v>
      </c>
      <c r="V196" s="331" t="s">
        <v>59</v>
      </c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1" t="s">
        <v>55</v>
      </c>
      <c r="AU196" s="331" t="s">
        <v>55</v>
      </c>
      <c r="AV196" s="332"/>
      <c r="AW196" s="331" t="s">
        <v>2</v>
      </c>
      <c r="AX196" s="332">
        <v>585</v>
      </c>
    </row>
    <row r="197" spans="1:54" s="169" customFormat="1" ht="28.5" customHeight="1" x14ac:dyDescent="0.3">
      <c r="B197" s="421"/>
      <c r="C197" s="412" t="s">
        <v>263</v>
      </c>
      <c r="D197" s="375" t="s">
        <v>1051</v>
      </c>
      <c r="E197" s="384" t="s">
        <v>269</v>
      </c>
      <c r="F197" s="385">
        <v>48.98</v>
      </c>
      <c r="G197" s="379"/>
      <c r="H197" s="379"/>
      <c r="I197" s="379"/>
      <c r="J197" s="379"/>
      <c r="K197" s="379"/>
      <c r="L197" s="379"/>
      <c r="M197" s="379"/>
      <c r="N197" s="379"/>
      <c r="O197" s="380"/>
      <c r="P197" s="331" t="s">
        <v>64</v>
      </c>
      <c r="Q197" s="331" t="s">
        <v>55</v>
      </c>
      <c r="R197" s="331" t="s">
        <v>55</v>
      </c>
      <c r="S197" s="331" t="s">
        <v>1</v>
      </c>
      <c r="T197" s="331" t="s">
        <v>60</v>
      </c>
      <c r="U197" s="331" t="s">
        <v>59</v>
      </c>
      <c r="V197" s="331" t="s">
        <v>59</v>
      </c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1" t="s">
        <v>55</v>
      </c>
      <c r="AU197" s="331" t="s">
        <v>55</v>
      </c>
      <c r="AV197" s="332"/>
      <c r="AW197" s="331" t="s">
        <v>2</v>
      </c>
      <c r="AX197" s="332">
        <v>585</v>
      </c>
    </row>
    <row r="198" spans="1:54" s="63" customFormat="1" ht="28.5" customHeight="1" x14ac:dyDescent="0.3">
      <c r="A198" s="62"/>
      <c r="B198" s="101"/>
      <c r="C198" s="124"/>
      <c r="D198" s="124"/>
      <c r="E198" s="103"/>
      <c r="F198" s="170"/>
      <c r="G198" s="113"/>
      <c r="H198" s="113"/>
      <c r="I198" s="113"/>
      <c r="J198" s="113"/>
      <c r="K198" s="113"/>
      <c r="L198" s="113"/>
      <c r="M198" s="91"/>
      <c r="N198" s="113"/>
      <c r="O198" s="198"/>
      <c r="P198" s="171"/>
      <c r="Q198" s="171"/>
      <c r="R198" s="171"/>
      <c r="S198" s="171"/>
      <c r="T198" s="171"/>
      <c r="U198" s="171"/>
      <c r="V198" s="171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1"/>
      <c r="AU198" s="171"/>
      <c r="AV198" s="172"/>
      <c r="AW198" s="171"/>
      <c r="AX198" s="172"/>
      <c r="AY198" s="173"/>
      <c r="AZ198" s="173"/>
      <c r="BA198" s="173"/>
      <c r="BB198" s="62"/>
    </row>
    <row r="199" spans="1:54" s="63" customFormat="1" ht="28.5" customHeight="1" x14ac:dyDescent="0.3">
      <c r="A199" s="62"/>
      <c r="B199" s="101"/>
      <c r="C199" s="124"/>
      <c r="D199" s="124"/>
      <c r="E199" s="103"/>
      <c r="F199" s="170"/>
      <c r="G199" s="113"/>
      <c r="H199" s="113"/>
      <c r="I199" s="113"/>
      <c r="J199" s="113"/>
      <c r="K199" s="113"/>
      <c r="L199" s="113"/>
      <c r="M199" s="91"/>
      <c r="N199" s="113"/>
      <c r="O199" s="198"/>
      <c r="P199" s="171"/>
      <c r="Q199" s="171"/>
      <c r="R199" s="171"/>
      <c r="S199" s="171"/>
      <c r="T199" s="171"/>
      <c r="U199" s="171"/>
      <c r="V199" s="171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1"/>
      <c r="AU199" s="171"/>
      <c r="AV199" s="172"/>
      <c r="AW199" s="171"/>
      <c r="AX199" s="172"/>
      <c r="AY199" s="173"/>
      <c r="AZ199" s="173"/>
      <c r="BA199" s="173"/>
      <c r="BB199" s="62"/>
    </row>
    <row r="200" spans="1:54" s="63" customFormat="1" ht="28.5" customHeight="1" x14ac:dyDescent="0.3">
      <c r="A200" s="62"/>
      <c r="B200" s="85"/>
      <c r="C200" s="124"/>
      <c r="D200" s="124"/>
      <c r="E200" s="112"/>
      <c r="F200" s="68"/>
      <c r="G200" s="42"/>
      <c r="H200" s="56"/>
      <c r="I200" s="42"/>
      <c r="J200" s="56"/>
      <c r="K200" s="42"/>
      <c r="L200" s="56"/>
      <c r="M200" s="56"/>
      <c r="N200" s="56"/>
      <c r="O200" s="191"/>
      <c r="P200" s="64"/>
      <c r="Q200" s="64"/>
      <c r="R200" s="64"/>
      <c r="S200" s="64"/>
      <c r="T200" s="64"/>
      <c r="U200" s="64"/>
      <c r="V200" s="64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4"/>
      <c r="AU200" s="64"/>
      <c r="AV200" s="65"/>
      <c r="AW200" s="64"/>
      <c r="AX200" s="65"/>
      <c r="BB200" s="62"/>
    </row>
    <row r="201" spans="1:54" s="111" customFormat="1" ht="28.5" customHeight="1" x14ac:dyDescent="0.3">
      <c r="A201" s="121"/>
      <c r="B201" s="462"/>
      <c r="C201" s="456" t="s">
        <v>144</v>
      </c>
      <c r="D201" s="273"/>
      <c r="E201" s="274"/>
      <c r="F201" s="275"/>
      <c r="G201" s="281"/>
      <c r="H201" s="280"/>
      <c r="I201" s="281"/>
      <c r="J201" s="280"/>
      <c r="K201" s="281"/>
      <c r="L201" s="280"/>
      <c r="M201" s="281"/>
      <c r="N201" s="280"/>
      <c r="O201" s="273"/>
      <c r="P201" s="111" t="s">
        <v>62</v>
      </c>
      <c r="BB201" s="121"/>
    </row>
    <row r="202" spans="1:54" s="111" customFormat="1" ht="28.5" customHeight="1" x14ac:dyDescent="0.3">
      <c r="A202" s="121"/>
      <c r="B202" s="463"/>
      <c r="C202" s="457"/>
      <c r="D202" s="276"/>
      <c r="E202" s="277"/>
      <c r="F202" s="278"/>
      <c r="G202" s="278"/>
      <c r="H202" s="279"/>
      <c r="I202" s="278"/>
      <c r="J202" s="279"/>
      <c r="K202" s="278"/>
      <c r="L202" s="279"/>
      <c r="M202" s="278"/>
      <c r="N202" s="279"/>
      <c r="O202" s="276"/>
      <c r="P202" s="111" t="s">
        <v>62</v>
      </c>
      <c r="BB202" s="121"/>
    </row>
    <row r="203" spans="1:54" s="111" customFormat="1" ht="28.5" customHeight="1" x14ac:dyDescent="0.3">
      <c r="A203" s="121"/>
      <c r="B203" s="101"/>
      <c r="C203" s="45"/>
      <c r="D203" s="46"/>
      <c r="E203" s="47"/>
      <c r="F203" s="48"/>
      <c r="G203" s="48"/>
      <c r="H203" s="122"/>
      <c r="I203" s="48"/>
      <c r="J203" s="122"/>
      <c r="K203" s="48"/>
      <c r="L203" s="122"/>
      <c r="M203" s="48"/>
      <c r="N203" s="122"/>
      <c r="O203" s="46"/>
      <c r="BB203" s="121"/>
    </row>
    <row r="204" spans="1:54" s="111" customFormat="1" ht="28.5" customHeight="1" x14ac:dyDescent="0.3">
      <c r="A204" s="121"/>
      <c r="B204" s="116" t="str">
        <f>B159</f>
        <v>4-2</v>
      </c>
      <c r="C204" s="77" t="str">
        <f>C159</f>
        <v>공통천정공사</v>
      </c>
      <c r="D204" s="78"/>
      <c r="E204" s="79"/>
      <c r="F204" s="80"/>
      <c r="G204" s="80"/>
      <c r="H204" s="80"/>
      <c r="I204" s="80"/>
      <c r="J204" s="80"/>
      <c r="K204" s="80"/>
      <c r="L204" s="80"/>
      <c r="M204" s="80"/>
      <c r="N204" s="80"/>
      <c r="O204" s="78"/>
      <c r="P204" s="32"/>
      <c r="Q204" s="32"/>
      <c r="R204" s="32"/>
      <c r="S204" s="33" t="s">
        <v>1</v>
      </c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BB204" s="121"/>
    </row>
    <row r="205" spans="1:54" s="125" customFormat="1" ht="28.5" customHeight="1" x14ac:dyDescent="0.3">
      <c r="B205" s="416"/>
      <c r="C205" s="411" t="s">
        <v>169</v>
      </c>
      <c r="D205" s="255" t="s">
        <v>1053</v>
      </c>
      <c r="E205" s="285" t="s">
        <v>269</v>
      </c>
      <c r="F205" s="290">
        <v>73.27</v>
      </c>
      <c r="G205" s="259"/>
      <c r="H205" s="267"/>
      <c r="I205" s="259"/>
      <c r="J205" s="267"/>
      <c r="K205" s="259"/>
      <c r="L205" s="267"/>
      <c r="M205" s="259"/>
      <c r="N205" s="267"/>
      <c r="O205" s="260"/>
      <c r="P205" s="296"/>
      <c r="Q205" s="296"/>
      <c r="R205" s="296"/>
      <c r="S205" s="296"/>
      <c r="T205" s="296"/>
      <c r="U205" s="296"/>
      <c r="V205" s="296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296"/>
      <c r="AU205" s="296"/>
      <c r="AV205" s="58"/>
      <c r="AW205" s="296"/>
      <c r="AX205" s="58"/>
      <c r="AZ205" s="306"/>
    </row>
    <row r="206" spans="1:54" s="169" customFormat="1" ht="28.5" customHeight="1" x14ac:dyDescent="0.3">
      <c r="B206" s="421"/>
      <c r="C206" s="412" t="s">
        <v>329</v>
      </c>
      <c r="D206" s="386" t="s">
        <v>330</v>
      </c>
      <c r="E206" s="384" t="s">
        <v>269</v>
      </c>
      <c r="F206" s="383">
        <v>19.649999999999999</v>
      </c>
      <c r="G206" s="379"/>
      <c r="H206" s="379"/>
      <c r="I206" s="379"/>
      <c r="J206" s="379"/>
      <c r="K206" s="379"/>
      <c r="L206" s="379"/>
      <c r="M206" s="379"/>
      <c r="N206" s="379"/>
      <c r="O206" s="380"/>
      <c r="P206" s="331"/>
      <c r="Q206" s="331"/>
      <c r="R206" s="331"/>
      <c r="S206" s="331"/>
      <c r="T206" s="331"/>
      <c r="U206" s="331"/>
      <c r="V206" s="331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1"/>
      <c r="AU206" s="331"/>
      <c r="AV206" s="332"/>
      <c r="AW206" s="331"/>
      <c r="AX206" s="332"/>
      <c r="AZ206" s="387"/>
    </row>
    <row r="207" spans="1:54" s="169" customFormat="1" ht="28.5" customHeight="1" x14ac:dyDescent="0.3">
      <c r="B207" s="421"/>
      <c r="C207" s="412" t="s">
        <v>149</v>
      </c>
      <c r="D207" s="375" t="s">
        <v>1054</v>
      </c>
      <c r="E207" s="384" t="s">
        <v>269</v>
      </c>
      <c r="F207" s="383">
        <v>73.27</v>
      </c>
      <c r="G207" s="379"/>
      <c r="H207" s="379"/>
      <c r="I207" s="379"/>
      <c r="J207" s="379"/>
      <c r="K207" s="379"/>
      <c r="L207" s="379"/>
      <c r="M207" s="379"/>
      <c r="N207" s="379"/>
      <c r="O207" s="380"/>
      <c r="P207" s="331"/>
      <c r="Q207" s="331"/>
      <c r="R207" s="331"/>
      <c r="S207" s="331"/>
      <c r="T207" s="331"/>
      <c r="U207" s="331"/>
      <c r="V207" s="331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1"/>
      <c r="AU207" s="331"/>
      <c r="AV207" s="332"/>
      <c r="AW207" s="331"/>
      <c r="AX207" s="332"/>
      <c r="AZ207" s="387"/>
    </row>
    <row r="208" spans="1:54" s="125" customFormat="1" ht="28.5" customHeight="1" x14ac:dyDescent="0.3">
      <c r="B208" s="416"/>
      <c r="C208" s="411" t="s">
        <v>183</v>
      </c>
      <c r="D208" s="255" t="s">
        <v>1070</v>
      </c>
      <c r="E208" s="285" t="s">
        <v>269</v>
      </c>
      <c r="F208" s="290">
        <v>19.649999999999999</v>
      </c>
      <c r="G208" s="259"/>
      <c r="H208" s="267"/>
      <c r="I208" s="259"/>
      <c r="J208" s="267"/>
      <c r="K208" s="259"/>
      <c r="L208" s="267"/>
      <c r="M208" s="259"/>
      <c r="N208" s="267"/>
      <c r="O208" s="260"/>
      <c r="P208" s="296"/>
      <c r="Q208" s="296"/>
      <c r="R208" s="296"/>
      <c r="S208" s="296"/>
      <c r="T208" s="296"/>
      <c r="U208" s="296"/>
      <c r="V208" s="296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296"/>
      <c r="AU208" s="296"/>
      <c r="AV208" s="58"/>
      <c r="AW208" s="296"/>
      <c r="AX208" s="58"/>
      <c r="AZ208" s="306"/>
    </row>
    <row r="209" spans="1:54" s="169" customFormat="1" ht="28.5" customHeight="1" x14ac:dyDescent="0.3">
      <c r="B209" s="421"/>
      <c r="C209" s="412" t="s">
        <v>196</v>
      </c>
      <c r="D209" s="375" t="s">
        <v>331</v>
      </c>
      <c r="E209" s="384" t="s">
        <v>269</v>
      </c>
      <c r="F209" s="383">
        <v>19.649999999999999</v>
      </c>
      <c r="G209" s="379"/>
      <c r="H209" s="379"/>
      <c r="I209" s="379"/>
      <c r="J209" s="379"/>
      <c r="K209" s="379"/>
      <c r="L209" s="379"/>
      <c r="M209" s="379"/>
      <c r="N209" s="379"/>
      <c r="O209" s="380"/>
      <c r="P209" s="331"/>
      <c r="Q209" s="331"/>
      <c r="R209" s="331"/>
      <c r="S209" s="331"/>
      <c r="T209" s="331"/>
      <c r="U209" s="331"/>
      <c r="V209" s="331"/>
      <c r="W209" s="332"/>
      <c r="X209" s="332"/>
      <c r="Y209" s="332"/>
      <c r="Z209" s="332"/>
      <c r="AA209" s="332"/>
      <c r="AB209" s="332"/>
      <c r="AC209" s="332"/>
      <c r="AD209" s="332"/>
      <c r="AE209" s="332"/>
      <c r="AF209" s="332"/>
      <c r="AG209" s="332"/>
      <c r="AH209" s="332"/>
      <c r="AI209" s="332"/>
      <c r="AJ209" s="332"/>
      <c r="AK209" s="332"/>
      <c r="AL209" s="332"/>
      <c r="AM209" s="332"/>
      <c r="AN209" s="332"/>
      <c r="AO209" s="332"/>
      <c r="AP209" s="332"/>
      <c r="AQ209" s="332"/>
      <c r="AR209" s="332"/>
      <c r="AS209" s="332"/>
      <c r="AT209" s="331"/>
      <c r="AU209" s="331"/>
      <c r="AV209" s="332"/>
      <c r="AW209" s="331"/>
      <c r="AX209" s="332"/>
      <c r="AZ209" s="387"/>
    </row>
    <row r="210" spans="1:54" s="169" customFormat="1" ht="28.5" customHeight="1" x14ac:dyDescent="0.3">
      <c r="B210" s="421"/>
      <c r="C210" s="412" t="s">
        <v>338</v>
      </c>
      <c r="D210" s="375" t="s">
        <v>339</v>
      </c>
      <c r="E210" s="384" t="s">
        <v>269</v>
      </c>
      <c r="F210" s="383">
        <v>19.649999999999999</v>
      </c>
      <c r="G210" s="379"/>
      <c r="H210" s="379"/>
      <c r="I210" s="379"/>
      <c r="J210" s="379"/>
      <c r="K210" s="379"/>
      <c r="L210" s="379"/>
      <c r="M210" s="379"/>
      <c r="N210" s="379"/>
      <c r="O210" s="380"/>
      <c r="P210" s="331"/>
      <c r="Q210" s="331"/>
      <c r="R210" s="331"/>
      <c r="S210" s="331"/>
      <c r="T210" s="331"/>
      <c r="U210" s="331"/>
      <c r="V210" s="331"/>
      <c r="W210" s="332"/>
      <c r="X210" s="332"/>
      <c r="Y210" s="332"/>
      <c r="Z210" s="332"/>
      <c r="AA210" s="332"/>
      <c r="AB210" s="332"/>
      <c r="AC210" s="332"/>
      <c r="AD210" s="332"/>
      <c r="AE210" s="332"/>
      <c r="AF210" s="332"/>
      <c r="AG210" s="332"/>
      <c r="AH210" s="332"/>
      <c r="AI210" s="332"/>
      <c r="AJ210" s="332"/>
      <c r="AK210" s="332"/>
      <c r="AL210" s="332"/>
      <c r="AM210" s="332"/>
      <c r="AN210" s="332"/>
      <c r="AO210" s="332"/>
      <c r="AP210" s="332"/>
      <c r="AQ210" s="332"/>
      <c r="AR210" s="332"/>
      <c r="AS210" s="332"/>
      <c r="AT210" s="331"/>
      <c r="AU210" s="331"/>
      <c r="AV210" s="332"/>
      <c r="AW210" s="331"/>
      <c r="AX210" s="332"/>
      <c r="AZ210" s="387"/>
    </row>
    <row r="211" spans="1:54" s="169" customFormat="1" ht="28.5" customHeight="1" x14ac:dyDescent="0.3">
      <c r="B211" s="421"/>
      <c r="C211" s="412" t="s">
        <v>153</v>
      </c>
      <c r="D211" s="375"/>
      <c r="E211" s="384" t="s">
        <v>269</v>
      </c>
      <c r="F211" s="383">
        <v>19.649999999999999</v>
      </c>
      <c r="G211" s="379"/>
      <c r="H211" s="379"/>
      <c r="I211" s="379"/>
      <c r="J211" s="379"/>
      <c r="K211" s="379"/>
      <c r="L211" s="379"/>
      <c r="M211" s="379"/>
      <c r="N211" s="379"/>
      <c r="O211" s="380"/>
      <c r="P211" s="331"/>
      <c r="Q211" s="331"/>
      <c r="R211" s="331"/>
      <c r="S211" s="331"/>
      <c r="T211" s="331"/>
      <c r="U211" s="331"/>
      <c r="V211" s="331"/>
      <c r="W211" s="332"/>
      <c r="X211" s="332"/>
      <c r="Y211" s="332"/>
      <c r="Z211" s="332"/>
      <c r="AA211" s="332"/>
      <c r="AB211" s="332"/>
      <c r="AC211" s="332"/>
      <c r="AD211" s="332"/>
      <c r="AE211" s="332"/>
      <c r="AF211" s="332"/>
      <c r="AG211" s="332"/>
      <c r="AH211" s="332"/>
      <c r="AI211" s="332"/>
      <c r="AJ211" s="332"/>
      <c r="AK211" s="332"/>
      <c r="AL211" s="332"/>
      <c r="AM211" s="332"/>
      <c r="AN211" s="332"/>
      <c r="AO211" s="332"/>
      <c r="AP211" s="332"/>
      <c r="AQ211" s="332"/>
      <c r="AR211" s="332"/>
      <c r="AS211" s="332"/>
      <c r="AT211" s="331"/>
      <c r="AU211" s="331"/>
      <c r="AV211" s="332"/>
      <c r="AW211" s="331"/>
      <c r="AX211" s="332"/>
      <c r="AZ211" s="387"/>
    </row>
    <row r="212" spans="1:54" s="169" customFormat="1" ht="28.5" customHeight="1" x14ac:dyDescent="0.3">
      <c r="B212" s="421"/>
      <c r="C212" s="412" t="s">
        <v>198</v>
      </c>
      <c r="D212" s="375"/>
      <c r="E212" s="384" t="s">
        <v>269</v>
      </c>
      <c r="F212" s="383">
        <v>19.649999999999999</v>
      </c>
      <c r="G212" s="379"/>
      <c r="H212" s="379"/>
      <c r="I212" s="379"/>
      <c r="J212" s="379"/>
      <c r="K212" s="379"/>
      <c r="L212" s="379"/>
      <c r="M212" s="379"/>
      <c r="N212" s="379"/>
      <c r="O212" s="380"/>
      <c r="P212" s="331"/>
      <c r="Q212" s="331"/>
      <c r="R212" s="331"/>
      <c r="S212" s="331"/>
      <c r="T212" s="331"/>
      <c r="U212" s="331"/>
      <c r="V212" s="331"/>
      <c r="W212" s="332"/>
      <c r="X212" s="332"/>
      <c r="Y212" s="332"/>
      <c r="Z212" s="332"/>
      <c r="AA212" s="332"/>
      <c r="AB212" s="332"/>
      <c r="AC212" s="332"/>
      <c r="AD212" s="332"/>
      <c r="AE212" s="332"/>
      <c r="AF212" s="332"/>
      <c r="AG212" s="332"/>
      <c r="AH212" s="332"/>
      <c r="AI212" s="332"/>
      <c r="AJ212" s="332"/>
      <c r="AK212" s="332"/>
      <c r="AL212" s="332"/>
      <c r="AM212" s="332"/>
      <c r="AN212" s="332"/>
      <c r="AO212" s="332"/>
      <c r="AP212" s="332"/>
      <c r="AQ212" s="332"/>
      <c r="AR212" s="332"/>
      <c r="AS212" s="332"/>
      <c r="AT212" s="331"/>
      <c r="AU212" s="331"/>
      <c r="AV212" s="332"/>
      <c r="AW212" s="331"/>
      <c r="AX212" s="332"/>
      <c r="AZ212" s="387"/>
    </row>
    <row r="213" spans="1:54" s="169" customFormat="1" ht="28.5" customHeight="1" x14ac:dyDescent="0.3">
      <c r="B213" s="421"/>
      <c r="C213" s="412" t="s">
        <v>324</v>
      </c>
      <c r="D213" s="386" t="s">
        <v>1073</v>
      </c>
      <c r="E213" s="384" t="s">
        <v>1074</v>
      </c>
      <c r="F213" s="383">
        <v>49.38</v>
      </c>
      <c r="G213" s="379"/>
      <c r="H213" s="379"/>
      <c r="I213" s="379"/>
      <c r="J213" s="379"/>
      <c r="K213" s="379"/>
      <c r="L213" s="379"/>
      <c r="M213" s="379"/>
      <c r="N213" s="379"/>
      <c r="O213" s="380"/>
      <c r="P213" s="331"/>
      <c r="Q213" s="331"/>
      <c r="R213" s="331"/>
      <c r="S213" s="331"/>
      <c r="T213" s="331"/>
      <c r="U213" s="331"/>
      <c r="V213" s="331"/>
      <c r="W213" s="332"/>
      <c r="X213" s="332"/>
      <c r="Y213" s="332"/>
      <c r="Z213" s="332"/>
      <c r="AA213" s="332"/>
      <c r="AB213" s="332"/>
      <c r="AC213" s="332"/>
      <c r="AD213" s="332"/>
      <c r="AE213" s="332"/>
      <c r="AF213" s="332"/>
      <c r="AG213" s="332"/>
      <c r="AH213" s="332"/>
      <c r="AI213" s="332"/>
      <c r="AJ213" s="332"/>
      <c r="AK213" s="332"/>
      <c r="AL213" s="332"/>
      <c r="AM213" s="332"/>
      <c r="AN213" s="332"/>
      <c r="AO213" s="332"/>
      <c r="AP213" s="332"/>
      <c r="AQ213" s="332"/>
      <c r="AR213" s="332"/>
      <c r="AS213" s="332"/>
      <c r="AT213" s="331"/>
      <c r="AU213" s="331"/>
      <c r="AV213" s="332"/>
      <c r="AW213" s="331"/>
      <c r="AX213" s="332"/>
      <c r="AZ213" s="387"/>
    </row>
    <row r="214" spans="1:54" s="169" customFormat="1" ht="28.5" customHeight="1" x14ac:dyDescent="0.3">
      <c r="B214" s="421"/>
      <c r="C214" s="412" t="s">
        <v>835</v>
      </c>
      <c r="D214" s="386" t="s">
        <v>1075</v>
      </c>
      <c r="E214" s="384" t="s">
        <v>271</v>
      </c>
      <c r="F214" s="383">
        <v>5.25</v>
      </c>
      <c r="G214" s="379"/>
      <c r="H214" s="379"/>
      <c r="I214" s="379"/>
      <c r="J214" s="379"/>
      <c r="K214" s="379"/>
      <c r="L214" s="379"/>
      <c r="M214" s="379"/>
      <c r="N214" s="379"/>
      <c r="O214" s="380"/>
      <c r="P214" s="331"/>
      <c r="Q214" s="331"/>
      <c r="R214" s="331"/>
      <c r="S214" s="331"/>
      <c r="T214" s="331"/>
      <c r="U214" s="331"/>
      <c r="V214" s="331"/>
      <c r="W214" s="332"/>
      <c r="X214" s="332"/>
      <c r="Y214" s="332"/>
      <c r="Z214" s="332"/>
      <c r="AA214" s="332"/>
      <c r="AB214" s="332"/>
      <c r="AC214" s="332"/>
      <c r="AD214" s="332"/>
      <c r="AE214" s="332"/>
      <c r="AF214" s="332"/>
      <c r="AG214" s="332"/>
      <c r="AH214" s="332"/>
      <c r="AI214" s="332"/>
      <c r="AJ214" s="332"/>
      <c r="AK214" s="332"/>
      <c r="AL214" s="332"/>
      <c r="AM214" s="332"/>
      <c r="AN214" s="332"/>
      <c r="AO214" s="332"/>
      <c r="AP214" s="332"/>
      <c r="AQ214" s="332"/>
      <c r="AR214" s="332"/>
      <c r="AS214" s="332"/>
      <c r="AT214" s="331"/>
      <c r="AU214" s="331"/>
      <c r="AV214" s="332"/>
      <c r="AW214" s="331"/>
      <c r="AX214" s="332"/>
      <c r="AZ214" s="387"/>
    </row>
    <row r="215" spans="1:54" s="169" customFormat="1" ht="28.5" customHeight="1" x14ac:dyDescent="0.3">
      <c r="B215" s="421"/>
      <c r="C215" s="412" t="s">
        <v>332</v>
      </c>
      <c r="D215" s="386" t="s">
        <v>333</v>
      </c>
      <c r="E215" s="384" t="s">
        <v>271</v>
      </c>
      <c r="F215" s="383">
        <v>3.13</v>
      </c>
      <c r="G215" s="379"/>
      <c r="H215" s="379"/>
      <c r="I215" s="379"/>
      <c r="J215" s="379"/>
      <c r="K215" s="379"/>
      <c r="L215" s="379"/>
      <c r="M215" s="379"/>
      <c r="N215" s="379"/>
      <c r="O215" s="380"/>
      <c r="P215" s="331"/>
      <c r="Q215" s="331"/>
      <c r="R215" s="331"/>
      <c r="S215" s="331"/>
      <c r="T215" s="331"/>
      <c r="U215" s="331"/>
      <c r="V215" s="331"/>
      <c r="W215" s="332"/>
      <c r="X215" s="332"/>
      <c r="Y215" s="332"/>
      <c r="Z215" s="332"/>
      <c r="AA215" s="332"/>
      <c r="AB215" s="332"/>
      <c r="AC215" s="332"/>
      <c r="AD215" s="332"/>
      <c r="AE215" s="332"/>
      <c r="AF215" s="332"/>
      <c r="AG215" s="332"/>
      <c r="AH215" s="332"/>
      <c r="AI215" s="332"/>
      <c r="AJ215" s="332"/>
      <c r="AK215" s="332"/>
      <c r="AL215" s="332"/>
      <c r="AM215" s="332"/>
      <c r="AN215" s="332"/>
      <c r="AO215" s="332"/>
      <c r="AP215" s="332"/>
      <c r="AQ215" s="332"/>
      <c r="AR215" s="332"/>
      <c r="AS215" s="332"/>
      <c r="AT215" s="331"/>
      <c r="AU215" s="331"/>
      <c r="AV215" s="332"/>
      <c r="AW215" s="331"/>
      <c r="AX215" s="332"/>
      <c r="AZ215" s="387"/>
    </row>
    <row r="216" spans="1:54" s="169" customFormat="1" ht="28.5" customHeight="1" x14ac:dyDescent="0.3">
      <c r="B216" s="421"/>
      <c r="C216" s="412" t="s">
        <v>334</v>
      </c>
      <c r="D216" s="386" t="s">
        <v>335</v>
      </c>
      <c r="E216" s="384" t="s">
        <v>138</v>
      </c>
      <c r="F216" s="383">
        <v>36.99</v>
      </c>
      <c r="G216" s="379"/>
      <c r="H216" s="379"/>
      <c r="I216" s="379"/>
      <c r="J216" s="379"/>
      <c r="K216" s="379"/>
      <c r="L216" s="379"/>
      <c r="M216" s="379"/>
      <c r="N216" s="379"/>
      <c r="O216" s="380"/>
      <c r="P216" s="331"/>
      <c r="Q216" s="331"/>
      <c r="R216" s="331"/>
      <c r="S216" s="331"/>
      <c r="T216" s="331"/>
      <c r="U216" s="331"/>
      <c r="V216" s="331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2"/>
      <c r="AH216" s="332"/>
      <c r="AI216" s="332"/>
      <c r="AJ216" s="332"/>
      <c r="AK216" s="332"/>
      <c r="AL216" s="332"/>
      <c r="AM216" s="332"/>
      <c r="AN216" s="332"/>
      <c r="AO216" s="332"/>
      <c r="AP216" s="332"/>
      <c r="AQ216" s="332"/>
      <c r="AR216" s="332"/>
      <c r="AS216" s="332"/>
      <c r="AT216" s="331"/>
      <c r="AU216" s="331"/>
      <c r="AV216" s="332"/>
      <c r="AW216" s="331"/>
      <c r="AX216" s="332"/>
      <c r="AZ216" s="387"/>
    </row>
    <row r="217" spans="1:54" s="169" customFormat="1" ht="28.5" customHeight="1" x14ac:dyDescent="0.3">
      <c r="B217" s="421"/>
      <c r="C217" s="412" t="s">
        <v>336</v>
      </c>
      <c r="D217" s="386" t="s">
        <v>337</v>
      </c>
      <c r="E217" s="384" t="s">
        <v>138</v>
      </c>
      <c r="F217" s="383">
        <v>45.6</v>
      </c>
      <c r="G217" s="379"/>
      <c r="H217" s="379"/>
      <c r="I217" s="379"/>
      <c r="J217" s="379"/>
      <c r="K217" s="379"/>
      <c r="L217" s="379"/>
      <c r="M217" s="379"/>
      <c r="N217" s="379"/>
      <c r="O217" s="380"/>
      <c r="P217" s="331"/>
      <c r="Q217" s="331"/>
      <c r="R217" s="331"/>
      <c r="S217" s="331"/>
      <c r="T217" s="331"/>
      <c r="U217" s="331"/>
      <c r="V217" s="331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2"/>
      <c r="AH217" s="332"/>
      <c r="AI217" s="332"/>
      <c r="AJ217" s="332"/>
      <c r="AK217" s="332"/>
      <c r="AL217" s="332"/>
      <c r="AM217" s="332"/>
      <c r="AN217" s="332"/>
      <c r="AO217" s="332"/>
      <c r="AP217" s="332"/>
      <c r="AQ217" s="332"/>
      <c r="AR217" s="332"/>
      <c r="AS217" s="332"/>
      <c r="AT217" s="331"/>
      <c r="AU217" s="331"/>
      <c r="AV217" s="332"/>
      <c r="AW217" s="331"/>
      <c r="AX217" s="332"/>
      <c r="AZ217" s="387"/>
    </row>
    <row r="218" spans="1:54" s="169" customFormat="1" ht="28.5" customHeight="1" x14ac:dyDescent="0.3">
      <c r="B218" s="421"/>
      <c r="C218" s="412" t="s">
        <v>836</v>
      </c>
      <c r="D218" s="386" t="s">
        <v>341</v>
      </c>
      <c r="E218" s="384" t="s">
        <v>271</v>
      </c>
      <c r="F218" s="383">
        <v>4.84</v>
      </c>
      <c r="G218" s="379"/>
      <c r="H218" s="379"/>
      <c r="I218" s="379"/>
      <c r="J218" s="379"/>
      <c r="K218" s="379"/>
      <c r="L218" s="379"/>
      <c r="M218" s="379"/>
      <c r="N218" s="379"/>
      <c r="O218" s="380"/>
      <c r="P218" s="331"/>
      <c r="Q218" s="331"/>
      <c r="R218" s="331"/>
      <c r="S218" s="331"/>
      <c r="T218" s="331"/>
      <c r="U218" s="331"/>
      <c r="V218" s="331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2"/>
      <c r="AH218" s="332"/>
      <c r="AI218" s="332"/>
      <c r="AJ218" s="332"/>
      <c r="AK218" s="332"/>
      <c r="AL218" s="332"/>
      <c r="AM218" s="332"/>
      <c r="AN218" s="332"/>
      <c r="AO218" s="332"/>
      <c r="AP218" s="332"/>
      <c r="AQ218" s="332"/>
      <c r="AR218" s="332"/>
      <c r="AS218" s="332"/>
      <c r="AT218" s="331"/>
      <c r="AU218" s="331"/>
      <c r="AV218" s="332"/>
      <c r="AW218" s="331"/>
      <c r="AX218" s="332"/>
      <c r="AZ218" s="387"/>
    </row>
    <row r="219" spans="1:54" s="169" customFormat="1" ht="28.5" customHeight="1" x14ac:dyDescent="0.3">
      <c r="B219" s="421"/>
      <c r="C219" s="412" t="s">
        <v>152</v>
      </c>
      <c r="D219" s="375" t="s">
        <v>303</v>
      </c>
      <c r="E219" s="384" t="s">
        <v>269</v>
      </c>
      <c r="F219" s="383">
        <v>73.27</v>
      </c>
      <c r="G219" s="379"/>
      <c r="H219" s="379"/>
      <c r="I219" s="379"/>
      <c r="J219" s="379"/>
      <c r="K219" s="379"/>
      <c r="L219" s="379"/>
      <c r="M219" s="379"/>
      <c r="N219" s="379"/>
      <c r="O219" s="380"/>
      <c r="P219" s="331"/>
      <c r="Q219" s="331"/>
      <c r="R219" s="331"/>
      <c r="S219" s="331"/>
      <c r="T219" s="331"/>
      <c r="U219" s="331"/>
      <c r="V219" s="331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2"/>
      <c r="AH219" s="332"/>
      <c r="AI219" s="332"/>
      <c r="AJ219" s="332"/>
      <c r="AK219" s="332"/>
      <c r="AL219" s="332"/>
      <c r="AM219" s="332"/>
      <c r="AN219" s="332"/>
      <c r="AO219" s="332"/>
      <c r="AP219" s="332"/>
      <c r="AQ219" s="332"/>
      <c r="AR219" s="332"/>
      <c r="AS219" s="332"/>
      <c r="AT219" s="331"/>
      <c r="AU219" s="331"/>
      <c r="AV219" s="332"/>
      <c r="AW219" s="331"/>
      <c r="AX219" s="332"/>
    </row>
    <row r="220" spans="1:54" s="169" customFormat="1" ht="28.5" customHeight="1" x14ac:dyDescent="0.3">
      <c r="B220" s="421"/>
      <c r="C220" s="412" t="s">
        <v>174</v>
      </c>
      <c r="D220" s="375" t="s">
        <v>1056</v>
      </c>
      <c r="E220" s="384" t="s">
        <v>137</v>
      </c>
      <c r="F220" s="383">
        <v>271.70999999999998</v>
      </c>
      <c r="G220" s="379"/>
      <c r="H220" s="379"/>
      <c r="I220" s="379"/>
      <c r="J220" s="379"/>
      <c r="K220" s="379"/>
      <c r="L220" s="379"/>
      <c r="M220" s="379"/>
      <c r="N220" s="379"/>
      <c r="O220" s="380"/>
      <c r="P220" s="331"/>
      <c r="Q220" s="331"/>
      <c r="R220" s="331"/>
      <c r="S220" s="331"/>
      <c r="T220" s="331"/>
      <c r="U220" s="331"/>
      <c r="V220" s="331"/>
      <c r="W220" s="332"/>
      <c r="X220" s="332"/>
      <c r="Y220" s="332"/>
      <c r="Z220" s="332"/>
      <c r="AA220" s="332"/>
      <c r="AB220" s="332"/>
      <c r="AC220" s="332"/>
      <c r="AD220" s="332"/>
      <c r="AE220" s="332"/>
      <c r="AF220" s="332"/>
      <c r="AG220" s="332"/>
      <c r="AH220" s="332"/>
      <c r="AI220" s="332"/>
      <c r="AJ220" s="332"/>
      <c r="AK220" s="332"/>
      <c r="AL220" s="332"/>
      <c r="AM220" s="332"/>
      <c r="AN220" s="332"/>
      <c r="AO220" s="332"/>
      <c r="AP220" s="332"/>
      <c r="AQ220" s="332"/>
      <c r="AR220" s="332"/>
      <c r="AS220" s="332"/>
      <c r="AT220" s="331"/>
      <c r="AU220" s="331"/>
      <c r="AV220" s="332"/>
      <c r="AW220" s="331"/>
      <c r="AX220" s="332"/>
    </row>
    <row r="221" spans="1:54" s="62" customFormat="1" ht="28.5" customHeight="1" x14ac:dyDescent="0.3">
      <c r="B221" s="416"/>
      <c r="C221" s="411" t="s">
        <v>171</v>
      </c>
      <c r="D221" s="255" t="s">
        <v>172</v>
      </c>
      <c r="E221" s="285" t="s">
        <v>173</v>
      </c>
      <c r="F221" s="290">
        <v>1</v>
      </c>
      <c r="G221" s="267"/>
      <c r="H221" s="267"/>
      <c r="I221" s="267"/>
      <c r="J221" s="267"/>
      <c r="K221" s="267"/>
      <c r="L221" s="267"/>
      <c r="M221" s="259"/>
      <c r="N221" s="267"/>
      <c r="O221" s="260"/>
      <c r="P221" s="297"/>
      <c r="Q221" s="297"/>
      <c r="R221" s="297"/>
      <c r="S221" s="297"/>
      <c r="T221" s="297"/>
      <c r="U221" s="297"/>
      <c r="V221" s="297"/>
      <c r="W221" s="298"/>
      <c r="X221" s="298"/>
      <c r="Y221" s="298"/>
      <c r="Z221" s="298"/>
      <c r="AA221" s="298"/>
      <c r="AB221" s="298"/>
      <c r="AC221" s="298"/>
      <c r="AD221" s="298"/>
      <c r="AE221" s="298"/>
      <c r="AF221" s="298"/>
      <c r="AG221" s="298"/>
      <c r="AH221" s="298"/>
      <c r="AI221" s="298"/>
      <c r="AJ221" s="298"/>
      <c r="AK221" s="298"/>
      <c r="AL221" s="298"/>
      <c r="AM221" s="298"/>
      <c r="AN221" s="298"/>
      <c r="AO221" s="298"/>
      <c r="AP221" s="298"/>
      <c r="AQ221" s="298"/>
      <c r="AR221" s="298"/>
      <c r="AS221" s="298"/>
      <c r="AT221" s="297"/>
      <c r="AU221" s="297"/>
      <c r="AV221" s="298"/>
      <c r="AW221" s="297"/>
      <c r="AX221" s="298"/>
    </row>
    <row r="222" spans="1:54" s="63" customFormat="1" ht="28.5" customHeight="1" x14ac:dyDescent="0.3">
      <c r="A222" s="62"/>
      <c r="B222" s="308"/>
      <c r="C222" s="283"/>
      <c r="D222" s="124"/>
      <c r="E222" s="103"/>
      <c r="F222" s="68"/>
      <c r="G222" s="56"/>
      <c r="H222" s="56"/>
      <c r="I222" s="56"/>
      <c r="J222" s="56"/>
      <c r="K222" s="56"/>
      <c r="L222" s="56"/>
      <c r="M222" s="42"/>
      <c r="N222" s="56"/>
      <c r="O222" s="254"/>
      <c r="P222" s="64"/>
      <c r="Q222" s="64"/>
      <c r="R222" s="64"/>
      <c r="S222" s="64"/>
      <c r="T222" s="64"/>
      <c r="U222" s="64"/>
      <c r="V222" s="64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4"/>
      <c r="AU222" s="64"/>
      <c r="AV222" s="65"/>
      <c r="AW222" s="64"/>
      <c r="AX222" s="65"/>
      <c r="BB222" s="62"/>
    </row>
    <row r="223" spans="1:54" s="63" customFormat="1" ht="28.5" customHeight="1" x14ac:dyDescent="0.3">
      <c r="A223" s="62"/>
      <c r="B223" s="118"/>
      <c r="C223" s="124"/>
      <c r="D223" s="124"/>
      <c r="E223" s="103"/>
      <c r="F223" s="68"/>
      <c r="G223" s="56"/>
      <c r="H223" s="56"/>
      <c r="I223" s="56"/>
      <c r="J223" s="56"/>
      <c r="K223" s="56"/>
      <c r="L223" s="56"/>
      <c r="M223" s="42"/>
      <c r="N223" s="56"/>
      <c r="O223" s="195"/>
      <c r="P223" s="64"/>
      <c r="Q223" s="64"/>
      <c r="R223" s="64"/>
      <c r="S223" s="64"/>
      <c r="T223" s="64"/>
      <c r="U223" s="64"/>
      <c r="V223" s="64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4"/>
      <c r="AU223" s="64"/>
      <c r="AV223" s="65"/>
      <c r="AW223" s="64"/>
      <c r="AX223" s="65"/>
      <c r="BB223" s="62"/>
    </row>
    <row r="224" spans="1:54" s="111" customFormat="1" ht="28.5" customHeight="1" x14ac:dyDescent="0.3">
      <c r="A224" s="121"/>
      <c r="B224" s="462"/>
      <c r="C224" s="456" t="s">
        <v>144</v>
      </c>
      <c r="D224" s="273"/>
      <c r="E224" s="274"/>
      <c r="F224" s="275"/>
      <c r="G224" s="281"/>
      <c r="H224" s="280"/>
      <c r="I224" s="281"/>
      <c r="J224" s="280"/>
      <c r="K224" s="281"/>
      <c r="L224" s="280"/>
      <c r="M224" s="281"/>
      <c r="N224" s="280"/>
      <c r="O224" s="273"/>
      <c r="P224" s="111" t="s">
        <v>62</v>
      </c>
      <c r="BB224" s="121"/>
    </row>
    <row r="225" spans="1:54" s="111" customFormat="1" ht="28.5" customHeight="1" x14ac:dyDescent="0.3">
      <c r="A225" s="121"/>
      <c r="B225" s="463"/>
      <c r="C225" s="457"/>
      <c r="D225" s="276"/>
      <c r="E225" s="277"/>
      <c r="F225" s="278"/>
      <c r="G225" s="278"/>
      <c r="H225" s="279"/>
      <c r="I225" s="278"/>
      <c r="J225" s="279"/>
      <c r="K225" s="278"/>
      <c r="L225" s="279"/>
      <c r="M225" s="278"/>
      <c r="N225" s="279"/>
      <c r="O225" s="276"/>
      <c r="P225" s="111" t="s">
        <v>62</v>
      </c>
      <c r="BB225" s="121"/>
    </row>
    <row r="226" spans="1:54" s="111" customFormat="1" ht="28.5" customHeight="1" x14ac:dyDescent="0.3">
      <c r="A226" s="121"/>
      <c r="B226" s="101"/>
      <c r="C226" s="45"/>
      <c r="D226" s="46"/>
      <c r="E226" s="47"/>
      <c r="F226" s="48"/>
      <c r="G226" s="48"/>
      <c r="H226" s="122"/>
      <c r="I226" s="48"/>
      <c r="J226" s="122"/>
      <c r="K226" s="48"/>
      <c r="L226" s="122"/>
      <c r="M226" s="48"/>
      <c r="N226" s="122"/>
      <c r="O226" s="46"/>
      <c r="BB226" s="121"/>
    </row>
    <row r="227" spans="1:54" s="111" customFormat="1" ht="28.5" customHeight="1" x14ac:dyDescent="0.3">
      <c r="A227" s="121"/>
      <c r="B227" s="116" t="str">
        <f>B160</f>
        <v>4-3</v>
      </c>
      <c r="C227" s="77" t="str">
        <f>C160</f>
        <v>공통바닥공사</v>
      </c>
      <c r="D227" s="78"/>
      <c r="E227" s="79"/>
      <c r="F227" s="80"/>
      <c r="G227" s="80"/>
      <c r="H227" s="80"/>
      <c r="I227" s="80"/>
      <c r="J227" s="80"/>
      <c r="K227" s="80"/>
      <c r="L227" s="80"/>
      <c r="M227" s="80"/>
      <c r="N227" s="80"/>
      <c r="O227" s="78"/>
      <c r="P227" s="32"/>
      <c r="Q227" s="32"/>
      <c r="R227" s="32"/>
      <c r="S227" s="33" t="s">
        <v>1</v>
      </c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BB227" s="121"/>
    </row>
    <row r="228" spans="1:54" s="169" customFormat="1" ht="28.5" customHeight="1" x14ac:dyDescent="0.3">
      <c r="A228" s="169" t="s">
        <v>192</v>
      </c>
      <c r="B228" s="417"/>
      <c r="C228" s="412" t="s">
        <v>235</v>
      </c>
      <c r="D228" s="386" t="s">
        <v>236</v>
      </c>
      <c r="E228" s="384" t="s">
        <v>269</v>
      </c>
      <c r="F228" s="383"/>
      <c r="G228" s="379"/>
      <c r="H228" s="379"/>
      <c r="I228" s="379"/>
      <c r="J228" s="379"/>
      <c r="K228" s="379"/>
      <c r="L228" s="379"/>
      <c r="M228" s="379"/>
      <c r="N228" s="379"/>
      <c r="O228" s="380"/>
      <c r="P228" s="331" t="s">
        <v>64</v>
      </c>
      <c r="Q228" s="331" t="s">
        <v>55</v>
      </c>
      <c r="R228" s="331" t="s">
        <v>55</v>
      </c>
      <c r="S228" s="331" t="s">
        <v>1</v>
      </c>
      <c r="T228" s="331" t="s">
        <v>60</v>
      </c>
      <c r="U228" s="331" t="s">
        <v>59</v>
      </c>
      <c r="V228" s="331" t="s">
        <v>59</v>
      </c>
      <c r="W228" s="332"/>
      <c r="X228" s="332"/>
      <c r="Y228" s="332"/>
      <c r="Z228" s="332"/>
      <c r="AA228" s="332"/>
      <c r="AB228" s="332"/>
      <c r="AC228" s="332"/>
      <c r="AD228" s="332"/>
      <c r="AE228" s="332"/>
      <c r="AF228" s="332"/>
      <c r="AG228" s="332"/>
      <c r="AH228" s="332"/>
      <c r="AI228" s="332"/>
      <c r="AJ228" s="332"/>
      <c r="AK228" s="332"/>
      <c r="AL228" s="332"/>
      <c r="AM228" s="332"/>
      <c r="AN228" s="332"/>
      <c r="AO228" s="332"/>
      <c r="AP228" s="332"/>
      <c r="AQ228" s="332"/>
      <c r="AR228" s="332"/>
      <c r="AS228" s="332"/>
      <c r="AT228" s="331" t="s">
        <v>55</v>
      </c>
      <c r="AU228" s="331" t="s">
        <v>55</v>
      </c>
      <c r="AV228" s="332"/>
      <c r="AW228" s="331" t="s">
        <v>2</v>
      </c>
      <c r="AX228" s="332">
        <v>585</v>
      </c>
    </row>
    <row r="229" spans="1:54" s="62" customFormat="1" ht="28.5" customHeight="1" x14ac:dyDescent="0.3">
      <c r="B229" s="418"/>
      <c r="C229" s="411" t="s">
        <v>154</v>
      </c>
      <c r="D229" s="255" t="s">
        <v>268</v>
      </c>
      <c r="E229" s="285" t="s">
        <v>269</v>
      </c>
      <c r="F229" s="290"/>
      <c r="G229" s="267"/>
      <c r="H229" s="267"/>
      <c r="I229" s="267"/>
      <c r="J229" s="267"/>
      <c r="K229" s="267"/>
      <c r="L229" s="267"/>
      <c r="M229" s="259"/>
      <c r="N229" s="267"/>
      <c r="O229" s="260"/>
      <c r="P229" s="297" t="s">
        <v>64</v>
      </c>
      <c r="Q229" s="297" t="s">
        <v>55</v>
      </c>
      <c r="R229" s="297" t="s">
        <v>55</v>
      </c>
      <c r="S229" s="297" t="s">
        <v>1</v>
      </c>
      <c r="T229" s="297" t="s">
        <v>60</v>
      </c>
      <c r="U229" s="297" t="s">
        <v>59</v>
      </c>
      <c r="V229" s="297" t="s">
        <v>59</v>
      </c>
      <c r="W229" s="298"/>
      <c r="X229" s="298"/>
      <c r="Y229" s="298"/>
      <c r="Z229" s="298"/>
      <c r="AA229" s="298"/>
      <c r="AB229" s="298"/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/>
      <c r="AM229" s="298"/>
      <c r="AN229" s="298"/>
      <c r="AO229" s="298"/>
      <c r="AP229" s="298"/>
      <c r="AQ229" s="298"/>
      <c r="AR229" s="298"/>
      <c r="AS229" s="298"/>
      <c r="AT229" s="297" t="s">
        <v>55</v>
      </c>
      <c r="AU229" s="297" t="s">
        <v>55</v>
      </c>
      <c r="AV229" s="298"/>
      <c r="AW229" s="297" t="s">
        <v>2</v>
      </c>
      <c r="AX229" s="298">
        <v>585</v>
      </c>
    </row>
    <row r="230" spans="1:54" s="169" customFormat="1" ht="28.5" customHeight="1" x14ac:dyDescent="0.3">
      <c r="B230" s="417"/>
      <c r="C230" s="412" t="s">
        <v>342</v>
      </c>
      <c r="D230" s="386" t="s">
        <v>343</v>
      </c>
      <c r="E230" s="384" t="s">
        <v>271</v>
      </c>
      <c r="F230" s="383"/>
      <c r="G230" s="379"/>
      <c r="H230" s="379"/>
      <c r="I230" s="379"/>
      <c r="J230" s="379"/>
      <c r="K230" s="379"/>
      <c r="L230" s="379"/>
      <c r="M230" s="379"/>
      <c r="N230" s="379"/>
      <c r="O230" s="380"/>
      <c r="P230" s="331" t="s">
        <v>64</v>
      </c>
      <c r="Q230" s="331" t="s">
        <v>55</v>
      </c>
      <c r="R230" s="331" t="s">
        <v>55</v>
      </c>
      <c r="S230" s="331" t="s">
        <v>1</v>
      </c>
      <c r="T230" s="331" t="s">
        <v>60</v>
      </c>
      <c r="U230" s="331" t="s">
        <v>59</v>
      </c>
      <c r="V230" s="331" t="s">
        <v>59</v>
      </c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332"/>
      <c r="AO230" s="332"/>
      <c r="AP230" s="332"/>
      <c r="AQ230" s="332"/>
      <c r="AR230" s="332"/>
      <c r="AS230" s="332"/>
      <c r="AT230" s="331" t="s">
        <v>55</v>
      </c>
      <c r="AU230" s="331" t="s">
        <v>55</v>
      </c>
      <c r="AV230" s="332"/>
      <c r="AW230" s="331" t="s">
        <v>2</v>
      </c>
      <c r="AX230" s="332">
        <v>585</v>
      </c>
    </row>
    <row r="231" spans="1:54" s="169" customFormat="1" ht="28.5" customHeight="1" x14ac:dyDescent="0.3">
      <c r="B231" s="417"/>
      <c r="C231" s="412" t="s">
        <v>270</v>
      </c>
      <c r="D231" s="381" t="s">
        <v>434</v>
      </c>
      <c r="E231" s="384" t="s">
        <v>269</v>
      </c>
      <c r="F231" s="383"/>
      <c r="G231" s="379"/>
      <c r="H231" s="379"/>
      <c r="I231" s="379"/>
      <c r="J231" s="379"/>
      <c r="K231" s="379"/>
      <c r="L231" s="379"/>
      <c r="M231" s="379"/>
      <c r="N231" s="379"/>
      <c r="O231" s="380"/>
      <c r="P231" s="331"/>
      <c r="Q231" s="331"/>
      <c r="R231" s="331"/>
      <c r="S231" s="331"/>
      <c r="T231" s="331"/>
      <c r="U231" s="331"/>
      <c r="V231" s="331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2"/>
      <c r="AS231" s="332"/>
      <c r="AT231" s="331"/>
      <c r="AU231" s="331"/>
      <c r="AV231" s="332"/>
      <c r="AW231" s="331"/>
      <c r="AX231" s="332"/>
    </row>
    <row r="232" spans="1:54" s="169" customFormat="1" ht="28.5" customHeight="1" x14ac:dyDescent="0.3">
      <c r="B232" s="417"/>
      <c r="C232" s="413" t="s">
        <v>298</v>
      </c>
      <c r="D232" s="381" t="s">
        <v>1060</v>
      </c>
      <c r="E232" s="384" t="s">
        <v>269</v>
      </c>
      <c r="F232" s="383"/>
      <c r="G232" s="379"/>
      <c r="H232" s="379"/>
      <c r="I232" s="379"/>
      <c r="J232" s="379"/>
      <c r="K232" s="379"/>
      <c r="L232" s="379"/>
      <c r="M232" s="379"/>
      <c r="N232" s="379"/>
      <c r="O232" s="380"/>
      <c r="P232" s="331"/>
      <c r="Q232" s="331"/>
      <c r="R232" s="331"/>
      <c r="S232" s="331"/>
      <c r="T232" s="331"/>
      <c r="U232" s="331"/>
      <c r="V232" s="331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  <c r="AN232" s="332"/>
      <c r="AO232" s="332"/>
      <c r="AP232" s="332"/>
      <c r="AQ232" s="332"/>
      <c r="AR232" s="332"/>
      <c r="AS232" s="332"/>
      <c r="AT232" s="331"/>
      <c r="AU232" s="331"/>
      <c r="AV232" s="332"/>
      <c r="AW232" s="331"/>
      <c r="AX232" s="332"/>
    </row>
    <row r="233" spans="1:54" s="169" customFormat="1" ht="28.5" customHeight="1" x14ac:dyDescent="0.3">
      <c r="B233" s="417"/>
      <c r="C233" s="412" t="s">
        <v>346</v>
      </c>
      <c r="D233" s="375" t="s">
        <v>344</v>
      </c>
      <c r="E233" s="384" t="s">
        <v>269</v>
      </c>
      <c r="F233" s="383"/>
      <c r="G233" s="379"/>
      <c r="H233" s="379"/>
      <c r="I233" s="379"/>
      <c r="J233" s="379"/>
      <c r="K233" s="379"/>
      <c r="L233" s="379"/>
      <c r="M233" s="379"/>
      <c r="N233" s="379"/>
      <c r="O233" s="380"/>
      <c r="P233" s="331"/>
      <c r="Q233" s="331"/>
      <c r="R233" s="331"/>
      <c r="S233" s="331"/>
      <c r="T233" s="331"/>
      <c r="U233" s="331"/>
      <c r="V233" s="331"/>
      <c r="W233" s="332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  <c r="AN233" s="332"/>
      <c r="AO233" s="332"/>
      <c r="AP233" s="332"/>
      <c r="AQ233" s="332"/>
      <c r="AR233" s="332"/>
      <c r="AS233" s="332"/>
      <c r="AT233" s="331"/>
      <c r="AU233" s="331"/>
      <c r="AV233" s="332"/>
      <c r="AW233" s="331"/>
      <c r="AX233" s="332"/>
    </row>
    <row r="234" spans="1:54" s="134" customFormat="1" ht="28.5" customHeight="1" x14ac:dyDescent="0.3">
      <c r="B234" s="418"/>
      <c r="C234" s="419" t="s">
        <v>489</v>
      </c>
      <c r="D234" s="255"/>
      <c r="E234" s="285" t="s">
        <v>138</v>
      </c>
      <c r="F234" s="290"/>
      <c r="G234" s="267"/>
      <c r="H234" s="267"/>
      <c r="I234" s="267"/>
      <c r="J234" s="267"/>
      <c r="K234" s="267"/>
      <c r="L234" s="267"/>
      <c r="M234" s="267"/>
      <c r="N234" s="267"/>
      <c r="O234" s="268"/>
      <c r="P234" s="299"/>
      <c r="Q234" s="299"/>
      <c r="R234" s="299"/>
      <c r="S234" s="299"/>
      <c r="T234" s="299"/>
      <c r="U234" s="299"/>
      <c r="V234" s="299"/>
      <c r="W234" s="300"/>
      <c r="X234" s="300"/>
      <c r="Y234" s="300"/>
      <c r="Z234" s="300"/>
      <c r="AA234" s="300"/>
      <c r="AB234" s="300"/>
      <c r="AC234" s="300"/>
      <c r="AD234" s="300"/>
      <c r="AE234" s="300"/>
      <c r="AF234" s="300"/>
      <c r="AG234" s="300"/>
      <c r="AH234" s="300"/>
      <c r="AI234" s="300"/>
      <c r="AJ234" s="300"/>
      <c r="AK234" s="300"/>
      <c r="AL234" s="300"/>
      <c r="AM234" s="300"/>
      <c r="AN234" s="300"/>
      <c r="AO234" s="300"/>
      <c r="AP234" s="300"/>
      <c r="AQ234" s="300"/>
      <c r="AR234" s="300"/>
      <c r="AS234" s="300"/>
      <c r="AT234" s="299"/>
      <c r="AU234" s="299"/>
      <c r="AV234" s="300"/>
      <c r="AW234" s="299"/>
      <c r="AX234" s="300"/>
    </row>
    <row r="235" spans="1:54" s="177" customFormat="1" ht="28.5" customHeight="1" x14ac:dyDescent="0.3">
      <c r="B235" s="101"/>
      <c r="C235" s="175"/>
      <c r="D235" s="175"/>
      <c r="E235" s="178"/>
      <c r="F235" s="68"/>
      <c r="G235" s="180"/>
      <c r="H235" s="180"/>
      <c r="I235" s="180"/>
      <c r="J235" s="180"/>
      <c r="K235" s="180"/>
      <c r="L235" s="180"/>
      <c r="M235" s="180"/>
      <c r="N235" s="180"/>
      <c r="O235" s="176"/>
      <c r="P235" s="181"/>
      <c r="Q235" s="181"/>
      <c r="R235" s="181"/>
      <c r="S235" s="181"/>
      <c r="T235" s="181"/>
      <c r="U235" s="181"/>
      <c r="V235" s="181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1"/>
      <c r="AU235" s="181"/>
      <c r="AV235" s="182"/>
      <c r="AW235" s="181"/>
      <c r="AX235" s="182"/>
    </row>
    <row r="236" spans="1:54" s="177" customFormat="1" ht="28.5" customHeight="1" x14ac:dyDescent="0.3">
      <c r="B236" s="101"/>
      <c r="C236" s="175"/>
      <c r="D236" s="175"/>
      <c r="E236" s="178"/>
      <c r="F236" s="68"/>
      <c r="G236" s="180"/>
      <c r="H236" s="180"/>
      <c r="I236" s="180"/>
      <c r="J236" s="180"/>
      <c r="K236" s="180"/>
      <c r="L236" s="180"/>
      <c r="M236" s="180"/>
      <c r="N236" s="180"/>
      <c r="O236" s="176"/>
      <c r="P236" s="181"/>
      <c r="Q236" s="181"/>
      <c r="R236" s="181"/>
      <c r="S236" s="181"/>
      <c r="T236" s="181"/>
      <c r="U236" s="181"/>
      <c r="V236" s="181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1"/>
      <c r="AU236" s="181"/>
      <c r="AV236" s="182"/>
      <c r="AW236" s="181"/>
      <c r="AX236" s="182"/>
    </row>
    <row r="237" spans="1:54" s="177" customFormat="1" ht="28.5" customHeight="1" x14ac:dyDescent="0.3">
      <c r="B237" s="101"/>
      <c r="C237" s="175"/>
      <c r="D237" s="175"/>
      <c r="E237" s="178"/>
      <c r="F237" s="68"/>
      <c r="G237" s="180"/>
      <c r="H237" s="180"/>
      <c r="I237" s="180"/>
      <c r="J237" s="180"/>
      <c r="K237" s="180"/>
      <c r="L237" s="180"/>
      <c r="M237" s="180"/>
      <c r="N237" s="180"/>
      <c r="O237" s="176"/>
      <c r="P237" s="181"/>
      <c r="Q237" s="181"/>
      <c r="R237" s="181"/>
      <c r="S237" s="181"/>
      <c r="T237" s="181"/>
      <c r="U237" s="181"/>
      <c r="V237" s="181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1"/>
      <c r="AU237" s="181"/>
      <c r="AV237" s="182"/>
      <c r="AW237" s="181"/>
      <c r="AX237" s="182"/>
    </row>
    <row r="238" spans="1:54" s="177" customFormat="1" ht="28.5" customHeight="1" x14ac:dyDescent="0.3">
      <c r="B238" s="101"/>
      <c r="C238" s="175"/>
      <c r="D238" s="175"/>
      <c r="E238" s="178"/>
      <c r="F238" s="68"/>
      <c r="G238" s="180"/>
      <c r="H238" s="180"/>
      <c r="I238" s="180"/>
      <c r="J238" s="180"/>
      <c r="K238" s="180"/>
      <c r="L238" s="180"/>
      <c r="M238" s="180"/>
      <c r="N238" s="180"/>
      <c r="O238" s="176"/>
      <c r="P238" s="181"/>
      <c r="Q238" s="181"/>
      <c r="R238" s="181"/>
      <c r="S238" s="181"/>
      <c r="T238" s="181"/>
      <c r="U238" s="181"/>
      <c r="V238" s="181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1"/>
      <c r="AU238" s="181"/>
      <c r="AV238" s="182"/>
      <c r="AW238" s="181"/>
      <c r="AX238" s="182"/>
    </row>
    <row r="239" spans="1:54" s="177" customFormat="1" ht="28.5" customHeight="1" x14ac:dyDescent="0.3">
      <c r="B239" s="101"/>
      <c r="C239" s="175"/>
      <c r="D239" s="175"/>
      <c r="E239" s="178"/>
      <c r="F239" s="68"/>
      <c r="G239" s="180"/>
      <c r="H239" s="180"/>
      <c r="I239" s="180"/>
      <c r="J239" s="180"/>
      <c r="K239" s="180"/>
      <c r="L239" s="180"/>
      <c r="M239" s="180"/>
      <c r="N239" s="180"/>
      <c r="O239" s="176"/>
      <c r="P239" s="181"/>
      <c r="Q239" s="181"/>
      <c r="R239" s="181"/>
      <c r="S239" s="181"/>
      <c r="T239" s="181"/>
      <c r="U239" s="181"/>
      <c r="V239" s="181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1"/>
      <c r="AU239" s="181"/>
      <c r="AV239" s="182"/>
      <c r="AW239" s="181"/>
      <c r="AX239" s="182"/>
    </row>
    <row r="240" spans="1:54" s="177" customFormat="1" ht="28.5" customHeight="1" x14ac:dyDescent="0.3">
      <c r="B240" s="101"/>
      <c r="C240" s="175"/>
      <c r="D240" s="175"/>
      <c r="E240" s="178"/>
      <c r="F240" s="68"/>
      <c r="G240" s="180"/>
      <c r="H240" s="180"/>
      <c r="I240" s="180"/>
      <c r="J240" s="180"/>
      <c r="K240" s="180"/>
      <c r="L240" s="180"/>
      <c r="M240" s="180"/>
      <c r="N240" s="180"/>
      <c r="O240" s="176"/>
      <c r="P240" s="181"/>
      <c r="Q240" s="181"/>
      <c r="R240" s="181"/>
      <c r="S240" s="181"/>
      <c r="T240" s="181"/>
      <c r="U240" s="181"/>
      <c r="V240" s="181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1"/>
      <c r="AU240" s="181"/>
      <c r="AV240" s="182"/>
      <c r="AW240" s="181"/>
      <c r="AX240" s="182"/>
    </row>
    <row r="241" spans="1:54" s="177" customFormat="1" ht="28.5" customHeight="1" x14ac:dyDescent="0.3">
      <c r="B241" s="101"/>
      <c r="C241" s="175"/>
      <c r="D241" s="175"/>
      <c r="E241" s="178"/>
      <c r="F241" s="68"/>
      <c r="G241" s="180"/>
      <c r="H241" s="180"/>
      <c r="I241" s="180"/>
      <c r="J241" s="180"/>
      <c r="K241" s="180"/>
      <c r="L241" s="180"/>
      <c r="M241" s="180"/>
      <c r="N241" s="180"/>
      <c r="O241" s="176"/>
      <c r="P241" s="181"/>
      <c r="Q241" s="181"/>
      <c r="R241" s="181"/>
      <c r="S241" s="181"/>
      <c r="T241" s="181"/>
      <c r="U241" s="181"/>
      <c r="V241" s="181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1"/>
      <c r="AU241" s="181"/>
      <c r="AV241" s="182"/>
      <c r="AW241" s="181"/>
      <c r="AX241" s="182"/>
    </row>
    <row r="242" spans="1:54" s="177" customFormat="1" ht="28.5" customHeight="1" x14ac:dyDescent="0.3">
      <c r="B242" s="101"/>
      <c r="C242" s="175"/>
      <c r="D242" s="175"/>
      <c r="E242" s="178"/>
      <c r="F242" s="68"/>
      <c r="G242" s="180"/>
      <c r="H242" s="180"/>
      <c r="I242" s="180"/>
      <c r="J242" s="180"/>
      <c r="K242" s="180"/>
      <c r="L242" s="180"/>
      <c r="M242" s="180"/>
      <c r="N242" s="180"/>
      <c r="O242" s="176"/>
      <c r="P242" s="181"/>
      <c r="Q242" s="181"/>
      <c r="R242" s="181"/>
      <c r="S242" s="181"/>
      <c r="T242" s="181"/>
      <c r="U242" s="181"/>
      <c r="V242" s="181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1"/>
      <c r="AU242" s="181"/>
      <c r="AV242" s="182"/>
      <c r="AW242" s="181"/>
      <c r="AX242" s="182"/>
    </row>
    <row r="243" spans="1:54" s="177" customFormat="1" ht="28.5" customHeight="1" x14ac:dyDescent="0.3">
      <c r="B243" s="101"/>
      <c r="C243" s="175"/>
      <c r="D243" s="175"/>
      <c r="E243" s="178"/>
      <c r="F243" s="68"/>
      <c r="G243" s="180"/>
      <c r="H243" s="180"/>
      <c r="I243" s="180"/>
      <c r="J243" s="180"/>
      <c r="K243" s="180"/>
      <c r="L243" s="180"/>
      <c r="M243" s="180"/>
      <c r="N243" s="180"/>
      <c r="O243" s="176"/>
      <c r="P243" s="181"/>
      <c r="Q243" s="181"/>
      <c r="R243" s="181"/>
      <c r="S243" s="181"/>
      <c r="T243" s="181"/>
      <c r="U243" s="181"/>
      <c r="V243" s="181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1"/>
      <c r="AU243" s="181"/>
      <c r="AV243" s="182"/>
      <c r="AW243" s="181"/>
      <c r="AX243" s="182"/>
    </row>
    <row r="244" spans="1:54" s="111" customFormat="1" ht="28.5" customHeight="1" x14ac:dyDescent="0.3">
      <c r="A244" s="121"/>
      <c r="B244" s="462"/>
      <c r="C244" s="456" t="s">
        <v>144</v>
      </c>
      <c r="D244" s="273"/>
      <c r="E244" s="274"/>
      <c r="F244" s="275"/>
      <c r="G244" s="281"/>
      <c r="H244" s="280"/>
      <c r="I244" s="281"/>
      <c r="J244" s="280"/>
      <c r="K244" s="281"/>
      <c r="L244" s="280"/>
      <c r="M244" s="281"/>
      <c r="N244" s="280"/>
      <c r="O244" s="273"/>
      <c r="P244" s="111" t="s">
        <v>62</v>
      </c>
      <c r="BB244" s="121"/>
    </row>
    <row r="245" spans="1:54" s="111" customFormat="1" ht="28.5" customHeight="1" x14ac:dyDescent="0.3">
      <c r="A245" s="121"/>
      <c r="B245" s="463"/>
      <c r="C245" s="457"/>
      <c r="D245" s="276"/>
      <c r="E245" s="277"/>
      <c r="F245" s="278"/>
      <c r="G245" s="278"/>
      <c r="H245" s="279"/>
      <c r="I245" s="278"/>
      <c r="J245" s="279"/>
      <c r="K245" s="278"/>
      <c r="L245" s="279"/>
      <c r="M245" s="278"/>
      <c r="N245" s="279"/>
      <c r="O245" s="276"/>
      <c r="P245" s="111" t="s">
        <v>62</v>
      </c>
      <c r="BB245" s="121"/>
    </row>
    <row r="246" spans="1:54" s="111" customFormat="1" ht="28.5" customHeight="1" x14ac:dyDescent="0.3">
      <c r="A246" s="121"/>
      <c r="B246" s="101"/>
      <c r="C246" s="45"/>
      <c r="D246" s="46"/>
      <c r="E246" s="47"/>
      <c r="F246" s="48"/>
      <c r="G246" s="48"/>
      <c r="H246" s="122"/>
      <c r="I246" s="48"/>
      <c r="J246" s="122"/>
      <c r="K246" s="48"/>
      <c r="L246" s="122"/>
      <c r="M246" s="48"/>
      <c r="N246" s="122"/>
      <c r="O246" s="46"/>
      <c r="BB246" s="121"/>
    </row>
    <row r="247" spans="1:54" s="111" customFormat="1" ht="28.5" customHeight="1" x14ac:dyDescent="0.3">
      <c r="A247" s="121"/>
      <c r="B247" s="116" t="str">
        <f>B161</f>
        <v>4-4</v>
      </c>
      <c r="C247" s="114" t="s">
        <v>299</v>
      </c>
      <c r="D247" s="114"/>
      <c r="E247" s="115"/>
      <c r="F247" s="71"/>
      <c r="G247" s="71"/>
      <c r="H247" s="71"/>
      <c r="I247" s="71"/>
      <c r="J247" s="71"/>
      <c r="K247" s="71"/>
      <c r="L247" s="71"/>
      <c r="M247" s="71"/>
      <c r="N247" s="71"/>
      <c r="O247" s="114"/>
      <c r="P247" s="109"/>
      <c r="Q247" s="109"/>
      <c r="R247" s="109"/>
      <c r="S247" s="110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BB247" s="121"/>
    </row>
    <row r="248" spans="1:54" s="134" customFormat="1" ht="28.5" customHeight="1" x14ac:dyDescent="0.3">
      <c r="B248" s="418"/>
      <c r="C248" s="411" t="s">
        <v>246</v>
      </c>
      <c r="D248" s="288" t="s">
        <v>245</v>
      </c>
      <c r="E248" s="285" t="s">
        <v>269</v>
      </c>
      <c r="F248" s="290">
        <v>42.62</v>
      </c>
      <c r="G248" s="267"/>
      <c r="H248" s="267"/>
      <c r="I248" s="267"/>
      <c r="J248" s="267"/>
      <c r="K248" s="267"/>
      <c r="L248" s="267"/>
      <c r="M248" s="267"/>
      <c r="N248" s="267"/>
      <c r="O248" s="260"/>
      <c r="P248" s="299"/>
      <c r="Q248" s="299"/>
      <c r="R248" s="299"/>
      <c r="S248" s="299"/>
      <c r="T248" s="299"/>
      <c r="U248" s="299"/>
      <c r="V248" s="299"/>
      <c r="W248" s="300"/>
      <c r="X248" s="300"/>
      <c r="Y248" s="300"/>
      <c r="Z248" s="300"/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299"/>
      <c r="AU248" s="299"/>
      <c r="AV248" s="300"/>
      <c r="AW248" s="299"/>
      <c r="AX248" s="300"/>
    </row>
    <row r="249" spans="1:54" s="134" customFormat="1" ht="28.5" customHeight="1" x14ac:dyDescent="0.3">
      <c r="B249" s="418"/>
      <c r="C249" s="411" t="s">
        <v>246</v>
      </c>
      <c r="D249" s="288" t="s">
        <v>351</v>
      </c>
      <c r="E249" s="285" t="s">
        <v>137</v>
      </c>
      <c r="F249" s="290">
        <v>5.69</v>
      </c>
      <c r="G249" s="267"/>
      <c r="H249" s="267"/>
      <c r="I249" s="267"/>
      <c r="J249" s="267"/>
      <c r="K249" s="267"/>
      <c r="L249" s="267"/>
      <c r="M249" s="267"/>
      <c r="N249" s="267"/>
      <c r="O249" s="260"/>
      <c r="P249" s="299"/>
      <c r="Q249" s="299"/>
      <c r="R249" s="299"/>
      <c r="S249" s="299"/>
      <c r="T249" s="299"/>
      <c r="U249" s="299"/>
      <c r="V249" s="299"/>
      <c r="W249" s="300"/>
      <c r="X249" s="300"/>
      <c r="Y249" s="300"/>
      <c r="Z249" s="300"/>
      <c r="AA249" s="300"/>
      <c r="AB249" s="300"/>
      <c r="AC249" s="300"/>
      <c r="AD249" s="300"/>
      <c r="AE249" s="300"/>
      <c r="AF249" s="300"/>
      <c r="AG249" s="300"/>
      <c r="AH249" s="300"/>
      <c r="AI249" s="300"/>
      <c r="AJ249" s="300"/>
      <c r="AK249" s="300"/>
      <c r="AL249" s="300"/>
      <c r="AM249" s="300"/>
      <c r="AN249" s="300"/>
      <c r="AO249" s="300"/>
      <c r="AP249" s="300"/>
      <c r="AQ249" s="300"/>
      <c r="AR249" s="300"/>
      <c r="AS249" s="300"/>
      <c r="AT249" s="299"/>
      <c r="AU249" s="299"/>
      <c r="AV249" s="300"/>
      <c r="AW249" s="299"/>
      <c r="AX249" s="300"/>
    </row>
    <row r="250" spans="1:54" s="169" customFormat="1" ht="28.5" customHeight="1" x14ac:dyDescent="0.3">
      <c r="B250" s="417"/>
      <c r="C250" s="412" t="s">
        <v>300</v>
      </c>
      <c r="D250" s="375" t="s">
        <v>570</v>
      </c>
      <c r="E250" s="384" t="s">
        <v>271</v>
      </c>
      <c r="F250" s="383">
        <v>28</v>
      </c>
      <c r="G250" s="379"/>
      <c r="H250" s="379"/>
      <c r="I250" s="379"/>
      <c r="J250" s="379"/>
      <c r="K250" s="379"/>
      <c r="L250" s="379"/>
      <c r="M250" s="379"/>
      <c r="N250" s="379"/>
      <c r="O250" s="380"/>
      <c r="P250" s="331"/>
      <c r="Q250" s="331"/>
      <c r="R250" s="331"/>
      <c r="S250" s="331"/>
      <c r="T250" s="331"/>
      <c r="U250" s="331"/>
      <c r="V250" s="331"/>
      <c r="W250" s="332"/>
      <c r="X250" s="332"/>
      <c r="Y250" s="332"/>
      <c r="Z250" s="332"/>
      <c r="AA250" s="332"/>
      <c r="AB250" s="332"/>
      <c r="AC250" s="332"/>
      <c r="AD250" s="332"/>
      <c r="AE250" s="332"/>
      <c r="AF250" s="332"/>
      <c r="AG250" s="332"/>
      <c r="AH250" s="332"/>
      <c r="AI250" s="332"/>
      <c r="AJ250" s="332"/>
      <c r="AK250" s="332"/>
      <c r="AL250" s="332"/>
      <c r="AM250" s="332"/>
      <c r="AN250" s="332"/>
      <c r="AO250" s="332"/>
      <c r="AP250" s="332"/>
      <c r="AQ250" s="332"/>
      <c r="AR250" s="332"/>
      <c r="AS250" s="332"/>
      <c r="AT250" s="331"/>
      <c r="AU250" s="331"/>
      <c r="AV250" s="332"/>
      <c r="AW250" s="331"/>
      <c r="AX250" s="332"/>
    </row>
    <row r="251" spans="1:54" s="169" customFormat="1" ht="28.5" customHeight="1" x14ac:dyDescent="0.3">
      <c r="B251" s="417"/>
      <c r="C251" s="412" t="s">
        <v>304</v>
      </c>
      <c r="D251" s="375" t="s">
        <v>570</v>
      </c>
      <c r="E251" s="384" t="s">
        <v>271</v>
      </c>
      <c r="F251" s="383">
        <v>12.48</v>
      </c>
      <c r="G251" s="379"/>
      <c r="H251" s="379"/>
      <c r="I251" s="379"/>
      <c r="J251" s="379"/>
      <c r="K251" s="379"/>
      <c r="L251" s="379"/>
      <c r="M251" s="379"/>
      <c r="N251" s="379"/>
      <c r="O251" s="380"/>
      <c r="P251" s="331"/>
      <c r="Q251" s="331"/>
      <c r="R251" s="331"/>
      <c r="S251" s="331"/>
      <c r="T251" s="331"/>
      <c r="U251" s="331"/>
      <c r="V251" s="331"/>
      <c r="W251" s="332"/>
      <c r="X251" s="332"/>
      <c r="Y251" s="332"/>
      <c r="Z251" s="332"/>
      <c r="AA251" s="332"/>
      <c r="AB251" s="332"/>
      <c r="AC251" s="332"/>
      <c r="AD251" s="332"/>
      <c r="AE251" s="332"/>
      <c r="AF251" s="332"/>
      <c r="AG251" s="332"/>
      <c r="AH251" s="332"/>
      <c r="AI251" s="332"/>
      <c r="AJ251" s="332"/>
      <c r="AK251" s="332"/>
      <c r="AL251" s="332"/>
      <c r="AM251" s="332"/>
      <c r="AN251" s="332"/>
      <c r="AO251" s="332"/>
      <c r="AP251" s="332"/>
      <c r="AQ251" s="332"/>
      <c r="AR251" s="332"/>
      <c r="AS251" s="332"/>
      <c r="AT251" s="331"/>
      <c r="AU251" s="331"/>
      <c r="AV251" s="332"/>
      <c r="AW251" s="331"/>
      <c r="AX251" s="332"/>
    </row>
    <row r="252" spans="1:54" s="134" customFormat="1" ht="28.5" customHeight="1" x14ac:dyDescent="0.3">
      <c r="B252" s="418"/>
      <c r="C252" s="419" t="s">
        <v>306</v>
      </c>
      <c r="D252" s="255" t="s">
        <v>307</v>
      </c>
      <c r="E252" s="289" t="s">
        <v>308</v>
      </c>
      <c r="F252" s="290">
        <v>83.009999999999991</v>
      </c>
      <c r="G252" s="267"/>
      <c r="H252" s="267"/>
      <c r="I252" s="267"/>
      <c r="J252" s="267"/>
      <c r="K252" s="267"/>
      <c r="L252" s="267"/>
      <c r="M252" s="267"/>
      <c r="N252" s="267"/>
      <c r="O252" s="268"/>
      <c r="P252" s="299"/>
      <c r="Q252" s="299"/>
      <c r="R252" s="299"/>
      <c r="S252" s="299"/>
      <c r="T252" s="299"/>
      <c r="U252" s="299"/>
      <c r="V252" s="299"/>
      <c r="W252" s="300"/>
      <c r="X252" s="300"/>
      <c r="Y252" s="300"/>
      <c r="Z252" s="300"/>
      <c r="AA252" s="300"/>
      <c r="AB252" s="300"/>
      <c r="AC252" s="300"/>
      <c r="AD252" s="300"/>
      <c r="AE252" s="300"/>
      <c r="AF252" s="300"/>
      <c r="AG252" s="300"/>
      <c r="AH252" s="300"/>
      <c r="AI252" s="300"/>
      <c r="AJ252" s="300"/>
      <c r="AK252" s="300"/>
      <c r="AL252" s="300"/>
      <c r="AM252" s="300"/>
      <c r="AN252" s="300"/>
      <c r="AO252" s="300"/>
      <c r="AP252" s="300"/>
      <c r="AQ252" s="300"/>
      <c r="AR252" s="300"/>
      <c r="AS252" s="300"/>
      <c r="AT252" s="299"/>
      <c r="AU252" s="299"/>
      <c r="AV252" s="300"/>
      <c r="AW252" s="299"/>
      <c r="AX252" s="300"/>
    </row>
    <row r="253" spans="1:54" s="169" customFormat="1" ht="28.5" customHeight="1" x14ac:dyDescent="0.3">
      <c r="B253" s="417"/>
      <c r="C253" s="412" t="s">
        <v>338</v>
      </c>
      <c r="D253" s="375" t="s">
        <v>339</v>
      </c>
      <c r="E253" s="384" t="s">
        <v>269</v>
      </c>
      <c r="F253" s="383">
        <v>31.63</v>
      </c>
      <c r="G253" s="379"/>
      <c r="H253" s="379"/>
      <c r="I253" s="379"/>
      <c r="J253" s="379"/>
      <c r="K253" s="379"/>
      <c r="L253" s="379"/>
      <c r="M253" s="379"/>
      <c r="N253" s="379"/>
      <c r="O253" s="380"/>
      <c r="P253" s="331"/>
      <c r="Q253" s="331"/>
      <c r="R253" s="331"/>
      <c r="S253" s="331"/>
      <c r="T253" s="331"/>
      <c r="U253" s="331"/>
      <c r="V253" s="331"/>
      <c r="W253" s="332"/>
      <c r="X253" s="332"/>
      <c r="Y253" s="332"/>
      <c r="Z253" s="332"/>
      <c r="AA253" s="332"/>
      <c r="AB253" s="332"/>
      <c r="AC253" s="332"/>
      <c r="AD253" s="332"/>
      <c r="AE253" s="332"/>
      <c r="AF253" s="332"/>
      <c r="AG253" s="332"/>
      <c r="AH253" s="332"/>
      <c r="AI253" s="332"/>
      <c r="AJ253" s="332"/>
      <c r="AK253" s="332"/>
      <c r="AL253" s="332"/>
      <c r="AM253" s="332"/>
      <c r="AN253" s="332"/>
      <c r="AO253" s="332"/>
      <c r="AP253" s="332"/>
      <c r="AQ253" s="332"/>
      <c r="AR253" s="332"/>
      <c r="AS253" s="332"/>
      <c r="AT253" s="331"/>
      <c r="AU253" s="331"/>
      <c r="AV253" s="332"/>
      <c r="AW253" s="331"/>
      <c r="AX253" s="332"/>
      <c r="AZ253" s="387"/>
    </row>
    <row r="254" spans="1:54" s="169" customFormat="1" ht="28.5" customHeight="1" x14ac:dyDescent="0.3">
      <c r="B254" s="417"/>
      <c r="C254" s="412" t="s">
        <v>198</v>
      </c>
      <c r="D254" s="375"/>
      <c r="E254" s="384" t="s">
        <v>269</v>
      </c>
      <c r="F254" s="383">
        <v>31.63</v>
      </c>
      <c r="G254" s="379"/>
      <c r="H254" s="379"/>
      <c r="I254" s="379"/>
      <c r="J254" s="379"/>
      <c r="K254" s="379"/>
      <c r="L254" s="379"/>
      <c r="M254" s="379"/>
      <c r="N254" s="379"/>
      <c r="O254" s="380"/>
      <c r="P254" s="331"/>
      <c r="Q254" s="331"/>
      <c r="R254" s="331"/>
      <c r="S254" s="331"/>
      <c r="T254" s="331"/>
      <c r="U254" s="331"/>
      <c r="V254" s="331"/>
      <c r="W254" s="332"/>
      <c r="X254" s="332"/>
      <c r="Y254" s="332"/>
      <c r="Z254" s="332"/>
      <c r="AA254" s="332"/>
      <c r="AB254" s="332"/>
      <c r="AC254" s="332"/>
      <c r="AD254" s="332"/>
      <c r="AE254" s="332"/>
      <c r="AF254" s="332"/>
      <c r="AG254" s="332"/>
      <c r="AH254" s="332"/>
      <c r="AI254" s="332"/>
      <c r="AJ254" s="332"/>
      <c r="AK254" s="332"/>
      <c r="AL254" s="332"/>
      <c r="AM254" s="332"/>
      <c r="AN254" s="332"/>
      <c r="AO254" s="332"/>
      <c r="AP254" s="332"/>
      <c r="AQ254" s="332"/>
      <c r="AR254" s="332"/>
      <c r="AS254" s="332"/>
      <c r="AT254" s="331"/>
      <c r="AU254" s="331"/>
      <c r="AV254" s="332"/>
      <c r="AW254" s="331"/>
      <c r="AX254" s="332"/>
      <c r="AZ254" s="387"/>
    </row>
    <row r="255" spans="1:54" s="169" customFormat="1" ht="28.5" customHeight="1" x14ac:dyDescent="0.3">
      <c r="B255" s="417"/>
      <c r="C255" s="412" t="s">
        <v>837</v>
      </c>
      <c r="D255" s="375" t="s">
        <v>570</v>
      </c>
      <c r="E255" s="384" t="s">
        <v>138</v>
      </c>
      <c r="F255" s="383">
        <v>12.4</v>
      </c>
      <c r="G255" s="379"/>
      <c r="H255" s="379"/>
      <c r="I255" s="379"/>
      <c r="J255" s="379"/>
      <c r="K255" s="379"/>
      <c r="L255" s="379"/>
      <c r="M255" s="379"/>
      <c r="N255" s="379"/>
      <c r="O255" s="380"/>
      <c r="P255" s="331"/>
      <c r="Q255" s="331"/>
      <c r="R255" s="331"/>
      <c r="S255" s="331"/>
      <c r="T255" s="331"/>
      <c r="U255" s="331"/>
      <c r="V255" s="331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2"/>
      <c r="AJ255" s="332"/>
      <c r="AK255" s="332"/>
      <c r="AL255" s="332"/>
      <c r="AM255" s="332"/>
      <c r="AN255" s="332"/>
      <c r="AO255" s="332"/>
      <c r="AP255" s="332"/>
      <c r="AQ255" s="332"/>
      <c r="AR255" s="332"/>
      <c r="AS255" s="332"/>
      <c r="AT255" s="331"/>
      <c r="AU255" s="331"/>
      <c r="AV255" s="332"/>
      <c r="AW255" s="331"/>
      <c r="AX255" s="332"/>
    </row>
    <row r="256" spans="1:54" s="169" customFormat="1" ht="28.5" customHeight="1" x14ac:dyDescent="0.3">
      <c r="B256" s="417"/>
      <c r="C256" s="412" t="s">
        <v>838</v>
      </c>
      <c r="D256" s="386" t="s">
        <v>341</v>
      </c>
      <c r="E256" s="384" t="s">
        <v>1074</v>
      </c>
      <c r="F256" s="383">
        <v>4.96</v>
      </c>
      <c r="G256" s="379"/>
      <c r="H256" s="379"/>
      <c r="I256" s="379"/>
      <c r="J256" s="379"/>
      <c r="K256" s="379"/>
      <c r="L256" s="379"/>
      <c r="M256" s="379"/>
      <c r="N256" s="379"/>
      <c r="O256" s="380"/>
      <c r="P256" s="331"/>
      <c r="Q256" s="331"/>
      <c r="R256" s="331"/>
      <c r="S256" s="331"/>
      <c r="T256" s="331"/>
      <c r="U256" s="331"/>
      <c r="V256" s="331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2"/>
      <c r="AH256" s="332"/>
      <c r="AI256" s="332"/>
      <c r="AJ256" s="332"/>
      <c r="AK256" s="332"/>
      <c r="AL256" s="332"/>
      <c r="AM256" s="332"/>
      <c r="AN256" s="332"/>
      <c r="AO256" s="332"/>
      <c r="AP256" s="332"/>
      <c r="AQ256" s="332"/>
      <c r="AR256" s="332"/>
      <c r="AS256" s="332"/>
      <c r="AT256" s="331"/>
      <c r="AU256" s="331"/>
      <c r="AV256" s="332"/>
      <c r="AW256" s="331"/>
      <c r="AX256" s="332"/>
    </row>
    <row r="257" spans="2:50" s="169" customFormat="1" ht="28.5" customHeight="1" x14ac:dyDescent="0.3">
      <c r="B257" s="417"/>
      <c r="C257" s="412" t="s">
        <v>583</v>
      </c>
      <c r="D257" s="381" t="s">
        <v>1077</v>
      </c>
      <c r="E257" s="384" t="s">
        <v>1074</v>
      </c>
      <c r="F257" s="383">
        <v>2.8</v>
      </c>
      <c r="G257" s="379"/>
      <c r="H257" s="379"/>
      <c r="I257" s="379"/>
      <c r="J257" s="379"/>
      <c r="K257" s="379"/>
      <c r="L257" s="379"/>
      <c r="M257" s="379"/>
      <c r="N257" s="379"/>
      <c r="O257" s="380"/>
      <c r="P257" s="331"/>
      <c r="Q257" s="331"/>
      <c r="R257" s="331"/>
      <c r="S257" s="331"/>
      <c r="T257" s="331"/>
      <c r="U257" s="331"/>
      <c r="V257" s="331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2"/>
      <c r="AH257" s="332"/>
      <c r="AI257" s="332"/>
      <c r="AJ257" s="332"/>
      <c r="AK257" s="332"/>
      <c r="AL257" s="332"/>
      <c r="AM257" s="332"/>
      <c r="AN257" s="332"/>
      <c r="AO257" s="332"/>
      <c r="AP257" s="332"/>
      <c r="AQ257" s="332"/>
      <c r="AR257" s="332"/>
      <c r="AS257" s="332"/>
      <c r="AT257" s="331"/>
      <c r="AU257" s="331"/>
      <c r="AV257" s="332"/>
      <c r="AW257" s="331"/>
      <c r="AX257" s="332"/>
    </row>
    <row r="258" spans="2:50" s="134" customFormat="1" ht="28.5" customHeight="1" x14ac:dyDescent="0.3">
      <c r="B258" s="418"/>
      <c r="C258" s="411" t="s">
        <v>350</v>
      </c>
      <c r="D258" s="304"/>
      <c r="E258" s="285" t="s">
        <v>269</v>
      </c>
      <c r="F258" s="290">
        <v>0.16</v>
      </c>
      <c r="G258" s="267"/>
      <c r="H258" s="267"/>
      <c r="I258" s="267"/>
      <c r="J258" s="267"/>
      <c r="K258" s="267"/>
      <c r="L258" s="267"/>
      <c r="M258" s="267"/>
      <c r="N258" s="267"/>
      <c r="O258" s="260"/>
      <c r="P258" s="299"/>
      <c r="Q258" s="299"/>
      <c r="R258" s="299"/>
      <c r="S258" s="299"/>
      <c r="T258" s="299"/>
      <c r="U258" s="299"/>
      <c r="V258" s="299"/>
      <c r="W258" s="300"/>
      <c r="X258" s="300"/>
      <c r="Y258" s="300"/>
      <c r="Z258" s="300"/>
      <c r="AA258" s="300"/>
      <c r="AB258" s="300"/>
      <c r="AC258" s="300"/>
      <c r="AD258" s="300"/>
      <c r="AE258" s="300"/>
      <c r="AF258" s="300"/>
      <c r="AG258" s="300"/>
      <c r="AH258" s="300"/>
      <c r="AI258" s="300"/>
      <c r="AJ258" s="300"/>
      <c r="AK258" s="300"/>
      <c r="AL258" s="300"/>
      <c r="AM258" s="300"/>
      <c r="AN258" s="300"/>
      <c r="AO258" s="300"/>
      <c r="AP258" s="300"/>
      <c r="AQ258" s="300"/>
      <c r="AR258" s="300"/>
      <c r="AS258" s="300"/>
      <c r="AT258" s="299"/>
      <c r="AU258" s="299"/>
      <c r="AV258" s="300"/>
      <c r="AW258" s="299"/>
      <c r="AX258" s="300"/>
    </row>
    <row r="259" spans="2:50" s="134" customFormat="1" ht="28.5" customHeight="1" x14ac:dyDescent="0.3">
      <c r="B259" s="418"/>
      <c r="C259" s="411" t="s">
        <v>199</v>
      </c>
      <c r="D259" s="288" t="s">
        <v>325</v>
      </c>
      <c r="E259" s="285" t="s">
        <v>269</v>
      </c>
      <c r="F259" s="290">
        <v>11.03</v>
      </c>
      <c r="G259" s="267"/>
      <c r="H259" s="267"/>
      <c r="I259" s="267"/>
      <c r="J259" s="267"/>
      <c r="K259" s="267"/>
      <c r="L259" s="267"/>
      <c r="M259" s="267"/>
      <c r="N259" s="267"/>
      <c r="O259" s="260"/>
      <c r="P259" s="299"/>
      <c r="Q259" s="299"/>
      <c r="R259" s="299"/>
      <c r="S259" s="299"/>
      <c r="T259" s="299"/>
      <c r="U259" s="299"/>
      <c r="V259" s="299"/>
      <c r="W259" s="300"/>
      <c r="X259" s="300"/>
      <c r="Y259" s="300"/>
      <c r="Z259" s="300"/>
      <c r="AA259" s="300"/>
      <c r="AB259" s="300"/>
      <c r="AC259" s="300"/>
      <c r="AD259" s="300"/>
      <c r="AE259" s="300"/>
      <c r="AF259" s="300"/>
      <c r="AG259" s="300"/>
      <c r="AH259" s="300"/>
      <c r="AI259" s="300"/>
      <c r="AJ259" s="300"/>
      <c r="AK259" s="300"/>
      <c r="AL259" s="300"/>
      <c r="AM259" s="300"/>
      <c r="AN259" s="300"/>
      <c r="AO259" s="300"/>
      <c r="AP259" s="300"/>
      <c r="AQ259" s="300"/>
      <c r="AR259" s="300"/>
      <c r="AS259" s="300"/>
      <c r="AT259" s="299"/>
      <c r="AU259" s="299"/>
      <c r="AV259" s="300"/>
      <c r="AW259" s="299"/>
      <c r="AX259" s="300"/>
    </row>
    <row r="260" spans="2:50" s="134" customFormat="1" ht="28.5" customHeight="1" x14ac:dyDescent="0.3">
      <c r="B260" s="418"/>
      <c r="C260" s="419" t="s">
        <v>488</v>
      </c>
      <c r="D260" s="255"/>
      <c r="E260" s="285" t="s">
        <v>271</v>
      </c>
      <c r="F260" s="290">
        <v>5.6</v>
      </c>
      <c r="G260" s="267"/>
      <c r="H260" s="267"/>
      <c r="I260" s="267"/>
      <c r="J260" s="267"/>
      <c r="K260" s="267"/>
      <c r="L260" s="267"/>
      <c r="M260" s="267"/>
      <c r="N260" s="267"/>
      <c r="O260" s="260"/>
      <c r="P260" s="299"/>
      <c r="Q260" s="299"/>
      <c r="R260" s="299"/>
      <c r="S260" s="299"/>
      <c r="T260" s="299"/>
      <c r="U260" s="299"/>
      <c r="V260" s="299"/>
      <c r="W260" s="300"/>
      <c r="X260" s="300"/>
      <c r="Y260" s="300"/>
      <c r="Z260" s="300"/>
      <c r="AA260" s="300"/>
      <c r="AB260" s="300"/>
      <c r="AC260" s="300"/>
      <c r="AD260" s="300"/>
      <c r="AE260" s="300"/>
      <c r="AF260" s="300"/>
      <c r="AG260" s="300"/>
      <c r="AH260" s="300"/>
      <c r="AI260" s="300"/>
      <c r="AJ260" s="300"/>
      <c r="AK260" s="300"/>
      <c r="AL260" s="300"/>
      <c r="AM260" s="300"/>
      <c r="AN260" s="300"/>
      <c r="AO260" s="300"/>
      <c r="AP260" s="300"/>
      <c r="AQ260" s="300"/>
      <c r="AR260" s="300"/>
      <c r="AS260" s="300"/>
      <c r="AT260" s="299"/>
      <c r="AU260" s="299"/>
      <c r="AV260" s="300"/>
      <c r="AW260" s="299"/>
      <c r="AX260" s="300"/>
    </row>
    <row r="261" spans="2:50" s="169" customFormat="1" ht="28.5" customHeight="1" x14ac:dyDescent="0.3">
      <c r="B261" s="417"/>
      <c r="C261" s="412" t="s">
        <v>203</v>
      </c>
      <c r="D261" s="375" t="s">
        <v>310</v>
      </c>
      <c r="E261" s="384" t="s">
        <v>271</v>
      </c>
      <c r="F261" s="383">
        <v>11</v>
      </c>
      <c r="G261" s="379"/>
      <c r="H261" s="379"/>
      <c r="I261" s="379"/>
      <c r="J261" s="379"/>
      <c r="K261" s="379"/>
      <c r="L261" s="379"/>
      <c r="M261" s="379"/>
      <c r="N261" s="379"/>
      <c r="O261" s="380"/>
      <c r="P261" s="331"/>
      <c r="Q261" s="331"/>
      <c r="R261" s="331"/>
      <c r="S261" s="331"/>
      <c r="T261" s="331"/>
      <c r="U261" s="331"/>
      <c r="V261" s="331"/>
      <c r="W261" s="332"/>
      <c r="X261" s="332"/>
      <c r="Y261" s="332"/>
      <c r="Z261" s="332"/>
      <c r="AA261" s="332"/>
      <c r="AB261" s="332"/>
      <c r="AC261" s="332"/>
      <c r="AD261" s="332"/>
      <c r="AE261" s="332"/>
      <c r="AF261" s="332"/>
      <c r="AG261" s="332"/>
      <c r="AH261" s="332"/>
      <c r="AI261" s="332"/>
      <c r="AJ261" s="332"/>
      <c r="AK261" s="332"/>
      <c r="AL261" s="332"/>
      <c r="AM261" s="332"/>
      <c r="AN261" s="332"/>
      <c r="AO261" s="332"/>
      <c r="AP261" s="332"/>
      <c r="AQ261" s="332"/>
      <c r="AR261" s="332"/>
      <c r="AS261" s="332"/>
      <c r="AT261" s="331"/>
      <c r="AU261" s="331"/>
      <c r="AV261" s="332"/>
      <c r="AW261" s="331"/>
      <c r="AX261" s="332"/>
    </row>
    <row r="262" spans="2:50" s="169" customFormat="1" ht="28.5" customHeight="1" x14ac:dyDescent="0.3">
      <c r="B262" s="417"/>
      <c r="C262" s="412" t="s">
        <v>460</v>
      </c>
      <c r="D262" s="386" t="s">
        <v>1078</v>
      </c>
      <c r="E262" s="384" t="s">
        <v>271</v>
      </c>
      <c r="F262" s="383">
        <v>0.7</v>
      </c>
      <c r="G262" s="379"/>
      <c r="H262" s="379"/>
      <c r="I262" s="379"/>
      <c r="J262" s="379"/>
      <c r="K262" s="379"/>
      <c r="L262" s="379"/>
      <c r="M262" s="379"/>
      <c r="N262" s="379"/>
      <c r="O262" s="380"/>
      <c r="P262" s="331"/>
      <c r="Q262" s="331"/>
      <c r="R262" s="331"/>
      <c r="S262" s="331"/>
      <c r="T262" s="331"/>
      <c r="U262" s="331"/>
      <c r="V262" s="331"/>
      <c r="W262" s="332"/>
      <c r="X262" s="332"/>
      <c r="Y262" s="332"/>
      <c r="Z262" s="332"/>
      <c r="AA262" s="332"/>
      <c r="AB262" s="332"/>
      <c r="AC262" s="332"/>
      <c r="AD262" s="332"/>
      <c r="AE262" s="332"/>
      <c r="AF262" s="332"/>
      <c r="AG262" s="332"/>
      <c r="AH262" s="332"/>
      <c r="AI262" s="332"/>
      <c r="AJ262" s="332"/>
      <c r="AK262" s="332"/>
      <c r="AL262" s="332"/>
      <c r="AM262" s="332"/>
      <c r="AN262" s="332"/>
      <c r="AO262" s="332"/>
      <c r="AP262" s="332"/>
      <c r="AQ262" s="332"/>
      <c r="AR262" s="332"/>
      <c r="AS262" s="332"/>
      <c r="AT262" s="331"/>
      <c r="AU262" s="331"/>
      <c r="AV262" s="332"/>
      <c r="AW262" s="331"/>
      <c r="AX262" s="332"/>
    </row>
    <row r="263" spans="2:50" s="169" customFormat="1" ht="28.5" customHeight="1" x14ac:dyDescent="0.3">
      <c r="B263" s="417"/>
      <c r="C263" s="412" t="s">
        <v>314</v>
      </c>
      <c r="D263" s="386" t="s">
        <v>315</v>
      </c>
      <c r="E263" s="384" t="s">
        <v>312</v>
      </c>
      <c r="F263" s="383">
        <v>1</v>
      </c>
      <c r="G263" s="379"/>
      <c r="H263" s="379"/>
      <c r="I263" s="379"/>
      <c r="J263" s="379"/>
      <c r="K263" s="379"/>
      <c r="L263" s="379"/>
      <c r="M263" s="379"/>
      <c r="N263" s="379"/>
      <c r="O263" s="380"/>
      <c r="P263" s="331"/>
      <c r="Q263" s="331"/>
      <c r="R263" s="331"/>
      <c r="S263" s="331"/>
      <c r="T263" s="331"/>
      <c r="U263" s="331"/>
      <c r="V263" s="331"/>
      <c r="W263" s="332"/>
      <c r="X263" s="332"/>
      <c r="Y263" s="332"/>
      <c r="Z263" s="332"/>
      <c r="AA263" s="332"/>
      <c r="AB263" s="332"/>
      <c r="AC263" s="332"/>
      <c r="AD263" s="332"/>
      <c r="AE263" s="332"/>
      <c r="AF263" s="332"/>
      <c r="AG263" s="332"/>
      <c r="AH263" s="332"/>
      <c r="AI263" s="332"/>
      <c r="AJ263" s="332"/>
      <c r="AK263" s="332"/>
      <c r="AL263" s="332"/>
      <c r="AM263" s="332"/>
      <c r="AN263" s="332"/>
      <c r="AO263" s="332"/>
      <c r="AP263" s="332"/>
      <c r="AQ263" s="332"/>
      <c r="AR263" s="332"/>
      <c r="AS263" s="332"/>
      <c r="AT263" s="331"/>
      <c r="AU263" s="331"/>
      <c r="AV263" s="332"/>
      <c r="AW263" s="331"/>
      <c r="AX263" s="332"/>
    </row>
    <row r="264" spans="2:50" s="169" customFormat="1" ht="28.5" customHeight="1" x14ac:dyDescent="0.3">
      <c r="B264" s="417"/>
      <c r="C264" s="412" t="s">
        <v>584</v>
      </c>
      <c r="D264" s="386" t="s">
        <v>585</v>
      </c>
      <c r="E264" s="384" t="s">
        <v>313</v>
      </c>
      <c r="F264" s="383">
        <v>1</v>
      </c>
      <c r="G264" s="379"/>
      <c r="H264" s="379"/>
      <c r="I264" s="379"/>
      <c r="J264" s="379"/>
      <c r="K264" s="379"/>
      <c r="L264" s="379"/>
      <c r="M264" s="379"/>
      <c r="N264" s="379"/>
      <c r="O264" s="380"/>
      <c r="P264" s="331"/>
      <c r="Q264" s="331"/>
      <c r="R264" s="331"/>
      <c r="S264" s="331"/>
      <c r="T264" s="331"/>
      <c r="U264" s="331"/>
      <c r="V264" s="331"/>
      <c r="W264" s="332"/>
      <c r="X264" s="332"/>
      <c r="Y264" s="332"/>
      <c r="Z264" s="332"/>
      <c r="AA264" s="332"/>
      <c r="AB264" s="332"/>
      <c r="AC264" s="332"/>
      <c r="AD264" s="332"/>
      <c r="AE264" s="332"/>
      <c r="AF264" s="332"/>
      <c r="AG264" s="332"/>
      <c r="AH264" s="332"/>
      <c r="AI264" s="332"/>
      <c r="AJ264" s="332"/>
      <c r="AK264" s="332"/>
      <c r="AL264" s="332"/>
      <c r="AM264" s="332"/>
      <c r="AN264" s="332"/>
      <c r="AO264" s="332"/>
      <c r="AP264" s="332"/>
      <c r="AQ264" s="332"/>
      <c r="AR264" s="332"/>
      <c r="AS264" s="332"/>
      <c r="AT264" s="331"/>
      <c r="AU264" s="331"/>
      <c r="AV264" s="332"/>
      <c r="AW264" s="331"/>
      <c r="AX264" s="332"/>
    </row>
    <row r="265" spans="2:50" s="169" customFormat="1" ht="28.5" customHeight="1" x14ac:dyDescent="0.3">
      <c r="B265" s="417"/>
      <c r="C265" s="412" t="s">
        <v>586</v>
      </c>
      <c r="D265" s="386" t="s">
        <v>1079</v>
      </c>
      <c r="E265" s="384" t="s">
        <v>313</v>
      </c>
      <c r="F265" s="383">
        <v>1</v>
      </c>
      <c r="G265" s="379"/>
      <c r="H265" s="379"/>
      <c r="I265" s="379"/>
      <c r="J265" s="379"/>
      <c r="K265" s="379"/>
      <c r="L265" s="379"/>
      <c r="M265" s="379"/>
      <c r="N265" s="379"/>
      <c r="O265" s="380"/>
      <c r="P265" s="331" t="s">
        <v>64</v>
      </c>
      <c r="Q265" s="331" t="s">
        <v>55</v>
      </c>
      <c r="R265" s="331" t="s">
        <v>55</v>
      </c>
      <c r="S265" s="331" t="s">
        <v>1</v>
      </c>
      <c r="T265" s="331" t="s">
        <v>60</v>
      </c>
      <c r="U265" s="331" t="s">
        <v>59</v>
      </c>
      <c r="V265" s="331" t="s">
        <v>59</v>
      </c>
      <c r="W265" s="332"/>
      <c r="X265" s="332"/>
      <c r="Y265" s="332"/>
      <c r="Z265" s="332"/>
      <c r="AA265" s="332"/>
      <c r="AB265" s="332"/>
      <c r="AC265" s="332"/>
      <c r="AD265" s="332"/>
      <c r="AE265" s="332"/>
      <c r="AF265" s="332"/>
      <c r="AG265" s="332"/>
      <c r="AH265" s="332"/>
      <c r="AI265" s="332"/>
      <c r="AJ265" s="332"/>
      <c r="AK265" s="332"/>
      <c r="AL265" s="332"/>
      <c r="AM265" s="332"/>
      <c r="AN265" s="332"/>
      <c r="AO265" s="332"/>
      <c r="AP265" s="332"/>
      <c r="AQ265" s="332"/>
      <c r="AR265" s="332"/>
      <c r="AS265" s="332"/>
      <c r="AT265" s="331" t="s">
        <v>55</v>
      </c>
      <c r="AU265" s="331" t="s">
        <v>55</v>
      </c>
      <c r="AV265" s="332"/>
      <c r="AW265" s="331" t="s">
        <v>2</v>
      </c>
      <c r="AX265" s="332">
        <v>585</v>
      </c>
    </row>
    <row r="266" spans="2:50" s="169" customFormat="1" ht="28.5" customHeight="1" x14ac:dyDescent="0.3">
      <c r="B266" s="417"/>
      <c r="C266" s="412" t="s">
        <v>586</v>
      </c>
      <c r="D266" s="386" t="s">
        <v>1080</v>
      </c>
      <c r="E266" s="384" t="s">
        <v>176</v>
      </c>
      <c r="F266" s="383">
        <v>1</v>
      </c>
      <c r="G266" s="379"/>
      <c r="H266" s="379"/>
      <c r="I266" s="379"/>
      <c r="J266" s="379"/>
      <c r="K266" s="379"/>
      <c r="L266" s="379"/>
      <c r="M266" s="379"/>
      <c r="N266" s="379"/>
      <c r="O266" s="380"/>
      <c r="P266" s="331"/>
      <c r="Q266" s="331"/>
      <c r="R266" s="331"/>
      <c r="S266" s="331"/>
      <c r="T266" s="331"/>
      <c r="U266" s="331"/>
      <c r="V266" s="331"/>
      <c r="W266" s="332"/>
      <c r="X266" s="332"/>
      <c r="Y266" s="332"/>
      <c r="Z266" s="332"/>
      <c r="AA266" s="332"/>
      <c r="AB266" s="332"/>
      <c r="AC266" s="332"/>
      <c r="AD266" s="332"/>
      <c r="AE266" s="332"/>
      <c r="AF266" s="332"/>
      <c r="AG266" s="332"/>
      <c r="AH266" s="332"/>
      <c r="AI266" s="332"/>
      <c r="AJ266" s="332"/>
      <c r="AK266" s="332"/>
      <c r="AL266" s="332"/>
      <c r="AM266" s="332"/>
      <c r="AN266" s="332"/>
      <c r="AO266" s="332"/>
      <c r="AP266" s="332"/>
      <c r="AQ266" s="332"/>
      <c r="AR266" s="332"/>
      <c r="AS266" s="332"/>
      <c r="AT266" s="331"/>
      <c r="AU266" s="331"/>
      <c r="AV266" s="332"/>
      <c r="AW266" s="331"/>
      <c r="AX266" s="332"/>
    </row>
    <row r="267" spans="2:50" s="169" customFormat="1" ht="28.5" customHeight="1" x14ac:dyDescent="0.3">
      <c r="B267" s="417"/>
      <c r="C267" s="412" t="s">
        <v>586</v>
      </c>
      <c r="D267" s="386" t="s">
        <v>587</v>
      </c>
      <c r="E267" s="384" t="s">
        <v>313</v>
      </c>
      <c r="F267" s="383">
        <v>1</v>
      </c>
      <c r="G267" s="379"/>
      <c r="H267" s="379"/>
      <c r="I267" s="379"/>
      <c r="J267" s="379"/>
      <c r="K267" s="379"/>
      <c r="L267" s="379"/>
      <c r="M267" s="379"/>
      <c r="N267" s="379"/>
      <c r="O267" s="380"/>
      <c r="P267" s="331" t="s">
        <v>64</v>
      </c>
      <c r="Q267" s="331" t="s">
        <v>55</v>
      </c>
      <c r="R267" s="331" t="s">
        <v>55</v>
      </c>
      <c r="S267" s="331" t="s">
        <v>1</v>
      </c>
      <c r="T267" s="331" t="s">
        <v>60</v>
      </c>
      <c r="U267" s="331" t="s">
        <v>59</v>
      </c>
      <c r="V267" s="331" t="s">
        <v>59</v>
      </c>
      <c r="W267" s="332"/>
      <c r="X267" s="332"/>
      <c r="Y267" s="332"/>
      <c r="Z267" s="332"/>
      <c r="AA267" s="332"/>
      <c r="AB267" s="332"/>
      <c r="AC267" s="332"/>
      <c r="AD267" s="332"/>
      <c r="AE267" s="332"/>
      <c r="AF267" s="332"/>
      <c r="AG267" s="332"/>
      <c r="AH267" s="332"/>
      <c r="AI267" s="332"/>
      <c r="AJ267" s="332"/>
      <c r="AK267" s="332"/>
      <c r="AL267" s="332"/>
      <c r="AM267" s="332"/>
      <c r="AN267" s="332"/>
      <c r="AO267" s="332"/>
      <c r="AP267" s="332"/>
      <c r="AQ267" s="332"/>
      <c r="AR267" s="332"/>
      <c r="AS267" s="332"/>
      <c r="AT267" s="331" t="s">
        <v>55</v>
      </c>
      <c r="AU267" s="331" t="s">
        <v>55</v>
      </c>
      <c r="AV267" s="332"/>
      <c r="AW267" s="331" t="s">
        <v>2</v>
      </c>
      <c r="AX267" s="332">
        <v>585</v>
      </c>
    </row>
    <row r="268" spans="2:50" s="169" customFormat="1" ht="28.5" customHeight="1" x14ac:dyDescent="0.3">
      <c r="B268" s="417"/>
      <c r="C268" s="412" t="s">
        <v>584</v>
      </c>
      <c r="D268" s="386" t="s">
        <v>588</v>
      </c>
      <c r="E268" s="384" t="s">
        <v>313</v>
      </c>
      <c r="F268" s="383">
        <v>1</v>
      </c>
      <c r="G268" s="379"/>
      <c r="H268" s="379"/>
      <c r="I268" s="379"/>
      <c r="J268" s="379"/>
      <c r="K268" s="379"/>
      <c r="L268" s="379"/>
      <c r="M268" s="379"/>
      <c r="N268" s="379"/>
      <c r="O268" s="380"/>
      <c r="P268" s="331"/>
      <c r="Q268" s="331"/>
      <c r="R268" s="331"/>
      <c r="S268" s="331"/>
      <c r="T268" s="331"/>
      <c r="U268" s="331"/>
      <c r="V268" s="331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2"/>
      <c r="AH268" s="332"/>
      <c r="AI268" s="332"/>
      <c r="AJ268" s="332"/>
      <c r="AK268" s="332"/>
      <c r="AL268" s="332"/>
      <c r="AM268" s="332"/>
      <c r="AN268" s="332"/>
      <c r="AO268" s="332"/>
      <c r="AP268" s="332"/>
      <c r="AQ268" s="332"/>
      <c r="AR268" s="332"/>
      <c r="AS268" s="332"/>
      <c r="AT268" s="331"/>
      <c r="AU268" s="331"/>
      <c r="AV268" s="332"/>
      <c r="AW268" s="331"/>
      <c r="AX268" s="332"/>
    </row>
    <row r="269" spans="2:50" s="125" customFormat="1" ht="28.5" customHeight="1" x14ac:dyDescent="0.3">
      <c r="B269" s="418"/>
      <c r="C269" s="411" t="s">
        <v>841</v>
      </c>
      <c r="D269" s="288" t="s">
        <v>444</v>
      </c>
      <c r="E269" s="285" t="s">
        <v>428</v>
      </c>
      <c r="F269" s="290">
        <v>1</v>
      </c>
      <c r="G269" s="259"/>
      <c r="H269" s="267"/>
      <c r="I269" s="259"/>
      <c r="J269" s="267"/>
      <c r="K269" s="259"/>
      <c r="L269" s="267"/>
      <c r="M269" s="259"/>
      <c r="N269" s="267"/>
      <c r="O269" s="260"/>
      <c r="P269" s="296"/>
      <c r="Q269" s="296"/>
      <c r="R269" s="296"/>
      <c r="S269" s="296"/>
      <c r="T269" s="296"/>
      <c r="U269" s="296"/>
      <c r="V269" s="296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296"/>
      <c r="AU269" s="296"/>
      <c r="AV269" s="58"/>
      <c r="AW269" s="296"/>
      <c r="AX269" s="58"/>
    </row>
    <row r="270" spans="2:50" s="125" customFormat="1" ht="28.5" customHeight="1" x14ac:dyDescent="0.3">
      <c r="B270" s="418"/>
      <c r="C270" s="411" t="s">
        <v>840</v>
      </c>
      <c r="D270" s="288" t="s">
        <v>445</v>
      </c>
      <c r="E270" s="285" t="s">
        <v>173</v>
      </c>
      <c r="F270" s="290">
        <v>1</v>
      </c>
      <c r="G270" s="259"/>
      <c r="H270" s="267"/>
      <c r="I270" s="259"/>
      <c r="J270" s="267"/>
      <c r="K270" s="259"/>
      <c r="L270" s="267"/>
      <c r="M270" s="259"/>
      <c r="N270" s="267"/>
      <c r="O270" s="260"/>
      <c r="P270" s="296"/>
      <c r="Q270" s="296"/>
      <c r="R270" s="296"/>
      <c r="S270" s="296"/>
      <c r="T270" s="296"/>
      <c r="U270" s="296"/>
      <c r="V270" s="296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296"/>
      <c r="AU270" s="296"/>
      <c r="AV270" s="58"/>
      <c r="AW270" s="296"/>
      <c r="AX270" s="58"/>
    </row>
    <row r="271" spans="2:50" s="125" customFormat="1" ht="28.5" customHeight="1" x14ac:dyDescent="0.3">
      <c r="B271" s="418"/>
      <c r="C271" s="411" t="s">
        <v>839</v>
      </c>
      <c r="D271" s="288" t="s">
        <v>446</v>
      </c>
      <c r="E271" s="285" t="s">
        <v>428</v>
      </c>
      <c r="F271" s="290">
        <v>1</v>
      </c>
      <c r="G271" s="259"/>
      <c r="H271" s="267"/>
      <c r="I271" s="259"/>
      <c r="J271" s="267"/>
      <c r="K271" s="259"/>
      <c r="L271" s="267"/>
      <c r="M271" s="259"/>
      <c r="N271" s="267"/>
      <c r="O271" s="260"/>
      <c r="P271" s="296"/>
      <c r="Q271" s="296"/>
      <c r="R271" s="296"/>
      <c r="S271" s="296"/>
      <c r="T271" s="296"/>
      <c r="U271" s="296"/>
      <c r="V271" s="296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296"/>
      <c r="AU271" s="296"/>
      <c r="AV271" s="58"/>
      <c r="AW271" s="296"/>
      <c r="AX271" s="58"/>
    </row>
    <row r="272" spans="2:50" s="169" customFormat="1" ht="28.5" customHeight="1" x14ac:dyDescent="0.3">
      <c r="B272" s="417"/>
      <c r="C272" s="412" t="s">
        <v>589</v>
      </c>
      <c r="D272" s="381" t="s">
        <v>1081</v>
      </c>
      <c r="E272" s="384" t="s">
        <v>176</v>
      </c>
      <c r="F272" s="383">
        <v>2</v>
      </c>
      <c r="G272" s="379"/>
      <c r="H272" s="379"/>
      <c r="I272" s="379"/>
      <c r="J272" s="379"/>
      <c r="K272" s="379"/>
      <c r="L272" s="379"/>
      <c r="M272" s="379"/>
      <c r="N272" s="379"/>
      <c r="O272" s="380"/>
      <c r="P272" s="331"/>
      <c r="Q272" s="331"/>
      <c r="R272" s="331"/>
      <c r="S272" s="331"/>
      <c r="T272" s="331"/>
      <c r="U272" s="331"/>
      <c r="V272" s="331"/>
      <c r="W272" s="332"/>
      <c r="X272" s="332"/>
      <c r="Y272" s="332"/>
      <c r="Z272" s="332"/>
      <c r="AA272" s="332"/>
      <c r="AB272" s="332"/>
      <c r="AC272" s="332"/>
      <c r="AD272" s="332"/>
      <c r="AE272" s="332"/>
      <c r="AF272" s="332"/>
      <c r="AG272" s="332"/>
      <c r="AH272" s="332"/>
      <c r="AI272" s="332"/>
      <c r="AJ272" s="332"/>
      <c r="AK272" s="332"/>
      <c r="AL272" s="332"/>
      <c r="AM272" s="332"/>
      <c r="AN272" s="332"/>
      <c r="AO272" s="332"/>
      <c r="AP272" s="332"/>
      <c r="AQ272" s="332"/>
      <c r="AR272" s="332"/>
      <c r="AS272" s="332"/>
      <c r="AT272" s="331"/>
      <c r="AU272" s="331"/>
      <c r="AV272" s="332"/>
      <c r="AW272" s="331"/>
      <c r="AX272" s="332"/>
    </row>
    <row r="273" spans="1:54" s="169" customFormat="1" ht="28.5" customHeight="1" x14ac:dyDescent="0.3">
      <c r="B273" s="417"/>
      <c r="C273" s="412" t="s">
        <v>590</v>
      </c>
      <c r="D273" s="381" t="s">
        <v>591</v>
      </c>
      <c r="E273" s="384" t="s">
        <v>176</v>
      </c>
      <c r="F273" s="383">
        <v>2</v>
      </c>
      <c r="G273" s="379"/>
      <c r="H273" s="379"/>
      <c r="I273" s="379"/>
      <c r="J273" s="379"/>
      <c r="K273" s="379"/>
      <c r="L273" s="379"/>
      <c r="M273" s="379"/>
      <c r="N273" s="379"/>
      <c r="O273" s="380"/>
      <c r="P273" s="331"/>
      <c r="Q273" s="331"/>
      <c r="R273" s="331"/>
      <c r="S273" s="331"/>
      <c r="T273" s="331"/>
      <c r="U273" s="331"/>
      <c r="V273" s="331"/>
      <c r="W273" s="332"/>
      <c r="X273" s="332"/>
      <c r="Y273" s="332"/>
      <c r="Z273" s="332"/>
      <c r="AA273" s="332"/>
      <c r="AB273" s="332"/>
      <c r="AC273" s="332"/>
      <c r="AD273" s="332"/>
      <c r="AE273" s="332"/>
      <c r="AF273" s="332"/>
      <c r="AG273" s="332"/>
      <c r="AH273" s="332"/>
      <c r="AI273" s="332"/>
      <c r="AJ273" s="332"/>
      <c r="AK273" s="332"/>
      <c r="AL273" s="332"/>
      <c r="AM273" s="332"/>
      <c r="AN273" s="332"/>
      <c r="AO273" s="332"/>
      <c r="AP273" s="332"/>
      <c r="AQ273" s="332"/>
      <c r="AR273" s="332"/>
      <c r="AS273" s="332"/>
      <c r="AT273" s="331"/>
      <c r="AU273" s="331"/>
      <c r="AV273" s="332"/>
      <c r="AW273" s="331"/>
      <c r="AX273" s="332"/>
    </row>
    <row r="274" spans="1:54" s="63" customFormat="1" ht="28.5" customHeight="1" x14ac:dyDescent="0.3">
      <c r="A274" s="62"/>
      <c r="B274" s="101"/>
      <c r="C274" s="310" t="s">
        <v>352</v>
      </c>
      <c r="D274" s="94" t="s">
        <v>353</v>
      </c>
      <c r="E274" s="103"/>
      <c r="F274" s="68"/>
      <c r="G274" s="56"/>
      <c r="H274" s="56"/>
      <c r="I274" s="56"/>
      <c r="J274" s="56"/>
      <c r="K274" s="56"/>
      <c r="L274" s="56"/>
      <c r="M274" s="91"/>
      <c r="N274" s="113"/>
      <c r="O274" s="191"/>
      <c r="P274" s="64"/>
      <c r="Q274" s="64"/>
      <c r="R274" s="64"/>
      <c r="S274" s="64"/>
      <c r="T274" s="64"/>
      <c r="U274" s="64"/>
      <c r="V274" s="64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4"/>
      <c r="AU274" s="64"/>
      <c r="AV274" s="65"/>
      <c r="AW274" s="64"/>
      <c r="AX274" s="65"/>
      <c r="BB274" s="62"/>
    </row>
    <row r="275" spans="1:54" s="169" customFormat="1" ht="27.6" customHeight="1" x14ac:dyDescent="0.3">
      <c r="B275" s="417"/>
      <c r="C275" s="412" t="s">
        <v>260</v>
      </c>
      <c r="D275" s="386" t="s">
        <v>377</v>
      </c>
      <c r="E275" s="384" t="s">
        <v>269</v>
      </c>
      <c r="F275" s="383">
        <v>14.24</v>
      </c>
      <c r="G275" s="379"/>
      <c r="H275" s="379"/>
      <c r="I275" s="379"/>
      <c r="J275" s="379"/>
      <c r="K275" s="379"/>
      <c r="L275" s="379"/>
      <c r="M275" s="379"/>
      <c r="N275" s="379"/>
      <c r="O275" s="380"/>
      <c r="P275" s="331"/>
      <c r="Q275" s="331"/>
      <c r="R275" s="331"/>
      <c r="S275" s="331"/>
      <c r="T275" s="331"/>
      <c r="U275" s="331"/>
      <c r="V275" s="331"/>
      <c r="W275" s="332"/>
      <c r="X275" s="332"/>
      <c r="Y275" s="332"/>
      <c r="Z275" s="332"/>
      <c r="AA275" s="332"/>
      <c r="AB275" s="332"/>
      <c r="AC275" s="332"/>
      <c r="AD275" s="332"/>
      <c r="AE275" s="332"/>
      <c r="AF275" s="332"/>
      <c r="AG275" s="332"/>
      <c r="AH275" s="332"/>
      <c r="AI275" s="332"/>
      <c r="AJ275" s="332"/>
      <c r="AK275" s="332"/>
      <c r="AL275" s="332"/>
      <c r="AM275" s="332"/>
      <c r="AN275" s="332"/>
      <c r="AO275" s="332"/>
      <c r="AP275" s="332"/>
      <c r="AQ275" s="332"/>
      <c r="AR275" s="332"/>
      <c r="AS275" s="332"/>
      <c r="AT275" s="331"/>
      <c r="AU275" s="331"/>
      <c r="AV275" s="332"/>
      <c r="AW275" s="331"/>
      <c r="AX275" s="332"/>
    </row>
    <row r="276" spans="1:54" s="169" customFormat="1" ht="27.6" customHeight="1" x14ac:dyDescent="0.3">
      <c r="B276" s="417"/>
      <c r="C276" s="412" t="s">
        <v>356</v>
      </c>
      <c r="D276" s="386" t="s">
        <v>1057</v>
      </c>
      <c r="E276" s="384" t="s">
        <v>269</v>
      </c>
      <c r="F276" s="383">
        <v>4.88</v>
      </c>
      <c r="G276" s="379"/>
      <c r="H276" s="379"/>
      <c r="I276" s="379"/>
      <c r="J276" s="379"/>
      <c r="K276" s="379"/>
      <c r="L276" s="379"/>
      <c r="M276" s="379"/>
      <c r="N276" s="379"/>
      <c r="O276" s="380"/>
      <c r="P276" s="331"/>
      <c r="Q276" s="331"/>
      <c r="R276" s="331"/>
      <c r="S276" s="331"/>
      <c r="T276" s="331"/>
      <c r="U276" s="331"/>
      <c r="V276" s="331"/>
      <c r="W276" s="332"/>
      <c r="X276" s="332"/>
      <c r="Y276" s="332"/>
      <c r="Z276" s="332"/>
      <c r="AA276" s="332"/>
      <c r="AB276" s="332"/>
      <c r="AC276" s="332"/>
      <c r="AD276" s="332"/>
      <c r="AE276" s="332"/>
      <c r="AF276" s="332"/>
      <c r="AG276" s="332"/>
      <c r="AH276" s="332"/>
      <c r="AI276" s="332"/>
      <c r="AJ276" s="332"/>
      <c r="AK276" s="332"/>
      <c r="AL276" s="332"/>
      <c r="AM276" s="332"/>
      <c r="AN276" s="332"/>
      <c r="AO276" s="332"/>
      <c r="AP276" s="332"/>
      <c r="AQ276" s="332"/>
      <c r="AR276" s="332"/>
      <c r="AS276" s="332"/>
      <c r="AT276" s="331"/>
      <c r="AU276" s="331"/>
      <c r="AV276" s="332"/>
      <c r="AW276" s="331"/>
      <c r="AX276" s="332"/>
    </row>
    <row r="277" spans="1:54" s="134" customFormat="1" ht="27.6" customHeight="1" x14ac:dyDescent="0.3">
      <c r="B277" s="418"/>
      <c r="C277" s="411" t="s">
        <v>183</v>
      </c>
      <c r="D277" s="255" t="s">
        <v>1070</v>
      </c>
      <c r="E277" s="285" t="s">
        <v>269</v>
      </c>
      <c r="F277" s="290">
        <v>1.82</v>
      </c>
      <c r="G277" s="267"/>
      <c r="H277" s="267"/>
      <c r="I277" s="267"/>
      <c r="J277" s="267"/>
      <c r="K277" s="267"/>
      <c r="L277" s="267"/>
      <c r="M277" s="267"/>
      <c r="N277" s="267"/>
      <c r="O277" s="268"/>
      <c r="P277" s="299" t="s">
        <v>64</v>
      </c>
      <c r="Q277" s="299" t="s">
        <v>55</v>
      </c>
      <c r="R277" s="299" t="s">
        <v>55</v>
      </c>
      <c r="S277" s="299" t="s">
        <v>1</v>
      </c>
      <c r="T277" s="299" t="s">
        <v>60</v>
      </c>
      <c r="U277" s="299" t="s">
        <v>59</v>
      </c>
      <c r="V277" s="299" t="s">
        <v>59</v>
      </c>
      <c r="W277" s="300"/>
      <c r="X277" s="300"/>
      <c r="Y277" s="300"/>
      <c r="Z277" s="300"/>
      <c r="AA277" s="300"/>
      <c r="AB277" s="300"/>
      <c r="AC277" s="300"/>
      <c r="AD277" s="300"/>
      <c r="AE277" s="300"/>
      <c r="AF277" s="300"/>
      <c r="AG277" s="300"/>
      <c r="AH277" s="300"/>
      <c r="AI277" s="300"/>
      <c r="AJ277" s="300"/>
      <c r="AK277" s="300"/>
      <c r="AL277" s="300"/>
      <c r="AM277" s="300"/>
      <c r="AN277" s="300"/>
      <c r="AO277" s="300"/>
      <c r="AP277" s="300"/>
      <c r="AQ277" s="300"/>
      <c r="AR277" s="300"/>
      <c r="AS277" s="300"/>
      <c r="AT277" s="299" t="s">
        <v>55</v>
      </c>
      <c r="AU277" s="299" t="s">
        <v>55</v>
      </c>
      <c r="AV277" s="300"/>
      <c r="AW277" s="299" t="s">
        <v>2</v>
      </c>
      <c r="AX277" s="300">
        <v>585</v>
      </c>
    </row>
    <row r="278" spans="1:54" s="134" customFormat="1" ht="27.6" customHeight="1" x14ac:dyDescent="0.3">
      <c r="B278" s="418"/>
      <c r="C278" s="411" t="s">
        <v>154</v>
      </c>
      <c r="D278" s="255" t="s">
        <v>268</v>
      </c>
      <c r="E278" s="285" t="s">
        <v>269</v>
      </c>
      <c r="F278" s="290">
        <v>2.63</v>
      </c>
      <c r="G278" s="267"/>
      <c r="H278" s="267"/>
      <c r="I278" s="267"/>
      <c r="J278" s="267"/>
      <c r="K278" s="267"/>
      <c r="L278" s="267"/>
      <c r="M278" s="267"/>
      <c r="N278" s="267"/>
      <c r="O278" s="268"/>
      <c r="P278" s="299" t="s">
        <v>64</v>
      </c>
      <c r="Q278" s="299" t="s">
        <v>55</v>
      </c>
      <c r="R278" s="299" t="s">
        <v>55</v>
      </c>
      <c r="S278" s="299" t="s">
        <v>1</v>
      </c>
      <c r="T278" s="299" t="s">
        <v>60</v>
      </c>
      <c r="U278" s="299" t="s">
        <v>59</v>
      </c>
      <c r="V278" s="299" t="s">
        <v>59</v>
      </c>
      <c r="W278" s="300"/>
      <c r="X278" s="300"/>
      <c r="Y278" s="300"/>
      <c r="Z278" s="300"/>
      <c r="AA278" s="300"/>
      <c r="AB278" s="300"/>
      <c r="AC278" s="300"/>
      <c r="AD278" s="300"/>
      <c r="AE278" s="300"/>
      <c r="AF278" s="300"/>
      <c r="AG278" s="300"/>
      <c r="AH278" s="300"/>
      <c r="AI278" s="300"/>
      <c r="AJ278" s="300"/>
      <c r="AK278" s="300"/>
      <c r="AL278" s="300"/>
      <c r="AM278" s="300"/>
      <c r="AN278" s="300"/>
      <c r="AO278" s="300"/>
      <c r="AP278" s="300"/>
      <c r="AQ278" s="300"/>
      <c r="AR278" s="300"/>
      <c r="AS278" s="300"/>
      <c r="AT278" s="299" t="s">
        <v>55</v>
      </c>
      <c r="AU278" s="299" t="s">
        <v>55</v>
      </c>
      <c r="AV278" s="300"/>
      <c r="AW278" s="299" t="s">
        <v>2</v>
      </c>
      <c r="AX278" s="300">
        <v>585</v>
      </c>
    </row>
    <row r="279" spans="1:54" s="169" customFormat="1" ht="27.6" customHeight="1" x14ac:dyDescent="0.3">
      <c r="B279" s="417"/>
      <c r="C279" s="412" t="s">
        <v>154</v>
      </c>
      <c r="D279" s="375" t="s">
        <v>1046</v>
      </c>
      <c r="E279" s="384" t="s">
        <v>269</v>
      </c>
      <c r="F279" s="383">
        <v>28.34</v>
      </c>
      <c r="G279" s="379"/>
      <c r="H279" s="379"/>
      <c r="I279" s="379"/>
      <c r="J279" s="379"/>
      <c r="K279" s="379"/>
      <c r="L279" s="379"/>
      <c r="M279" s="379"/>
      <c r="N279" s="379"/>
      <c r="O279" s="380"/>
      <c r="P279" s="331" t="s">
        <v>64</v>
      </c>
      <c r="Q279" s="331" t="s">
        <v>55</v>
      </c>
      <c r="R279" s="331" t="s">
        <v>55</v>
      </c>
      <c r="S279" s="331" t="s">
        <v>1</v>
      </c>
      <c r="T279" s="331" t="s">
        <v>60</v>
      </c>
      <c r="U279" s="331" t="s">
        <v>59</v>
      </c>
      <c r="V279" s="331" t="s">
        <v>59</v>
      </c>
      <c r="W279" s="332"/>
      <c r="X279" s="332"/>
      <c r="Y279" s="332"/>
      <c r="Z279" s="332"/>
      <c r="AA279" s="332"/>
      <c r="AB279" s="332"/>
      <c r="AC279" s="332"/>
      <c r="AD279" s="332"/>
      <c r="AE279" s="332"/>
      <c r="AF279" s="332"/>
      <c r="AG279" s="332"/>
      <c r="AH279" s="332"/>
      <c r="AI279" s="332"/>
      <c r="AJ279" s="332"/>
      <c r="AK279" s="332"/>
      <c r="AL279" s="332"/>
      <c r="AM279" s="332"/>
      <c r="AN279" s="332"/>
      <c r="AO279" s="332"/>
      <c r="AP279" s="332"/>
      <c r="AQ279" s="332"/>
      <c r="AR279" s="332"/>
      <c r="AS279" s="332"/>
      <c r="AT279" s="331" t="s">
        <v>55</v>
      </c>
      <c r="AU279" s="331" t="s">
        <v>55</v>
      </c>
      <c r="AV279" s="332"/>
      <c r="AW279" s="331" t="s">
        <v>2</v>
      </c>
      <c r="AX279" s="332">
        <v>585</v>
      </c>
    </row>
    <row r="280" spans="1:54" s="169" customFormat="1" ht="27.6" customHeight="1" x14ac:dyDescent="0.3">
      <c r="B280" s="417"/>
      <c r="C280" s="412" t="s">
        <v>196</v>
      </c>
      <c r="D280" s="375" t="s">
        <v>331</v>
      </c>
      <c r="E280" s="384" t="s">
        <v>269</v>
      </c>
      <c r="F280" s="383">
        <v>17.29</v>
      </c>
      <c r="G280" s="379"/>
      <c r="H280" s="379"/>
      <c r="I280" s="379"/>
      <c r="J280" s="379"/>
      <c r="K280" s="379"/>
      <c r="L280" s="379"/>
      <c r="M280" s="379"/>
      <c r="N280" s="379"/>
      <c r="O280" s="380"/>
      <c r="P280" s="331"/>
      <c r="Q280" s="331"/>
      <c r="R280" s="331"/>
      <c r="S280" s="331"/>
      <c r="T280" s="331"/>
      <c r="U280" s="331"/>
      <c r="V280" s="331"/>
      <c r="W280" s="332"/>
      <c r="X280" s="332"/>
      <c r="Y280" s="332"/>
      <c r="Z280" s="332"/>
      <c r="AA280" s="332"/>
      <c r="AB280" s="332"/>
      <c r="AC280" s="332"/>
      <c r="AD280" s="332"/>
      <c r="AE280" s="332"/>
      <c r="AF280" s="332"/>
      <c r="AG280" s="332"/>
      <c r="AH280" s="332"/>
      <c r="AI280" s="332"/>
      <c r="AJ280" s="332"/>
      <c r="AK280" s="332"/>
      <c r="AL280" s="332"/>
      <c r="AM280" s="332"/>
      <c r="AN280" s="332"/>
      <c r="AO280" s="332"/>
      <c r="AP280" s="332"/>
      <c r="AQ280" s="332"/>
      <c r="AR280" s="332"/>
      <c r="AS280" s="332"/>
      <c r="AT280" s="331"/>
      <c r="AU280" s="331"/>
      <c r="AV280" s="332"/>
      <c r="AW280" s="331"/>
      <c r="AX280" s="332"/>
      <c r="AZ280" s="387"/>
    </row>
    <row r="281" spans="1:54" s="169" customFormat="1" ht="27.6" customHeight="1" x14ac:dyDescent="0.3">
      <c r="B281" s="417"/>
      <c r="C281" s="412" t="s">
        <v>338</v>
      </c>
      <c r="D281" s="375" t="s">
        <v>1082</v>
      </c>
      <c r="E281" s="384" t="s">
        <v>137</v>
      </c>
      <c r="F281" s="383">
        <v>17.29</v>
      </c>
      <c r="G281" s="379"/>
      <c r="H281" s="379"/>
      <c r="I281" s="379"/>
      <c r="J281" s="379"/>
      <c r="K281" s="379"/>
      <c r="L281" s="379"/>
      <c r="M281" s="379"/>
      <c r="N281" s="379"/>
      <c r="O281" s="380"/>
      <c r="P281" s="331"/>
      <c r="Q281" s="331"/>
      <c r="R281" s="331"/>
      <c r="S281" s="331"/>
      <c r="T281" s="331"/>
      <c r="U281" s="331"/>
      <c r="V281" s="331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2"/>
      <c r="AH281" s="332"/>
      <c r="AI281" s="332"/>
      <c r="AJ281" s="332"/>
      <c r="AK281" s="332"/>
      <c r="AL281" s="332"/>
      <c r="AM281" s="332"/>
      <c r="AN281" s="332"/>
      <c r="AO281" s="332"/>
      <c r="AP281" s="332"/>
      <c r="AQ281" s="332"/>
      <c r="AR281" s="332"/>
      <c r="AS281" s="332"/>
      <c r="AT281" s="331"/>
      <c r="AU281" s="331"/>
      <c r="AV281" s="332"/>
      <c r="AW281" s="331"/>
      <c r="AX281" s="332"/>
      <c r="AZ281" s="387"/>
    </row>
    <row r="282" spans="1:54" s="169" customFormat="1" ht="27.6" customHeight="1" x14ac:dyDescent="0.3">
      <c r="B282" s="417"/>
      <c r="C282" s="412" t="s">
        <v>153</v>
      </c>
      <c r="D282" s="375"/>
      <c r="E282" s="384" t="s">
        <v>269</v>
      </c>
      <c r="F282" s="383">
        <v>17.29</v>
      </c>
      <c r="G282" s="379"/>
      <c r="H282" s="379"/>
      <c r="I282" s="379"/>
      <c r="J282" s="379"/>
      <c r="K282" s="379"/>
      <c r="L282" s="379"/>
      <c r="M282" s="379"/>
      <c r="N282" s="379"/>
      <c r="O282" s="380"/>
      <c r="P282" s="331"/>
      <c r="Q282" s="331"/>
      <c r="R282" s="331"/>
      <c r="S282" s="331"/>
      <c r="T282" s="331"/>
      <c r="U282" s="331"/>
      <c r="V282" s="331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2"/>
      <c r="AH282" s="332"/>
      <c r="AI282" s="332"/>
      <c r="AJ282" s="332"/>
      <c r="AK282" s="332"/>
      <c r="AL282" s="332"/>
      <c r="AM282" s="332"/>
      <c r="AN282" s="332"/>
      <c r="AO282" s="332"/>
      <c r="AP282" s="332"/>
      <c r="AQ282" s="332"/>
      <c r="AR282" s="332"/>
      <c r="AS282" s="332"/>
      <c r="AT282" s="331"/>
      <c r="AU282" s="331"/>
      <c r="AV282" s="332"/>
      <c r="AW282" s="331"/>
      <c r="AX282" s="332"/>
      <c r="AZ282" s="387"/>
    </row>
    <row r="283" spans="1:54" s="169" customFormat="1" ht="27.6" customHeight="1" x14ac:dyDescent="0.3">
      <c r="B283" s="417"/>
      <c r="C283" s="412" t="s">
        <v>198</v>
      </c>
      <c r="D283" s="375"/>
      <c r="E283" s="384" t="s">
        <v>269</v>
      </c>
      <c r="F283" s="383">
        <v>17.29</v>
      </c>
      <c r="G283" s="379"/>
      <c r="H283" s="379"/>
      <c r="I283" s="379"/>
      <c r="J283" s="379"/>
      <c r="K283" s="379"/>
      <c r="L283" s="379"/>
      <c r="M283" s="379"/>
      <c r="N283" s="379"/>
      <c r="O283" s="380"/>
      <c r="P283" s="331"/>
      <c r="Q283" s="331"/>
      <c r="R283" s="331"/>
      <c r="S283" s="331"/>
      <c r="T283" s="331"/>
      <c r="U283" s="331"/>
      <c r="V283" s="331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2"/>
      <c r="AH283" s="332"/>
      <c r="AI283" s="332"/>
      <c r="AJ283" s="332"/>
      <c r="AK283" s="332"/>
      <c r="AL283" s="332"/>
      <c r="AM283" s="332"/>
      <c r="AN283" s="332"/>
      <c r="AO283" s="332"/>
      <c r="AP283" s="332"/>
      <c r="AQ283" s="332"/>
      <c r="AR283" s="332"/>
      <c r="AS283" s="332"/>
      <c r="AT283" s="331"/>
      <c r="AU283" s="331"/>
      <c r="AV283" s="332"/>
      <c r="AW283" s="331"/>
      <c r="AX283" s="332"/>
      <c r="AZ283" s="387"/>
    </row>
    <row r="284" spans="1:54" s="125" customFormat="1" ht="27.6" customHeight="1" x14ac:dyDescent="0.3">
      <c r="B284" s="418"/>
      <c r="C284" s="419" t="s">
        <v>264</v>
      </c>
      <c r="D284" s="255" t="s">
        <v>355</v>
      </c>
      <c r="E284" s="285" t="s">
        <v>137</v>
      </c>
      <c r="F284" s="290">
        <v>4.0999999999999996</v>
      </c>
      <c r="G284" s="259"/>
      <c r="H284" s="267"/>
      <c r="I284" s="259"/>
      <c r="J284" s="267"/>
      <c r="K284" s="259"/>
      <c r="L284" s="267"/>
      <c r="M284" s="259"/>
      <c r="N284" s="267"/>
      <c r="O284" s="260"/>
      <c r="P284" s="296"/>
      <c r="Q284" s="296"/>
      <c r="R284" s="296"/>
      <c r="S284" s="296"/>
      <c r="T284" s="296"/>
      <c r="U284" s="296"/>
      <c r="V284" s="296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296"/>
      <c r="AU284" s="296"/>
      <c r="AV284" s="58"/>
      <c r="AW284" s="296"/>
      <c r="AX284" s="58"/>
      <c r="AZ284" s="306"/>
    </row>
    <row r="285" spans="1:54" s="134" customFormat="1" ht="27.6" customHeight="1" x14ac:dyDescent="0.3">
      <c r="B285" s="418"/>
      <c r="C285" s="411" t="s">
        <v>246</v>
      </c>
      <c r="D285" s="318" t="s">
        <v>354</v>
      </c>
      <c r="E285" s="285" t="s">
        <v>137</v>
      </c>
      <c r="F285" s="290">
        <v>15.96</v>
      </c>
      <c r="G285" s="267"/>
      <c r="H285" s="267"/>
      <c r="I285" s="267"/>
      <c r="J285" s="267"/>
      <c r="K285" s="267"/>
      <c r="L285" s="267"/>
      <c r="M285" s="267"/>
      <c r="N285" s="267"/>
      <c r="O285" s="260"/>
      <c r="P285" s="299"/>
      <c r="Q285" s="299"/>
      <c r="R285" s="299"/>
      <c r="S285" s="299"/>
      <c r="T285" s="299"/>
      <c r="U285" s="299"/>
      <c r="V285" s="299"/>
      <c r="W285" s="300"/>
      <c r="X285" s="300"/>
      <c r="Y285" s="300"/>
      <c r="Z285" s="300"/>
      <c r="AA285" s="300"/>
      <c r="AB285" s="300"/>
      <c r="AC285" s="300"/>
      <c r="AD285" s="300"/>
      <c r="AE285" s="300"/>
      <c r="AF285" s="300"/>
      <c r="AG285" s="300"/>
      <c r="AH285" s="300"/>
      <c r="AI285" s="300"/>
      <c r="AJ285" s="300"/>
      <c r="AK285" s="300"/>
      <c r="AL285" s="300"/>
      <c r="AM285" s="300"/>
      <c r="AN285" s="300"/>
      <c r="AO285" s="300"/>
      <c r="AP285" s="300"/>
      <c r="AQ285" s="300"/>
      <c r="AR285" s="300"/>
      <c r="AS285" s="300"/>
      <c r="AT285" s="299"/>
      <c r="AU285" s="299"/>
      <c r="AV285" s="300"/>
      <c r="AW285" s="299"/>
      <c r="AX285" s="300"/>
    </row>
    <row r="286" spans="1:54" s="169" customFormat="1" ht="27.6" customHeight="1" x14ac:dyDescent="0.3">
      <c r="B286" s="417"/>
      <c r="C286" s="412" t="s">
        <v>592</v>
      </c>
      <c r="D286" s="375" t="s">
        <v>570</v>
      </c>
      <c r="E286" s="384" t="s">
        <v>271</v>
      </c>
      <c r="F286" s="383">
        <v>22.8</v>
      </c>
      <c r="G286" s="379"/>
      <c r="H286" s="379"/>
      <c r="I286" s="379"/>
      <c r="J286" s="379"/>
      <c r="K286" s="379"/>
      <c r="L286" s="379"/>
      <c r="M286" s="379"/>
      <c r="N286" s="379"/>
      <c r="O286" s="380"/>
      <c r="P286" s="331"/>
      <c r="Q286" s="331"/>
      <c r="R286" s="331"/>
      <c r="S286" s="331"/>
      <c r="T286" s="331"/>
      <c r="U286" s="331"/>
      <c r="V286" s="331"/>
      <c r="W286" s="332"/>
      <c r="X286" s="332"/>
      <c r="Y286" s="332"/>
      <c r="Z286" s="332"/>
      <c r="AA286" s="332"/>
      <c r="AB286" s="332"/>
      <c r="AC286" s="332"/>
      <c r="AD286" s="332"/>
      <c r="AE286" s="332"/>
      <c r="AF286" s="332"/>
      <c r="AG286" s="332"/>
      <c r="AH286" s="332"/>
      <c r="AI286" s="332"/>
      <c r="AJ286" s="332"/>
      <c r="AK286" s="332"/>
      <c r="AL286" s="332"/>
      <c r="AM286" s="332"/>
      <c r="AN286" s="332"/>
      <c r="AO286" s="332"/>
      <c r="AP286" s="332"/>
      <c r="AQ286" s="332"/>
      <c r="AR286" s="332"/>
      <c r="AS286" s="332"/>
      <c r="AT286" s="331"/>
      <c r="AU286" s="331"/>
      <c r="AV286" s="332"/>
      <c r="AW286" s="331"/>
      <c r="AX286" s="332"/>
    </row>
    <row r="287" spans="1:54" s="125" customFormat="1" ht="27.6" customHeight="1" x14ac:dyDescent="0.3">
      <c r="B287" s="418"/>
      <c r="C287" s="411" t="s">
        <v>443</v>
      </c>
      <c r="D287" s="288"/>
      <c r="E287" s="285" t="s">
        <v>428</v>
      </c>
      <c r="F287" s="290">
        <v>3</v>
      </c>
      <c r="G287" s="259"/>
      <c r="H287" s="267"/>
      <c r="I287" s="259"/>
      <c r="J287" s="267"/>
      <c r="K287" s="259"/>
      <c r="L287" s="267"/>
      <c r="M287" s="267"/>
      <c r="N287" s="267"/>
      <c r="O287" s="260"/>
      <c r="P287" s="296"/>
      <c r="Q287" s="296"/>
      <c r="R287" s="296"/>
      <c r="S287" s="296"/>
      <c r="T287" s="296"/>
      <c r="U287" s="296"/>
      <c r="V287" s="296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296"/>
      <c r="AU287" s="296"/>
      <c r="AV287" s="58"/>
      <c r="AW287" s="296"/>
      <c r="AX287" s="58"/>
    </row>
    <row r="288" spans="1:54" s="169" customFormat="1" ht="27.6" customHeight="1" x14ac:dyDescent="0.3">
      <c r="B288" s="417"/>
      <c r="C288" s="412" t="s">
        <v>593</v>
      </c>
      <c r="D288" s="381" t="s">
        <v>594</v>
      </c>
      <c r="E288" s="384" t="s">
        <v>269</v>
      </c>
      <c r="F288" s="383">
        <v>2.52</v>
      </c>
      <c r="G288" s="379"/>
      <c r="H288" s="379"/>
      <c r="I288" s="379"/>
      <c r="J288" s="379"/>
      <c r="K288" s="379"/>
      <c r="L288" s="379"/>
      <c r="M288" s="379"/>
      <c r="N288" s="379"/>
      <c r="O288" s="380"/>
      <c r="P288" s="331"/>
      <c r="Q288" s="331"/>
      <c r="R288" s="331"/>
      <c r="S288" s="331"/>
      <c r="T288" s="331"/>
      <c r="U288" s="331"/>
      <c r="V288" s="331"/>
      <c r="W288" s="332"/>
      <c r="X288" s="332"/>
      <c r="Y288" s="332"/>
      <c r="Z288" s="332"/>
      <c r="AA288" s="332"/>
      <c r="AB288" s="332"/>
      <c r="AC288" s="332"/>
      <c r="AD288" s="332"/>
      <c r="AE288" s="332"/>
      <c r="AF288" s="332"/>
      <c r="AG288" s="332"/>
      <c r="AH288" s="332"/>
      <c r="AI288" s="332"/>
      <c r="AJ288" s="332"/>
      <c r="AK288" s="332"/>
      <c r="AL288" s="332"/>
      <c r="AM288" s="332"/>
      <c r="AN288" s="332"/>
      <c r="AO288" s="332"/>
      <c r="AP288" s="332"/>
      <c r="AQ288" s="332"/>
      <c r="AR288" s="332"/>
      <c r="AS288" s="332"/>
      <c r="AT288" s="331"/>
      <c r="AU288" s="331"/>
      <c r="AV288" s="332"/>
      <c r="AW288" s="331"/>
      <c r="AX288" s="332"/>
    </row>
    <row r="289" spans="1:54" s="63" customFormat="1" ht="28.5" customHeight="1" x14ac:dyDescent="0.3">
      <c r="A289" s="62"/>
      <c r="B289" s="101"/>
      <c r="C289" s="310" t="s">
        <v>357</v>
      </c>
      <c r="D289" s="124"/>
      <c r="E289" s="103"/>
      <c r="F289" s="68" t="e">
        <f>#REF!</f>
        <v>#REF!</v>
      </c>
      <c r="G289" s="56"/>
      <c r="H289" s="56"/>
      <c r="I289" s="56"/>
      <c r="J289" s="56"/>
      <c r="K289" s="56"/>
      <c r="L289" s="56"/>
      <c r="M289" s="42"/>
      <c r="N289" s="56"/>
      <c r="O289" s="191"/>
      <c r="P289" s="64"/>
      <c r="Q289" s="64"/>
      <c r="R289" s="64"/>
      <c r="S289" s="64"/>
      <c r="T289" s="64"/>
      <c r="U289" s="64"/>
      <c r="V289" s="64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4"/>
      <c r="AU289" s="64"/>
      <c r="AV289" s="65"/>
      <c r="AW289" s="64"/>
      <c r="AX289" s="65"/>
      <c r="BB289" s="62"/>
    </row>
    <row r="290" spans="1:54" s="169" customFormat="1" ht="28.5" customHeight="1" x14ac:dyDescent="0.3">
      <c r="B290" s="417"/>
      <c r="C290" s="412" t="s">
        <v>326</v>
      </c>
      <c r="D290" s="386" t="s">
        <v>437</v>
      </c>
      <c r="E290" s="384" t="s">
        <v>269</v>
      </c>
      <c r="F290" s="383">
        <v>13.23</v>
      </c>
      <c r="G290" s="379"/>
      <c r="H290" s="379"/>
      <c r="I290" s="379"/>
      <c r="J290" s="379"/>
      <c r="K290" s="379"/>
      <c r="L290" s="379"/>
      <c r="M290" s="379"/>
      <c r="N290" s="379"/>
      <c r="O290" s="380"/>
      <c r="P290" s="331"/>
      <c r="Q290" s="331"/>
      <c r="R290" s="331"/>
      <c r="S290" s="331"/>
      <c r="T290" s="331"/>
      <c r="U290" s="331"/>
      <c r="V290" s="331"/>
      <c r="W290" s="332"/>
      <c r="X290" s="332"/>
      <c r="Y290" s="332"/>
      <c r="Z290" s="332"/>
      <c r="AA290" s="332"/>
      <c r="AB290" s="332"/>
      <c r="AC290" s="332"/>
      <c r="AD290" s="332"/>
      <c r="AE290" s="332"/>
      <c r="AF290" s="332"/>
      <c r="AG290" s="332"/>
      <c r="AH290" s="332"/>
      <c r="AI290" s="332"/>
      <c r="AJ290" s="332"/>
      <c r="AK290" s="332"/>
      <c r="AL290" s="332"/>
      <c r="AM290" s="332"/>
      <c r="AN290" s="332"/>
      <c r="AO290" s="332"/>
      <c r="AP290" s="332"/>
      <c r="AQ290" s="332"/>
      <c r="AR290" s="332"/>
      <c r="AS290" s="332"/>
      <c r="AT290" s="331"/>
      <c r="AU290" s="331"/>
      <c r="AV290" s="332"/>
      <c r="AW290" s="331"/>
      <c r="AX290" s="332"/>
    </row>
    <row r="291" spans="1:54" s="169" customFormat="1" ht="28.5" customHeight="1" x14ac:dyDescent="0.3">
      <c r="B291" s="417"/>
      <c r="C291" s="412" t="s">
        <v>154</v>
      </c>
      <c r="D291" s="375" t="s">
        <v>1046</v>
      </c>
      <c r="E291" s="384" t="s">
        <v>269</v>
      </c>
      <c r="F291" s="383">
        <v>14.71</v>
      </c>
      <c r="G291" s="379"/>
      <c r="H291" s="379"/>
      <c r="I291" s="379"/>
      <c r="J291" s="379"/>
      <c r="K291" s="379"/>
      <c r="L291" s="379"/>
      <c r="M291" s="379"/>
      <c r="N291" s="379"/>
      <c r="O291" s="380"/>
      <c r="P291" s="331" t="s">
        <v>64</v>
      </c>
      <c r="Q291" s="331" t="s">
        <v>55</v>
      </c>
      <c r="R291" s="331" t="s">
        <v>55</v>
      </c>
      <c r="S291" s="331" t="s">
        <v>1</v>
      </c>
      <c r="T291" s="331" t="s">
        <v>60</v>
      </c>
      <c r="U291" s="331" t="s">
        <v>59</v>
      </c>
      <c r="V291" s="331" t="s">
        <v>59</v>
      </c>
      <c r="W291" s="332"/>
      <c r="X291" s="332"/>
      <c r="Y291" s="332"/>
      <c r="Z291" s="332"/>
      <c r="AA291" s="332"/>
      <c r="AB291" s="332"/>
      <c r="AC291" s="332"/>
      <c r="AD291" s="332"/>
      <c r="AE291" s="332"/>
      <c r="AF291" s="332"/>
      <c r="AG291" s="332"/>
      <c r="AH291" s="332"/>
      <c r="AI291" s="332"/>
      <c r="AJ291" s="332"/>
      <c r="AK291" s="332"/>
      <c r="AL291" s="332"/>
      <c r="AM291" s="332"/>
      <c r="AN291" s="332"/>
      <c r="AO291" s="332"/>
      <c r="AP291" s="332"/>
      <c r="AQ291" s="332"/>
      <c r="AR291" s="332"/>
      <c r="AS291" s="332"/>
      <c r="AT291" s="331" t="s">
        <v>55</v>
      </c>
      <c r="AU291" s="331" t="s">
        <v>55</v>
      </c>
      <c r="AV291" s="332"/>
      <c r="AW291" s="331" t="s">
        <v>2</v>
      </c>
      <c r="AX291" s="332">
        <v>585</v>
      </c>
    </row>
    <row r="292" spans="1:54" s="169" customFormat="1" ht="28.5" customHeight="1" x14ac:dyDescent="0.3">
      <c r="B292" s="417"/>
      <c r="C292" s="412" t="s">
        <v>154</v>
      </c>
      <c r="D292" s="375" t="s">
        <v>358</v>
      </c>
      <c r="E292" s="384" t="s">
        <v>269</v>
      </c>
      <c r="F292" s="383">
        <v>13.23</v>
      </c>
      <c r="G292" s="379"/>
      <c r="H292" s="379"/>
      <c r="I292" s="379"/>
      <c r="J292" s="379"/>
      <c r="K292" s="379"/>
      <c r="L292" s="379"/>
      <c r="M292" s="379"/>
      <c r="N292" s="379"/>
      <c r="O292" s="380"/>
      <c r="P292" s="331" t="s">
        <v>64</v>
      </c>
      <c r="Q292" s="331" t="s">
        <v>55</v>
      </c>
      <c r="R292" s="331" t="s">
        <v>55</v>
      </c>
      <c r="S292" s="331" t="s">
        <v>1</v>
      </c>
      <c r="T292" s="331" t="s">
        <v>60</v>
      </c>
      <c r="U292" s="331" t="s">
        <v>59</v>
      </c>
      <c r="V292" s="331" t="s">
        <v>59</v>
      </c>
      <c r="W292" s="332"/>
      <c r="X292" s="332"/>
      <c r="Y292" s="332"/>
      <c r="Z292" s="332"/>
      <c r="AA292" s="332"/>
      <c r="AB292" s="332"/>
      <c r="AC292" s="332"/>
      <c r="AD292" s="332"/>
      <c r="AE292" s="332"/>
      <c r="AF292" s="332"/>
      <c r="AG292" s="332"/>
      <c r="AH292" s="332"/>
      <c r="AI292" s="332"/>
      <c r="AJ292" s="332"/>
      <c r="AK292" s="332"/>
      <c r="AL292" s="332"/>
      <c r="AM292" s="332"/>
      <c r="AN292" s="332"/>
      <c r="AO292" s="332"/>
      <c r="AP292" s="332"/>
      <c r="AQ292" s="332"/>
      <c r="AR292" s="332"/>
      <c r="AS292" s="332"/>
      <c r="AT292" s="331" t="s">
        <v>55</v>
      </c>
      <c r="AU292" s="331" t="s">
        <v>55</v>
      </c>
      <c r="AV292" s="332"/>
      <c r="AW292" s="331" t="s">
        <v>2</v>
      </c>
      <c r="AX292" s="332">
        <v>585</v>
      </c>
    </row>
    <row r="293" spans="1:54" s="169" customFormat="1" ht="28.5" customHeight="1" x14ac:dyDescent="0.3">
      <c r="B293" s="417"/>
      <c r="C293" s="412" t="s">
        <v>196</v>
      </c>
      <c r="D293" s="375" t="s">
        <v>201</v>
      </c>
      <c r="E293" s="384" t="s">
        <v>269</v>
      </c>
      <c r="F293" s="383">
        <v>27.94</v>
      </c>
      <c r="G293" s="379"/>
      <c r="H293" s="379"/>
      <c r="I293" s="379"/>
      <c r="J293" s="379"/>
      <c r="K293" s="379"/>
      <c r="L293" s="379"/>
      <c r="M293" s="379"/>
      <c r="N293" s="379"/>
      <c r="O293" s="380"/>
      <c r="P293" s="331"/>
      <c r="Q293" s="331"/>
      <c r="R293" s="331"/>
      <c r="S293" s="331"/>
      <c r="T293" s="331"/>
      <c r="U293" s="331"/>
      <c r="V293" s="331"/>
      <c r="W293" s="332"/>
      <c r="X293" s="332"/>
      <c r="Y293" s="332"/>
      <c r="Z293" s="332"/>
      <c r="AA293" s="332"/>
      <c r="AB293" s="332"/>
      <c r="AC293" s="332"/>
      <c r="AD293" s="332"/>
      <c r="AE293" s="332"/>
      <c r="AF293" s="332"/>
      <c r="AG293" s="332"/>
      <c r="AH293" s="332"/>
      <c r="AI293" s="332"/>
      <c r="AJ293" s="332"/>
      <c r="AK293" s="332"/>
      <c r="AL293" s="332"/>
      <c r="AM293" s="332"/>
      <c r="AN293" s="332"/>
      <c r="AO293" s="332"/>
      <c r="AP293" s="332"/>
      <c r="AQ293" s="332"/>
      <c r="AR293" s="332"/>
      <c r="AS293" s="332"/>
      <c r="AT293" s="331"/>
      <c r="AU293" s="331"/>
      <c r="AV293" s="332"/>
      <c r="AW293" s="331"/>
      <c r="AX293" s="332"/>
      <c r="AZ293" s="387"/>
    </row>
    <row r="294" spans="1:54" s="169" customFormat="1" ht="28.5" customHeight="1" x14ac:dyDescent="0.3">
      <c r="B294" s="417"/>
      <c r="C294" s="412" t="s">
        <v>338</v>
      </c>
      <c r="D294" s="375" t="s">
        <v>339</v>
      </c>
      <c r="E294" s="384" t="s">
        <v>269</v>
      </c>
      <c r="F294" s="383">
        <v>27.94</v>
      </c>
      <c r="G294" s="379"/>
      <c r="H294" s="379"/>
      <c r="I294" s="379"/>
      <c r="J294" s="379"/>
      <c r="K294" s="379"/>
      <c r="L294" s="379"/>
      <c r="M294" s="379"/>
      <c r="N294" s="379"/>
      <c r="O294" s="380"/>
      <c r="P294" s="331"/>
      <c r="Q294" s="331"/>
      <c r="R294" s="331"/>
      <c r="S294" s="331"/>
      <c r="T294" s="331"/>
      <c r="U294" s="331"/>
      <c r="V294" s="331"/>
      <c r="W294" s="332"/>
      <c r="X294" s="332"/>
      <c r="Y294" s="332"/>
      <c r="Z294" s="332"/>
      <c r="AA294" s="332"/>
      <c r="AB294" s="332"/>
      <c r="AC294" s="332"/>
      <c r="AD294" s="332"/>
      <c r="AE294" s="332"/>
      <c r="AF294" s="332"/>
      <c r="AG294" s="332"/>
      <c r="AH294" s="332"/>
      <c r="AI294" s="332"/>
      <c r="AJ294" s="332"/>
      <c r="AK294" s="332"/>
      <c r="AL294" s="332"/>
      <c r="AM294" s="332"/>
      <c r="AN294" s="332"/>
      <c r="AO294" s="332"/>
      <c r="AP294" s="332"/>
      <c r="AQ294" s="332"/>
      <c r="AR294" s="332"/>
      <c r="AS294" s="332"/>
      <c r="AT294" s="331"/>
      <c r="AU294" s="331"/>
      <c r="AV294" s="332"/>
      <c r="AW294" s="331"/>
      <c r="AX294" s="332"/>
      <c r="AZ294" s="387"/>
    </row>
    <row r="295" spans="1:54" s="169" customFormat="1" ht="28.5" customHeight="1" x14ac:dyDescent="0.3">
      <c r="B295" s="417"/>
      <c r="C295" s="412" t="s">
        <v>153</v>
      </c>
      <c r="D295" s="375"/>
      <c r="E295" s="384" t="s">
        <v>137</v>
      </c>
      <c r="F295" s="383">
        <v>27.94</v>
      </c>
      <c r="G295" s="379"/>
      <c r="H295" s="379"/>
      <c r="I295" s="379"/>
      <c r="J295" s="379"/>
      <c r="K295" s="379"/>
      <c r="L295" s="379"/>
      <c r="M295" s="379"/>
      <c r="N295" s="379"/>
      <c r="O295" s="380"/>
      <c r="P295" s="331"/>
      <c r="Q295" s="331"/>
      <c r="R295" s="331"/>
      <c r="S295" s="331"/>
      <c r="T295" s="331"/>
      <c r="U295" s="331"/>
      <c r="V295" s="331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2"/>
      <c r="AH295" s="332"/>
      <c r="AI295" s="332"/>
      <c r="AJ295" s="332"/>
      <c r="AK295" s="332"/>
      <c r="AL295" s="332"/>
      <c r="AM295" s="332"/>
      <c r="AN295" s="332"/>
      <c r="AO295" s="332"/>
      <c r="AP295" s="332"/>
      <c r="AQ295" s="332"/>
      <c r="AR295" s="332"/>
      <c r="AS295" s="332"/>
      <c r="AT295" s="331"/>
      <c r="AU295" s="331"/>
      <c r="AV295" s="332"/>
      <c r="AW295" s="331"/>
      <c r="AX295" s="332"/>
      <c r="AZ295" s="387"/>
    </row>
    <row r="296" spans="1:54" s="169" customFormat="1" ht="28.5" customHeight="1" x14ac:dyDescent="0.3">
      <c r="B296" s="417"/>
      <c r="C296" s="412" t="s">
        <v>198</v>
      </c>
      <c r="D296" s="375"/>
      <c r="E296" s="384" t="s">
        <v>137</v>
      </c>
      <c r="F296" s="383">
        <v>27.94</v>
      </c>
      <c r="G296" s="379"/>
      <c r="H296" s="379"/>
      <c r="I296" s="379"/>
      <c r="J296" s="379"/>
      <c r="K296" s="379"/>
      <c r="L296" s="379"/>
      <c r="M296" s="379"/>
      <c r="N296" s="379"/>
      <c r="O296" s="380"/>
      <c r="P296" s="331"/>
      <c r="Q296" s="331"/>
      <c r="R296" s="331"/>
      <c r="S296" s="331"/>
      <c r="T296" s="331"/>
      <c r="U296" s="331"/>
      <c r="V296" s="331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32"/>
      <c r="AP296" s="332"/>
      <c r="AQ296" s="332"/>
      <c r="AR296" s="332"/>
      <c r="AS296" s="332"/>
      <c r="AT296" s="331"/>
      <c r="AU296" s="331"/>
      <c r="AV296" s="332"/>
      <c r="AW296" s="331"/>
      <c r="AX296" s="332"/>
      <c r="AZ296" s="387"/>
    </row>
    <row r="297" spans="1:54" s="169" customFormat="1" ht="28.5" customHeight="1" x14ac:dyDescent="0.3">
      <c r="B297" s="417"/>
      <c r="C297" s="412" t="s">
        <v>595</v>
      </c>
      <c r="D297" s="375" t="s">
        <v>596</v>
      </c>
      <c r="E297" s="384" t="s">
        <v>138</v>
      </c>
      <c r="F297" s="383">
        <v>5.68</v>
      </c>
      <c r="G297" s="379"/>
      <c r="H297" s="379"/>
      <c r="I297" s="379"/>
      <c r="J297" s="379"/>
      <c r="K297" s="379"/>
      <c r="L297" s="379"/>
      <c r="M297" s="379"/>
      <c r="N297" s="379"/>
      <c r="O297" s="380"/>
      <c r="P297" s="331"/>
      <c r="Q297" s="331"/>
      <c r="R297" s="331"/>
      <c r="S297" s="331"/>
      <c r="T297" s="331"/>
      <c r="U297" s="331"/>
      <c r="V297" s="331"/>
      <c r="W297" s="332"/>
      <c r="X297" s="332"/>
      <c r="Y297" s="332"/>
      <c r="Z297" s="332"/>
      <c r="AA297" s="332"/>
      <c r="AB297" s="332"/>
      <c r="AC297" s="332"/>
      <c r="AD297" s="332"/>
      <c r="AE297" s="332"/>
      <c r="AF297" s="332"/>
      <c r="AG297" s="332"/>
      <c r="AH297" s="332"/>
      <c r="AI297" s="332"/>
      <c r="AJ297" s="332"/>
      <c r="AK297" s="332"/>
      <c r="AL297" s="332"/>
      <c r="AM297" s="332"/>
      <c r="AN297" s="332"/>
      <c r="AO297" s="332"/>
      <c r="AP297" s="332"/>
      <c r="AQ297" s="332"/>
      <c r="AR297" s="332"/>
      <c r="AS297" s="332"/>
      <c r="AT297" s="331"/>
      <c r="AU297" s="331"/>
      <c r="AV297" s="332"/>
      <c r="AW297" s="331"/>
      <c r="AX297" s="332"/>
      <c r="AZ297" s="387"/>
    </row>
    <row r="298" spans="1:54" s="63" customFormat="1" ht="28.5" customHeight="1" x14ac:dyDescent="0.3">
      <c r="A298" s="62"/>
      <c r="B298" s="101"/>
      <c r="C298" s="310" t="s">
        <v>359</v>
      </c>
      <c r="D298" s="120"/>
      <c r="E298" s="103"/>
      <c r="F298" s="68"/>
      <c r="G298" s="56"/>
      <c r="H298" s="56"/>
      <c r="I298" s="56"/>
      <c r="J298" s="56"/>
      <c r="K298" s="56"/>
      <c r="L298" s="56"/>
      <c r="M298" s="42"/>
      <c r="N298" s="56"/>
      <c r="O298" s="191"/>
      <c r="P298" s="64"/>
      <c r="Q298" s="64"/>
      <c r="R298" s="64"/>
      <c r="S298" s="64"/>
      <c r="T298" s="64"/>
      <c r="U298" s="64"/>
      <c r="V298" s="64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4"/>
      <c r="AU298" s="64"/>
      <c r="AV298" s="65"/>
      <c r="AW298" s="64"/>
      <c r="AX298" s="65"/>
      <c r="BB298" s="62"/>
    </row>
    <row r="299" spans="1:54" s="169" customFormat="1" ht="28.5" customHeight="1" x14ac:dyDescent="0.3">
      <c r="B299" s="417"/>
      <c r="C299" s="412" t="s">
        <v>326</v>
      </c>
      <c r="D299" s="386" t="s">
        <v>193</v>
      </c>
      <c r="E299" s="384" t="s">
        <v>137</v>
      </c>
      <c r="F299" s="383">
        <v>4.22</v>
      </c>
      <c r="G299" s="379"/>
      <c r="H299" s="379"/>
      <c r="I299" s="379"/>
      <c r="J299" s="379"/>
      <c r="K299" s="379"/>
      <c r="L299" s="379"/>
      <c r="M299" s="379"/>
      <c r="N299" s="379"/>
      <c r="O299" s="380"/>
      <c r="P299" s="331"/>
      <c r="Q299" s="331"/>
      <c r="R299" s="331"/>
      <c r="S299" s="331"/>
      <c r="T299" s="331"/>
      <c r="U299" s="331"/>
      <c r="V299" s="331"/>
      <c r="W299" s="332"/>
      <c r="X299" s="332"/>
      <c r="Y299" s="332"/>
      <c r="Z299" s="332"/>
      <c r="AA299" s="332"/>
      <c r="AB299" s="332"/>
      <c r="AC299" s="332"/>
      <c r="AD299" s="332"/>
      <c r="AE299" s="332"/>
      <c r="AF299" s="332"/>
      <c r="AG299" s="332"/>
      <c r="AH299" s="332"/>
      <c r="AI299" s="332"/>
      <c r="AJ299" s="332"/>
      <c r="AK299" s="332"/>
      <c r="AL299" s="332"/>
      <c r="AM299" s="332"/>
      <c r="AN299" s="332"/>
      <c r="AO299" s="332"/>
      <c r="AP299" s="332"/>
      <c r="AQ299" s="332"/>
      <c r="AR299" s="332"/>
      <c r="AS299" s="332"/>
      <c r="AT299" s="331"/>
      <c r="AU299" s="331"/>
      <c r="AV299" s="332"/>
      <c r="AW299" s="331"/>
      <c r="AX299" s="332"/>
    </row>
    <row r="300" spans="1:54" s="134" customFormat="1" ht="28.5" customHeight="1" x14ac:dyDescent="0.3">
      <c r="B300" s="418"/>
      <c r="C300" s="411" t="s">
        <v>154</v>
      </c>
      <c r="D300" s="255" t="s">
        <v>268</v>
      </c>
      <c r="E300" s="285" t="s">
        <v>269</v>
      </c>
      <c r="F300" s="290">
        <v>4.22</v>
      </c>
      <c r="G300" s="267"/>
      <c r="H300" s="267"/>
      <c r="I300" s="267"/>
      <c r="J300" s="267"/>
      <c r="K300" s="267"/>
      <c r="L300" s="267"/>
      <c r="M300" s="267"/>
      <c r="N300" s="267"/>
      <c r="O300" s="268"/>
      <c r="P300" s="299" t="s">
        <v>64</v>
      </c>
      <c r="Q300" s="299" t="s">
        <v>55</v>
      </c>
      <c r="R300" s="299" t="s">
        <v>55</v>
      </c>
      <c r="S300" s="299" t="s">
        <v>1</v>
      </c>
      <c r="T300" s="299" t="s">
        <v>60</v>
      </c>
      <c r="U300" s="299" t="s">
        <v>59</v>
      </c>
      <c r="V300" s="299" t="s">
        <v>59</v>
      </c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299" t="s">
        <v>55</v>
      </c>
      <c r="AU300" s="299" t="s">
        <v>55</v>
      </c>
      <c r="AV300" s="300"/>
      <c r="AW300" s="299" t="s">
        <v>2</v>
      </c>
      <c r="AX300" s="300">
        <v>585</v>
      </c>
    </row>
    <row r="301" spans="1:54" s="169" customFormat="1" ht="28.5" customHeight="1" x14ac:dyDescent="0.3">
      <c r="B301" s="417"/>
      <c r="C301" s="412" t="s">
        <v>270</v>
      </c>
      <c r="D301" s="381" t="s">
        <v>434</v>
      </c>
      <c r="E301" s="384" t="s">
        <v>269</v>
      </c>
      <c r="F301" s="383">
        <v>4.22</v>
      </c>
      <c r="G301" s="379"/>
      <c r="H301" s="379"/>
      <c r="I301" s="379"/>
      <c r="J301" s="379"/>
      <c r="K301" s="379"/>
      <c r="L301" s="379"/>
      <c r="M301" s="379"/>
      <c r="N301" s="379"/>
      <c r="O301" s="380"/>
      <c r="P301" s="331" t="s">
        <v>64</v>
      </c>
      <c r="Q301" s="331" t="s">
        <v>55</v>
      </c>
      <c r="R301" s="331" t="s">
        <v>55</v>
      </c>
      <c r="S301" s="331" t="s">
        <v>1</v>
      </c>
      <c r="T301" s="331" t="s">
        <v>60</v>
      </c>
      <c r="U301" s="331" t="s">
        <v>59</v>
      </c>
      <c r="V301" s="331" t="s">
        <v>59</v>
      </c>
      <c r="W301" s="332"/>
      <c r="X301" s="332"/>
      <c r="Y301" s="332"/>
      <c r="Z301" s="332"/>
      <c r="AA301" s="332"/>
      <c r="AB301" s="332"/>
      <c r="AC301" s="332"/>
      <c r="AD301" s="332"/>
      <c r="AE301" s="332"/>
      <c r="AF301" s="332"/>
      <c r="AG301" s="332"/>
      <c r="AH301" s="332"/>
      <c r="AI301" s="332"/>
      <c r="AJ301" s="332"/>
      <c r="AK301" s="332"/>
      <c r="AL301" s="332"/>
      <c r="AM301" s="332"/>
      <c r="AN301" s="332"/>
      <c r="AO301" s="332"/>
      <c r="AP301" s="332"/>
      <c r="AQ301" s="332"/>
      <c r="AR301" s="332"/>
      <c r="AS301" s="332"/>
      <c r="AT301" s="331" t="s">
        <v>55</v>
      </c>
      <c r="AU301" s="331" t="s">
        <v>55</v>
      </c>
      <c r="AV301" s="332"/>
      <c r="AW301" s="331" t="s">
        <v>2</v>
      </c>
      <c r="AX301" s="332">
        <v>585</v>
      </c>
    </row>
    <row r="302" spans="1:54" s="63" customFormat="1" ht="28.5" customHeight="1" x14ac:dyDescent="0.3">
      <c r="A302" s="62"/>
      <c r="B302" s="101"/>
      <c r="C302" s="310" t="s">
        <v>361</v>
      </c>
      <c r="D302" s="120"/>
      <c r="E302" s="103"/>
      <c r="F302" s="68"/>
      <c r="G302" s="56"/>
      <c r="H302" s="56"/>
      <c r="I302" s="56"/>
      <c r="J302" s="56"/>
      <c r="K302" s="56"/>
      <c r="L302" s="56"/>
      <c r="M302" s="42"/>
      <c r="N302" s="56"/>
      <c r="O302" s="193"/>
      <c r="P302" s="64"/>
      <c r="Q302" s="64"/>
      <c r="R302" s="64"/>
      <c r="S302" s="64"/>
      <c r="T302" s="64"/>
      <c r="U302" s="64"/>
      <c r="V302" s="64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4"/>
      <c r="AU302" s="64"/>
      <c r="AV302" s="65"/>
      <c r="AW302" s="64"/>
      <c r="AX302" s="65"/>
      <c r="BB302" s="62"/>
    </row>
    <row r="303" spans="1:54" s="169" customFormat="1" ht="28.5" customHeight="1" x14ac:dyDescent="0.3">
      <c r="B303" s="417"/>
      <c r="C303" s="412" t="s">
        <v>164</v>
      </c>
      <c r="D303" s="386" t="s">
        <v>437</v>
      </c>
      <c r="E303" s="384" t="s">
        <v>271</v>
      </c>
      <c r="F303" s="383">
        <v>3.44</v>
      </c>
      <c r="G303" s="379"/>
      <c r="H303" s="379"/>
      <c r="I303" s="379"/>
      <c r="J303" s="379"/>
      <c r="K303" s="379"/>
      <c r="L303" s="379"/>
      <c r="M303" s="379"/>
      <c r="N303" s="379"/>
      <c r="O303" s="380"/>
      <c r="P303" s="331"/>
      <c r="Q303" s="331"/>
      <c r="R303" s="331"/>
      <c r="S303" s="331"/>
      <c r="T303" s="331"/>
      <c r="U303" s="331"/>
      <c r="V303" s="331"/>
      <c r="W303" s="332"/>
      <c r="X303" s="332"/>
      <c r="Y303" s="332"/>
      <c r="Z303" s="332"/>
      <c r="AA303" s="332"/>
      <c r="AB303" s="332"/>
      <c r="AC303" s="332"/>
      <c r="AD303" s="332"/>
      <c r="AE303" s="332"/>
      <c r="AF303" s="332"/>
      <c r="AG303" s="332"/>
      <c r="AH303" s="332"/>
      <c r="AI303" s="332"/>
      <c r="AJ303" s="332"/>
      <c r="AK303" s="332"/>
      <c r="AL303" s="332"/>
      <c r="AM303" s="332"/>
      <c r="AN303" s="332"/>
      <c r="AO303" s="332"/>
      <c r="AP303" s="332"/>
      <c r="AQ303" s="332"/>
      <c r="AR303" s="332"/>
      <c r="AS303" s="332"/>
      <c r="AT303" s="331"/>
      <c r="AU303" s="331"/>
      <c r="AV303" s="332"/>
      <c r="AW303" s="331"/>
      <c r="AX303" s="332"/>
    </row>
    <row r="304" spans="1:54" s="169" customFormat="1" ht="28.5" customHeight="1" x14ac:dyDescent="0.3">
      <c r="B304" s="417"/>
      <c r="C304" s="412" t="s">
        <v>234</v>
      </c>
      <c r="D304" s="386" t="s">
        <v>377</v>
      </c>
      <c r="E304" s="384" t="s">
        <v>137</v>
      </c>
      <c r="F304" s="383">
        <v>4.6900000000000004</v>
      </c>
      <c r="G304" s="379"/>
      <c r="H304" s="379"/>
      <c r="I304" s="379"/>
      <c r="J304" s="379"/>
      <c r="K304" s="379"/>
      <c r="L304" s="379"/>
      <c r="M304" s="379"/>
      <c r="N304" s="379"/>
      <c r="O304" s="380"/>
      <c r="P304" s="331"/>
      <c r="Q304" s="331"/>
      <c r="R304" s="331"/>
      <c r="S304" s="331"/>
      <c r="T304" s="331"/>
      <c r="U304" s="331"/>
      <c r="V304" s="331"/>
      <c r="W304" s="332"/>
      <c r="X304" s="332"/>
      <c r="Y304" s="332"/>
      <c r="Z304" s="332"/>
      <c r="AA304" s="332"/>
      <c r="AB304" s="332"/>
      <c r="AC304" s="332"/>
      <c r="AD304" s="332"/>
      <c r="AE304" s="332"/>
      <c r="AF304" s="332"/>
      <c r="AG304" s="332"/>
      <c r="AH304" s="332"/>
      <c r="AI304" s="332"/>
      <c r="AJ304" s="332"/>
      <c r="AK304" s="332"/>
      <c r="AL304" s="332"/>
      <c r="AM304" s="332"/>
      <c r="AN304" s="332"/>
      <c r="AO304" s="332"/>
      <c r="AP304" s="332"/>
      <c r="AQ304" s="332"/>
      <c r="AR304" s="332"/>
      <c r="AS304" s="332"/>
      <c r="AT304" s="331"/>
      <c r="AU304" s="331"/>
      <c r="AV304" s="332"/>
      <c r="AW304" s="331"/>
      <c r="AX304" s="332"/>
    </row>
    <row r="305" spans="1:54" s="169" customFormat="1" ht="28.5" customHeight="1" x14ac:dyDescent="0.3">
      <c r="B305" s="417"/>
      <c r="C305" s="412" t="s">
        <v>363</v>
      </c>
      <c r="D305" s="386" t="s">
        <v>362</v>
      </c>
      <c r="E305" s="384" t="s">
        <v>269</v>
      </c>
      <c r="F305" s="383">
        <v>0.12</v>
      </c>
      <c r="G305" s="379"/>
      <c r="H305" s="379"/>
      <c r="I305" s="379"/>
      <c r="J305" s="379"/>
      <c r="K305" s="379"/>
      <c r="L305" s="379"/>
      <c r="M305" s="379"/>
      <c r="N305" s="379"/>
      <c r="O305" s="380"/>
      <c r="P305" s="331"/>
      <c r="Q305" s="331"/>
      <c r="R305" s="331"/>
      <c r="S305" s="331"/>
      <c r="T305" s="331"/>
      <c r="U305" s="331"/>
      <c r="V305" s="331"/>
      <c r="W305" s="332"/>
      <c r="X305" s="332"/>
      <c r="Y305" s="332"/>
      <c r="Z305" s="332"/>
      <c r="AA305" s="332"/>
      <c r="AB305" s="332"/>
      <c r="AC305" s="332"/>
      <c r="AD305" s="332"/>
      <c r="AE305" s="332"/>
      <c r="AF305" s="332"/>
      <c r="AG305" s="332"/>
      <c r="AH305" s="332"/>
      <c r="AI305" s="332"/>
      <c r="AJ305" s="332"/>
      <c r="AK305" s="332"/>
      <c r="AL305" s="332"/>
      <c r="AM305" s="332"/>
      <c r="AN305" s="332"/>
      <c r="AO305" s="332"/>
      <c r="AP305" s="332"/>
      <c r="AQ305" s="332"/>
      <c r="AR305" s="332"/>
      <c r="AS305" s="332"/>
      <c r="AT305" s="331"/>
      <c r="AU305" s="331"/>
      <c r="AV305" s="332"/>
      <c r="AW305" s="331"/>
      <c r="AX305" s="332"/>
    </row>
    <row r="306" spans="1:54" s="169" customFormat="1" ht="28.5" customHeight="1" x14ac:dyDescent="0.3">
      <c r="B306" s="417"/>
      <c r="C306" s="412" t="s">
        <v>241</v>
      </c>
      <c r="D306" s="375" t="s">
        <v>1062</v>
      </c>
      <c r="E306" s="384" t="s">
        <v>137</v>
      </c>
      <c r="F306" s="383">
        <v>5.23</v>
      </c>
      <c r="G306" s="379"/>
      <c r="H306" s="379"/>
      <c r="I306" s="379"/>
      <c r="J306" s="379"/>
      <c r="K306" s="379"/>
      <c r="L306" s="379"/>
      <c r="M306" s="379"/>
      <c r="N306" s="379"/>
      <c r="O306" s="380"/>
      <c r="P306" s="331"/>
      <c r="Q306" s="331"/>
      <c r="R306" s="331"/>
      <c r="S306" s="331"/>
      <c r="T306" s="331"/>
      <c r="U306" s="331"/>
      <c r="V306" s="331"/>
      <c r="W306" s="332"/>
      <c r="X306" s="332"/>
      <c r="Y306" s="332"/>
      <c r="Z306" s="332"/>
      <c r="AA306" s="332"/>
      <c r="AB306" s="332"/>
      <c r="AC306" s="332"/>
      <c r="AD306" s="332"/>
      <c r="AE306" s="332"/>
      <c r="AF306" s="332"/>
      <c r="AG306" s="332"/>
      <c r="AH306" s="332"/>
      <c r="AI306" s="332"/>
      <c r="AJ306" s="332"/>
      <c r="AK306" s="332"/>
      <c r="AL306" s="332"/>
      <c r="AM306" s="332"/>
      <c r="AN306" s="332"/>
      <c r="AO306" s="332"/>
      <c r="AP306" s="332"/>
      <c r="AQ306" s="332"/>
      <c r="AR306" s="332"/>
      <c r="AS306" s="332"/>
      <c r="AT306" s="331"/>
      <c r="AU306" s="331"/>
      <c r="AV306" s="332"/>
      <c r="AW306" s="331"/>
      <c r="AX306" s="332"/>
    </row>
    <row r="307" spans="1:54" s="63" customFormat="1" ht="28.5" customHeight="1" x14ac:dyDescent="0.3">
      <c r="A307" s="62"/>
      <c r="B307" s="317"/>
      <c r="C307" s="283"/>
      <c r="D307" s="261"/>
      <c r="E307" s="287"/>
      <c r="F307" s="294"/>
      <c r="G307" s="270"/>
      <c r="H307" s="270"/>
      <c r="I307" s="270"/>
      <c r="J307" s="270"/>
      <c r="K307" s="270"/>
      <c r="L307" s="270"/>
      <c r="M307" s="270"/>
      <c r="N307" s="270"/>
      <c r="O307" s="265"/>
      <c r="P307" s="64"/>
      <c r="Q307" s="64"/>
      <c r="R307" s="64"/>
      <c r="S307" s="64"/>
      <c r="T307" s="64"/>
      <c r="U307" s="64"/>
      <c r="V307" s="64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4"/>
      <c r="AU307" s="64"/>
      <c r="AV307" s="65"/>
      <c r="AW307" s="64"/>
      <c r="AX307" s="65"/>
      <c r="BB307" s="62"/>
    </row>
    <row r="308" spans="1:54" s="63" customFormat="1" ht="28.5" customHeight="1" x14ac:dyDescent="0.3">
      <c r="A308" s="62"/>
      <c r="B308" s="317"/>
      <c r="C308" s="283"/>
      <c r="D308" s="261"/>
      <c r="E308" s="287"/>
      <c r="F308" s="294"/>
      <c r="G308" s="270"/>
      <c r="H308" s="270"/>
      <c r="I308" s="270"/>
      <c r="J308" s="270"/>
      <c r="K308" s="270"/>
      <c r="L308" s="270"/>
      <c r="M308" s="270"/>
      <c r="N308" s="270"/>
      <c r="O308" s="265"/>
      <c r="P308" s="64"/>
      <c r="Q308" s="64"/>
      <c r="R308" s="64"/>
      <c r="S308" s="64"/>
      <c r="T308" s="64"/>
      <c r="U308" s="64"/>
      <c r="V308" s="64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4"/>
      <c r="AU308" s="64"/>
      <c r="AV308" s="65"/>
      <c r="AW308" s="64"/>
      <c r="AX308" s="65"/>
      <c r="BB308" s="62"/>
    </row>
    <row r="309" spans="1:54" s="63" customFormat="1" ht="28.5" customHeight="1" x14ac:dyDescent="0.3">
      <c r="A309" s="62"/>
      <c r="B309" s="317"/>
      <c r="C309" s="283"/>
      <c r="D309" s="261"/>
      <c r="E309" s="287"/>
      <c r="F309" s="294"/>
      <c r="G309" s="270"/>
      <c r="H309" s="270"/>
      <c r="I309" s="270"/>
      <c r="J309" s="270"/>
      <c r="K309" s="270"/>
      <c r="L309" s="270"/>
      <c r="M309" s="270"/>
      <c r="N309" s="270"/>
      <c r="O309" s="265"/>
      <c r="P309" s="64"/>
      <c r="Q309" s="64"/>
      <c r="R309" s="64"/>
      <c r="S309" s="64"/>
      <c r="T309" s="64"/>
      <c r="U309" s="64"/>
      <c r="V309" s="64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4"/>
      <c r="AU309" s="64"/>
      <c r="AV309" s="65"/>
      <c r="AW309" s="64"/>
      <c r="AX309" s="65"/>
      <c r="BB309" s="62"/>
    </row>
    <row r="310" spans="1:54" s="63" customFormat="1" ht="28.5" customHeight="1" x14ac:dyDescent="0.3">
      <c r="A310" s="62"/>
      <c r="B310" s="317"/>
      <c r="C310" s="283"/>
      <c r="D310" s="261"/>
      <c r="E310" s="287"/>
      <c r="F310" s="294"/>
      <c r="G310" s="270"/>
      <c r="H310" s="270"/>
      <c r="I310" s="270"/>
      <c r="J310" s="270"/>
      <c r="K310" s="270"/>
      <c r="L310" s="270"/>
      <c r="M310" s="270"/>
      <c r="N310" s="270"/>
      <c r="O310" s="265"/>
      <c r="P310" s="64"/>
      <c r="Q310" s="64"/>
      <c r="R310" s="64"/>
      <c r="S310" s="64"/>
      <c r="T310" s="64"/>
      <c r="U310" s="64"/>
      <c r="V310" s="64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4"/>
      <c r="AU310" s="64"/>
      <c r="AV310" s="65"/>
      <c r="AW310" s="64"/>
      <c r="AX310" s="65"/>
      <c r="BB310" s="62"/>
    </row>
    <row r="311" spans="1:54" s="63" customFormat="1" ht="28.5" customHeight="1" x14ac:dyDescent="0.3">
      <c r="A311" s="62"/>
      <c r="B311" s="317"/>
      <c r="C311" s="283"/>
      <c r="D311" s="261"/>
      <c r="E311" s="287"/>
      <c r="F311" s="294"/>
      <c r="G311" s="270"/>
      <c r="H311" s="270"/>
      <c r="I311" s="270"/>
      <c r="J311" s="270"/>
      <c r="K311" s="270"/>
      <c r="L311" s="270"/>
      <c r="M311" s="270"/>
      <c r="N311" s="270"/>
      <c r="O311" s="265"/>
      <c r="P311" s="64"/>
      <c r="Q311" s="64"/>
      <c r="R311" s="64"/>
      <c r="S311" s="64"/>
      <c r="T311" s="64"/>
      <c r="U311" s="64"/>
      <c r="V311" s="64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4"/>
      <c r="AU311" s="64"/>
      <c r="AV311" s="65"/>
      <c r="AW311" s="64"/>
      <c r="AX311" s="65"/>
      <c r="BB311" s="62"/>
    </row>
    <row r="312" spans="1:54" s="63" customFormat="1" ht="28.5" customHeight="1" x14ac:dyDescent="0.3">
      <c r="A312" s="62"/>
      <c r="B312" s="317"/>
      <c r="C312" s="283"/>
      <c r="D312" s="261"/>
      <c r="E312" s="287"/>
      <c r="F312" s="294"/>
      <c r="G312" s="270"/>
      <c r="H312" s="270"/>
      <c r="I312" s="270"/>
      <c r="J312" s="270"/>
      <c r="K312" s="270"/>
      <c r="L312" s="270"/>
      <c r="M312" s="270"/>
      <c r="N312" s="270"/>
      <c r="O312" s="265"/>
      <c r="P312" s="64"/>
      <c r="Q312" s="64"/>
      <c r="R312" s="64"/>
      <c r="S312" s="64"/>
      <c r="T312" s="64"/>
      <c r="U312" s="64"/>
      <c r="V312" s="64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4"/>
      <c r="AU312" s="64"/>
      <c r="AV312" s="65"/>
      <c r="AW312" s="64"/>
      <c r="AX312" s="65"/>
      <c r="BB312" s="62"/>
    </row>
    <row r="313" spans="1:54" s="63" customFormat="1" ht="28.5" customHeight="1" x14ac:dyDescent="0.3">
      <c r="A313" s="62"/>
      <c r="B313" s="317"/>
      <c r="C313" s="283"/>
      <c r="D313" s="261"/>
      <c r="E313" s="287"/>
      <c r="F313" s="294"/>
      <c r="G313" s="270"/>
      <c r="H313" s="270"/>
      <c r="I313" s="270"/>
      <c r="J313" s="270"/>
      <c r="K313" s="270"/>
      <c r="L313" s="270"/>
      <c r="M313" s="270"/>
      <c r="N313" s="270"/>
      <c r="O313" s="265"/>
      <c r="P313" s="64"/>
      <c r="Q313" s="64"/>
      <c r="R313" s="64"/>
      <c r="S313" s="64"/>
      <c r="T313" s="64"/>
      <c r="U313" s="64"/>
      <c r="V313" s="64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4"/>
      <c r="AU313" s="64"/>
      <c r="AV313" s="65"/>
      <c r="AW313" s="64"/>
      <c r="AX313" s="65"/>
      <c r="BB313" s="62"/>
    </row>
    <row r="314" spans="1:54" s="63" customFormat="1" ht="28.5" customHeight="1" x14ac:dyDescent="0.3">
      <c r="A314" s="62"/>
      <c r="B314" s="317"/>
      <c r="C314" s="283"/>
      <c r="D314" s="261"/>
      <c r="E314" s="287"/>
      <c r="F314" s="294"/>
      <c r="G314" s="270"/>
      <c r="H314" s="270"/>
      <c r="I314" s="270"/>
      <c r="J314" s="270"/>
      <c r="K314" s="270"/>
      <c r="L314" s="270"/>
      <c r="M314" s="270"/>
      <c r="N314" s="270"/>
      <c r="O314" s="265"/>
      <c r="P314" s="64"/>
      <c r="Q314" s="64"/>
      <c r="R314" s="64"/>
      <c r="S314" s="64"/>
      <c r="T314" s="64"/>
      <c r="U314" s="64"/>
      <c r="V314" s="64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4"/>
      <c r="AU314" s="64"/>
      <c r="AV314" s="65"/>
      <c r="AW314" s="64"/>
      <c r="AX314" s="65"/>
      <c r="BB314" s="62"/>
    </row>
    <row r="315" spans="1:54" s="63" customFormat="1" ht="28.5" customHeight="1" x14ac:dyDescent="0.3">
      <c r="A315" s="62"/>
      <c r="B315" s="317"/>
      <c r="C315" s="283"/>
      <c r="D315" s="261"/>
      <c r="E315" s="287"/>
      <c r="F315" s="294"/>
      <c r="G315" s="270"/>
      <c r="H315" s="270"/>
      <c r="I315" s="270"/>
      <c r="J315" s="270"/>
      <c r="K315" s="270"/>
      <c r="L315" s="270"/>
      <c r="M315" s="270"/>
      <c r="N315" s="270"/>
      <c r="O315" s="265"/>
      <c r="P315" s="64"/>
      <c r="Q315" s="64"/>
      <c r="R315" s="64"/>
      <c r="S315" s="64"/>
      <c r="T315" s="64"/>
      <c r="U315" s="64"/>
      <c r="V315" s="64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4"/>
      <c r="AU315" s="64"/>
      <c r="AV315" s="65"/>
      <c r="AW315" s="64"/>
      <c r="AX315" s="65"/>
      <c r="BB315" s="62"/>
    </row>
    <row r="316" spans="1:54" s="63" customFormat="1" ht="28.5" customHeight="1" x14ac:dyDescent="0.3">
      <c r="A316" s="62"/>
      <c r="B316" s="317"/>
      <c r="C316" s="283"/>
      <c r="D316" s="261"/>
      <c r="E316" s="287"/>
      <c r="F316" s="294"/>
      <c r="G316" s="270"/>
      <c r="H316" s="270"/>
      <c r="I316" s="270"/>
      <c r="J316" s="270"/>
      <c r="K316" s="270"/>
      <c r="L316" s="270"/>
      <c r="M316" s="270"/>
      <c r="N316" s="270"/>
      <c r="O316" s="265"/>
      <c r="P316" s="64"/>
      <c r="Q316" s="64"/>
      <c r="R316" s="64"/>
      <c r="S316" s="64"/>
      <c r="T316" s="64"/>
      <c r="U316" s="64"/>
      <c r="V316" s="64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4"/>
      <c r="AU316" s="64"/>
      <c r="AV316" s="65"/>
      <c r="AW316" s="64"/>
      <c r="AX316" s="65"/>
      <c r="BB316" s="62"/>
    </row>
    <row r="317" spans="1:54" s="63" customFormat="1" ht="28.5" customHeight="1" x14ac:dyDescent="0.3">
      <c r="A317" s="62"/>
      <c r="B317" s="317"/>
      <c r="C317" s="283"/>
      <c r="D317" s="261"/>
      <c r="E317" s="287"/>
      <c r="F317" s="294"/>
      <c r="G317" s="270"/>
      <c r="H317" s="270"/>
      <c r="I317" s="270"/>
      <c r="J317" s="270"/>
      <c r="K317" s="270"/>
      <c r="L317" s="270"/>
      <c r="M317" s="270"/>
      <c r="N317" s="270"/>
      <c r="O317" s="265"/>
      <c r="P317" s="64"/>
      <c r="Q317" s="64"/>
      <c r="R317" s="64"/>
      <c r="S317" s="64"/>
      <c r="T317" s="64"/>
      <c r="U317" s="64"/>
      <c r="V317" s="64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4"/>
      <c r="AU317" s="64"/>
      <c r="AV317" s="65"/>
      <c r="AW317" s="64"/>
      <c r="AX317" s="65"/>
      <c r="BB317" s="62"/>
    </row>
    <row r="318" spans="1:54" s="63" customFormat="1" ht="28.5" customHeight="1" x14ac:dyDescent="0.3">
      <c r="A318" s="62"/>
      <c r="B318" s="335"/>
      <c r="C318" s="333"/>
      <c r="D318" s="261"/>
      <c r="E318" s="338"/>
      <c r="F318" s="294"/>
      <c r="G318" s="270"/>
      <c r="H318" s="270"/>
      <c r="I318" s="270"/>
      <c r="J318" s="270"/>
      <c r="K318" s="270"/>
      <c r="L318" s="270"/>
      <c r="M318" s="270"/>
      <c r="N318" s="270"/>
      <c r="O318" s="265"/>
      <c r="P318" s="64"/>
      <c r="Q318" s="64"/>
      <c r="R318" s="64"/>
      <c r="S318" s="64"/>
      <c r="T318" s="64"/>
      <c r="U318" s="64"/>
      <c r="V318" s="64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4"/>
      <c r="AU318" s="64"/>
      <c r="AV318" s="65"/>
      <c r="AW318" s="64"/>
      <c r="AX318" s="65"/>
      <c r="BB318" s="62"/>
    </row>
    <row r="319" spans="1:54" s="63" customFormat="1" ht="28.5" customHeight="1" x14ac:dyDescent="0.3">
      <c r="A319" s="62"/>
      <c r="B319" s="335"/>
      <c r="C319" s="333"/>
      <c r="D319" s="261"/>
      <c r="E319" s="338"/>
      <c r="F319" s="294"/>
      <c r="G319" s="270"/>
      <c r="H319" s="270"/>
      <c r="I319" s="270"/>
      <c r="J319" s="270"/>
      <c r="K319" s="270"/>
      <c r="L319" s="270"/>
      <c r="M319" s="270"/>
      <c r="N319" s="270"/>
      <c r="O319" s="265"/>
      <c r="P319" s="64"/>
      <c r="Q319" s="64"/>
      <c r="R319" s="64"/>
      <c r="S319" s="64"/>
      <c r="T319" s="64"/>
      <c r="U319" s="64"/>
      <c r="V319" s="64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4"/>
      <c r="AU319" s="64"/>
      <c r="AV319" s="65"/>
      <c r="AW319" s="64"/>
      <c r="AX319" s="65"/>
      <c r="BB319" s="62"/>
    </row>
    <row r="320" spans="1:54" s="63" customFormat="1" ht="28.5" customHeight="1" x14ac:dyDescent="0.3">
      <c r="A320" s="62"/>
      <c r="B320" s="335"/>
      <c r="C320" s="333"/>
      <c r="D320" s="261"/>
      <c r="E320" s="338"/>
      <c r="F320" s="294"/>
      <c r="G320" s="270"/>
      <c r="H320" s="270"/>
      <c r="I320" s="270"/>
      <c r="J320" s="270"/>
      <c r="K320" s="270"/>
      <c r="L320" s="270"/>
      <c r="M320" s="270"/>
      <c r="N320" s="270"/>
      <c r="O320" s="265"/>
      <c r="P320" s="64"/>
      <c r="Q320" s="64"/>
      <c r="R320" s="64"/>
      <c r="S320" s="64"/>
      <c r="T320" s="64"/>
      <c r="U320" s="64"/>
      <c r="V320" s="64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4"/>
      <c r="AU320" s="64"/>
      <c r="AV320" s="65"/>
      <c r="AW320" s="64"/>
      <c r="AX320" s="65"/>
      <c r="BB320" s="62"/>
    </row>
    <row r="321" spans="1:54" s="63" customFormat="1" ht="28.5" customHeight="1" x14ac:dyDescent="0.3">
      <c r="A321" s="62"/>
      <c r="B321" s="317"/>
      <c r="C321" s="283"/>
      <c r="D321" s="261"/>
      <c r="E321" s="287"/>
      <c r="F321" s="294"/>
      <c r="G321" s="270"/>
      <c r="H321" s="270"/>
      <c r="I321" s="270"/>
      <c r="J321" s="270"/>
      <c r="K321" s="270"/>
      <c r="L321" s="270"/>
      <c r="M321" s="270"/>
      <c r="N321" s="270"/>
      <c r="O321" s="265"/>
      <c r="P321" s="64"/>
      <c r="Q321" s="64"/>
      <c r="R321" s="64"/>
      <c r="S321" s="64"/>
      <c r="T321" s="64"/>
      <c r="U321" s="64"/>
      <c r="V321" s="64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4"/>
      <c r="AU321" s="64"/>
      <c r="AV321" s="65"/>
      <c r="AW321" s="64"/>
      <c r="AX321" s="65"/>
      <c r="BB321" s="62"/>
    </row>
    <row r="322" spans="1:54" s="63" customFormat="1" ht="28.5" customHeight="1" x14ac:dyDescent="0.3">
      <c r="A322" s="62"/>
      <c r="B322" s="317"/>
      <c r="C322" s="283"/>
      <c r="D322" s="261"/>
      <c r="E322" s="287"/>
      <c r="F322" s="294"/>
      <c r="G322" s="270"/>
      <c r="H322" s="270"/>
      <c r="I322" s="270"/>
      <c r="J322" s="270"/>
      <c r="K322" s="270"/>
      <c r="L322" s="270"/>
      <c r="M322" s="270"/>
      <c r="N322" s="270"/>
      <c r="O322" s="265"/>
      <c r="P322" s="64"/>
      <c r="Q322" s="64"/>
      <c r="R322" s="64"/>
      <c r="S322" s="64"/>
      <c r="T322" s="64"/>
      <c r="U322" s="64"/>
      <c r="V322" s="64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4"/>
      <c r="AU322" s="64"/>
      <c r="AV322" s="65"/>
      <c r="AW322" s="64"/>
      <c r="AX322" s="65"/>
      <c r="BB322" s="62"/>
    </row>
    <row r="323" spans="1:54" s="63" customFormat="1" ht="28.5" customHeight="1" x14ac:dyDescent="0.3">
      <c r="A323" s="62"/>
      <c r="B323" s="317"/>
      <c r="C323" s="283"/>
      <c r="D323" s="261"/>
      <c r="E323" s="287"/>
      <c r="F323" s="294"/>
      <c r="G323" s="270"/>
      <c r="H323" s="270"/>
      <c r="I323" s="270"/>
      <c r="J323" s="270"/>
      <c r="K323" s="270"/>
      <c r="L323" s="270"/>
      <c r="M323" s="270"/>
      <c r="N323" s="270"/>
      <c r="O323" s="265"/>
      <c r="P323" s="64"/>
      <c r="Q323" s="64"/>
      <c r="R323" s="64"/>
      <c r="S323" s="64"/>
      <c r="T323" s="64"/>
      <c r="U323" s="64"/>
      <c r="V323" s="64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4"/>
      <c r="AU323" s="64"/>
      <c r="AV323" s="65"/>
      <c r="AW323" s="64"/>
      <c r="AX323" s="65"/>
      <c r="BB323" s="62"/>
    </row>
    <row r="324" spans="1:54" s="63" customFormat="1" ht="28.5" customHeight="1" x14ac:dyDescent="0.3">
      <c r="A324" s="62"/>
      <c r="B324" s="101"/>
      <c r="C324" s="124"/>
      <c r="D324" s="124"/>
      <c r="E324" s="103"/>
      <c r="F324" s="68"/>
      <c r="G324" s="56"/>
      <c r="H324" s="56"/>
      <c r="I324" s="56"/>
      <c r="J324" s="56"/>
      <c r="K324" s="56"/>
      <c r="L324" s="56"/>
      <c r="M324" s="56"/>
      <c r="N324" s="56"/>
      <c r="O324" s="201"/>
      <c r="P324" s="64"/>
      <c r="Q324" s="64"/>
      <c r="R324" s="64"/>
      <c r="S324" s="64"/>
      <c r="T324" s="64"/>
      <c r="U324" s="64"/>
      <c r="V324" s="64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4"/>
      <c r="AU324" s="64"/>
      <c r="AV324" s="65"/>
      <c r="AW324" s="64"/>
      <c r="AX324" s="65"/>
      <c r="BB324" s="62"/>
    </row>
    <row r="325" spans="1:54" s="111" customFormat="1" ht="28.5" customHeight="1" x14ac:dyDescent="0.3">
      <c r="A325" s="121"/>
      <c r="B325" s="462"/>
      <c r="C325" s="456" t="s">
        <v>144</v>
      </c>
      <c r="D325" s="273"/>
      <c r="E325" s="274"/>
      <c r="F325" s="275"/>
      <c r="G325" s="281"/>
      <c r="H325" s="280"/>
      <c r="I325" s="281"/>
      <c r="J325" s="280"/>
      <c r="K325" s="281"/>
      <c r="L325" s="280"/>
      <c r="M325" s="281"/>
      <c r="N325" s="280"/>
      <c r="O325" s="273"/>
      <c r="P325" s="111" t="s">
        <v>62</v>
      </c>
      <c r="BB325" s="121"/>
    </row>
    <row r="326" spans="1:54" s="111" customFormat="1" ht="28.5" customHeight="1" x14ac:dyDescent="0.3">
      <c r="A326" s="121"/>
      <c r="B326" s="463"/>
      <c r="C326" s="457"/>
      <c r="D326" s="276"/>
      <c r="E326" s="277"/>
      <c r="F326" s="278"/>
      <c r="G326" s="278"/>
      <c r="H326" s="284"/>
      <c r="I326" s="278"/>
      <c r="J326" s="284"/>
      <c r="K326" s="278"/>
      <c r="L326" s="284"/>
      <c r="M326" s="278"/>
      <c r="N326" s="279"/>
      <c r="O326" s="276"/>
      <c r="P326" s="111" t="s">
        <v>62</v>
      </c>
      <c r="BB326" s="121"/>
    </row>
    <row r="327" spans="1:54" s="111" customFormat="1" ht="28.5" customHeight="1" x14ac:dyDescent="0.3">
      <c r="A327" s="121"/>
      <c r="B327" s="101"/>
      <c r="C327" s="45"/>
      <c r="D327" s="46"/>
      <c r="E327" s="47"/>
      <c r="F327" s="48"/>
      <c r="G327" s="48"/>
      <c r="H327" s="122"/>
      <c r="I327" s="48"/>
      <c r="J327" s="122"/>
      <c r="K327" s="48"/>
      <c r="L327" s="122"/>
      <c r="M327" s="48"/>
      <c r="N327" s="122"/>
      <c r="O327" s="46"/>
      <c r="BB327" s="121"/>
    </row>
    <row r="328" spans="1:54" s="111" customFormat="1" ht="28.5" customHeight="1" x14ac:dyDescent="0.3">
      <c r="A328" s="121"/>
      <c r="B328" s="141" t="s">
        <v>367</v>
      </c>
      <c r="C328" s="114" t="s">
        <v>369</v>
      </c>
      <c r="D328" s="114"/>
      <c r="E328" s="115"/>
      <c r="F328" s="71"/>
      <c r="G328" s="71"/>
      <c r="H328" s="71"/>
      <c r="I328" s="71"/>
      <c r="J328" s="71"/>
      <c r="K328" s="71"/>
      <c r="L328" s="71"/>
      <c r="M328" s="71"/>
      <c r="N328" s="71"/>
      <c r="O328" s="114"/>
      <c r="P328" s="109"/>
      <c r="Q328" s="109"/>
      <c r="R328" s="109"/>
      <c r="S328" s="110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BB328" s="121"/>
    </row>
    <row r="329" spans="1:54" s="111" customFormat="1" ht="28.5" customHeight="1" x14ac:dyDescent="0.3">
      <c r="A329" s="121"/>
      <c r="B329" s="410" t="s">
        <v>368</v>
      </c>
      <c r="C329" s="414" t="s">
        <v>210</v>
      </c>
      <c r="D329" s="311"/>
      <c r="E329" s="312" t="s">
        <v>127</v>
      </c>
      <c r="F329" s="313">
        <v>1</v>
      </c>
      <c r="G329" s="267"/>
      <c r="H329" s="314"/>
      <c r="I329" s="267"/>
      <c r="J329" s="314"/>
      <c r="K329" s="267"/>
      <c r="L329" s="315"/>
      <c r="M329" s="267"/>
      <c r="N329" s="280"/>
      <c r="O329" s="315"/>
      <c r="P329" s="109"/>
      <c r="Q329" s="109"/>
      <c r="R329" s="109"/>
      <c r="S329" s="110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BB329" s="121"/>
    </row>
    <row r="330" spans="1:54" s="111" customFormat="1" ht="28.5" customHeight="1" x14ac:dyDescent="0.3">
      <c r="A330" s="121"/>
      <c r="B330" s="410" t="s">
        <v>248</v>
      </c>
      <c r="C330" s="414" t="s">
        <v>211</v>
      </c>
      <c r="D330" s="311"/>
      <c r="E330" s="312" t="s">
        <v>127</v>
      </c>
      <c r="F330" s="313">
        <v>1</v>
      </c>
      <c r="G330" s="267"/>
      <c r="H330" s="314"/>
      <c r="I330" s="267"/>
      <c r="J330" s="314"/>
      <c r="K330" s="267"/>
      <c r="L330" s="315"/>
      <c r="M330" s="267"/>
      <c r="N330" s="280"/>
      <c r="O330" s="311"/>
      <c r="P330" s="109"/>
      <c r="Q330" s="109"/>
      <c r="R330" s="109"/>
      <c r="S330" s="110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BB330" s="121"/>
    </row>
    <row r="331" spans="1:54" s="111" customFormat="1" ht="28.5" customHeight="1" x14ac:dyDescent="0.3">
      <c r="A331" s="121"/>
      <c r="B331" s="410" t="s">
        <v>249</v>
      </c>
      <c r="C331" s="414" t="s">
        <v>212</v>
      </c>
      <c r="D331" s="311"/>
      <c r="E331" s="312" t="s">
        <v>127</v>
      </c>
      <c r="F331" s="313">
        <v>1</v>
      </c>
      <c r="G331" s="267"/>
      <c r="H331" s="314"/>
      <c r="I331" s="267"/>
      <c r="J331" s="314"/>
      <c r="K331" s="267"/>
      <c r="L331" s="315"/>
      <c r="M331" s="267"/>
      <c r="N331" s="280"/>
      <c r="O331" s="311"/>
      <c r="P331" s="109"/>
      <c r="Q331" s="109"/>
      <c r="R331" s="109"/>
      <c r="S331" s="110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BB331" s="121"/>
    </row>
    <row r="332" spans="1:54" s="111" customFormat="1" ht="28.5" customHeight="1" x14ac:dyDescent="0.3">
      <c r="A332" s="121"/>
      <c r="B332" s="410" t="s">
        <v>250</v>
      </c>
      <c r="C332" s="414" t="s">
        <v>299</v>
      </c>
      <c r="D332" s="311"/>
      <c r="E332" s="312" t="s">
        <v>127</v>
      </c>
      <c r="F332" s="313">
        <v>1</v>
      </c>
      <c r="G332" s="267"/>
      <c r="H332" s="314"/>
      <c r="I332" s="267"/>
      <c r="J332" s="314"/>
      <c r="K332" s="267"/>
      <c r="L332" s="315"/>
      <c r="M332" s="267"/>
      <c r="N332" s="280"/>
      <c r="O332" s="311"/>
      <c r="P332" s="109"/>
      <c r="Q332" s="109"/>
      <c r="R332" s="109"/>
      <c r="S332" s="110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BB332" s="121"/>
    </row>
    <row r="333" spans="1:54" s="111" customFormat="1" ht="28.5" customHeight="1" x14ac:dyDescent="0.3">
      <c r="A333" s="121"/>
      <c r="B333" s="116"/>
      <c r="C333" s="114"/>
      <c r="D333" s="114"/>
      <c r="E333" s="115"/>
      <c r="F333" s="117"/>
      <c r="G333" s="113"/>
      <c r="H333" s="119"/>
      <c r="I333" s="113"/>
      <c r="J333" s="119"/>
      <c r="K333" s="113"/>
      <c r="L333" s="114"/>
      <c r="M333" s="113"/>
      <c r="N333" s="122"/>
      <c r="O333" s="114"/>
      <c r="P333" s="109"/>
      <c r="Q333" s="109"/>
      <c r="R333" s="109"/>
      <c r="S333" s="110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BB333" s="121"/>
    </row>
    <row r="334" spans="1:54" s="111" customFormat="1" ht="28.5" customHeight="1" x14ac:dyDescent="0.3">
      <c r="A334" s="121"/>
      <c r="B334" s="116"/>
      <c r="C334" s="114"/>
      <c r="D334" s="114"/>
      <c r="E334" s="115"/>
      <c r="F334" s="117"/>
      <c r="G334" s="113"/>
      <c r="H334" s="119"/>
      <c r="I334" s="113"/>
      <c r="J334" s="119"/>
      <c r="K334" s="113"/>
      <c r="L334" s="114"/>
      <c r="M334" s="113"/>
      <c r="N334" s="122"/>
      <c r="O334" s="114"/>
      <c r="P334" s="109"/>
      <c r="Q334" s="109"/>
      <c r="R334" s="109"/>
      <c r="S334" s="110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BB334" s="121"/>
    </row>
    <row r="335" spans="1:54" s="111" customFormat="1" ht="28.5" customHeight="1" x14ac:dyDescent="0.3">
      <c r="A335" s="121"/>
      <c r="B335" s="116"/>
      <c r="C335" s="114"/>
      <c r="D335" s="114"/>
      <c r="E335" s="115"/>
      <c r="F335" s="117"/>
      <c r="G335" s="113"/>
      <c r="H335" s="119"/>
      <c r="I335" s="113"/>
      <c r="J335" s="119"/>
      <c r="K335" s="113"/>
      <c r="L335" s="114"/>
      <c r="M335" s="113"/>
      <c r="N335" s="122"/>
      <c r="O335" s="114"/>
      <c r="P335" s="109"/>
      <c r="Q335" s="109"/>
      <c r="R335" s="109"/>
      <c r="S335" s="110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BB335" s="121"/>
    </row>
    <row r="336" spans="1:54" s="111" customFormat="1" ht="28.5" customHeight="1" x14ac:dyDescent="0.3">
      <c r="A336" s="121"/>
      <c r="B336" s="116"/>
      <c r="C336" s="114"/>
      <c r="D336" s="114"/>
      <c r="E336" s="115"/>
      <c r="F336" s="117"/>
      <c r="G336" s="113"/>
      <c r="H336" s="119"/>
      <c r="I336" s="113"/>
      <c r="J336" s="119"/>
      <c r="K336" s="113"/>
      <c r="L336" s="114"/>
      <c r="M336" s="113"/>
      <c r="N336" s="122"/>
      <c r="O336" s="114"/>
      <c r="P336" s="109"/>
      <c r="Q336" s="109"/>
      <c r="R336" s="109"/>
      <c r="S336" s="110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BB336" s="121"/>
    </row>
    <row r="337" spans="1:54" s="111" customFormat="1" ht="28.5" customHeight="1" x14ac:dyDescent="0.3">
      <c r="A337" s="121" t="s">
        <v>215</v>
      </c>
      <c r="B337" s="116"/>
      <c r="C337" s="114"/>
      <c r="D337" s="114"/>
      <c r="E337" s="115"/>
      <c r="F337" s="117"/>
      <c r="G337" s="113"/>
      <c r="H337" s="119"/>
      <c r="I337" s="113"/>
      <c r="J337" s="119"/>
      <c r="K337" s="113"/>
      <c r="L337" s="114"/>
      <c r="M337" s="113"/>
      <c r="N337" s="122"/>
      <c r="O337" s="114"/>
      <c r="P337" s="109"/>
      <c r="Q337" s="109"/>
      <c r="R337" s="109"/>
      <c r="S337" s="110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BB337" s="121"/>
    </row>
    <row r="338" spans="1:54" s="111" customFormat="1" ht="28.5" customHeight="1" x14ac:dyDescent="0.3">
      <c r="A338" s="121"/>
      <c r="B338" s="116"/>
      <c r="C338" s="114"/>
      <c r="D338" s="114"/>
      <c r="E338" s="115"/>
      <c r="F338" s="117"/>
      <c r="G338" s="113"/>
      <c r="H338" s="119"/>
      <c r="I338" s="113"/>
      <c r="J338" s="119"/>
      <c r="K338" s="113"/>
      <c r="L338" s="114"/>
      <c r="M338" s="113"/>
      <c r="N338" s="122"/>
      <c r="O338" s="114"/>
      <c r="P338" s="109"/>
      <c r="Q338" s="109"/>
      <c r="R338" s="109"/>
      <c r="S338" s="110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BB338" s="121"/>
    </row>
    <row r="339" spans="1:54" s="111" customFormat="1" ht="28.5" customHeight="1" x14ac:dyDescent="0.3">
      <c r="A339" s="121"/>
      <c r="B339" s="116"/>
      <c r="C339" s="114"/>
      <c r="D339" s="114"/>
      <c r="E339" s="115"/>
      <c r="F339" s="117"/>
      <c r="G339" s="113"/>
      <c r="H339" s="119"/>
      <c r="I339" s="113"/>
      <c r="J339" s="119"/>
      <c r="K339" s="113"/>
      <c r="L339" s="114"/>
      <c r="M339" s="113"/>
      <c r="N339" s="122"/>
      <c r="O339" s="114"/>
      <c r="P339" s="109"/>
      <c r="Q339" s="109"/>
      <c r="R339" s="109"/>
      <c r="S339" s="110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BB339" s="121"/>
    </row>
    <row r="340" spans="1:54" s="111" customFormat="1" ht="28.5" customHeight="1" x14ac:dyDescent="0.3">
      <c r="A340" s="121"/>
      <c r="B340" s="116"/>
      <c r="C340" s="114"/>
      <c r="D340" s="114"/>
      <c r="E340" s="115"/>
      <c r="F340" s="117"/>
      <c r="G340" s="113"/>
      <c r="H340" s="119"/>
      <c r="I340" s="113"/>
      <c r="J340" s="119"/>
      <c r="K340" s="113"/>
      <c r="L340" s="114"/>
      <c r="M340" s="113"/>
      <c r="N340" s="122"/>
      <c r="O340" s="114"/>
      <c r="P340" s="109"/>
      <c r="Q340" s="109"/>
      <c r="R340" s="109"/>
      <c r="S340" s="110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BB340" s="121"/>
    </row>
    <row r="341" spans="1:54" s="111" customFormat="1" ht="28.5" customHeight="1" x14ac:dyDescent="0.3">
      <c r="A341" s="121"/>
      <c r="B341" s="116"/>
      <c r="C341" s="114"/>
      <c r="D341" s="114"/>
      <c r="E341" s="115"/>
      <c r="F341" s="117"/>
      <c r="G341" s="113"/>
      <c r="H341" s="119"/>
      <c r="I341" s="113"/>
      <c r="J341" s="119"/>
      <c r="K341" s="113"/>
      <c r="L341" s="114"/>
      <c r="M341" s="113"/>
      <c r="N341" s="122"/>
      <c r="O341" s="114"/>
      <c r="P341" s="109"/>
      <c r="Q341" s="109"/>
      <c r="R341" s="109"/>
      <c r="S341" s="110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BB341" s="121"/>
    </row>
    <row r="342" spans="1:54" s="111" customFormat="1" ht="28.5" customHeight="1" x14ac:dyDescent="0.3">
      <c r="A342" s="121"/>
      <c r="B342" s="116"/>
      <c r="C342" s="114"/>
      <c r="D342" s="114"/>
      <c r="E342" s="115"/>
      <c r="F342" s="117"/>
      <c r="G342" s="113"/>
      <c r="H342" s="119"/>
      <c r="I342" s="113"/>
      <c r="J342" s="119"/>
      <c r="K342" s="113"/>
      <c r="L342" s="114"/>
      <c r="M342" s="113"/>
      <c r="N342" s="122"/>
      <c r="O342" s="114"/>
      <c r="P342" s="109"/>
      <c r="Q342" s="109"/>
      <c r="R342" s="109"/>
      <c r="S342" s="110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BB342" s="121"/>
    </row>
    <row r="343" spans="1:54" s="111" customFormat="1" ht="28.5" customHeight="1" x14ac:dyDescent="0.3">
      <c r="A343" s="121"/>
      <c r="B343" s="116"/>
      <c r="C343" s="114"/>
      <c r="D343" s="114"/>
      <c r="E343" s="115"/>
      <c r="F343" s="117"/>
      <c r="G343" s="113"/>
      <c r="H343" s="119"/>
      <c r="I343" s="113"/>
      <c r="J343" s="119"/>
      <c r="K343" s="113"/>
      <c r="L343" s="114"/>
      <c r="M343" s="113"/>
      <c r="N343" s="122"/>
      <c r="O343" s="114"/>
      <c r="P343" s="109"/>
      <c r="Q343" s="109"/>
      <c r="R343" s="109"/>
      <c r="S343" s="110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BB343" s="121"/>
    </row>
    <row r="344" spans="1:54" s="111" customFormat="1" ht="28.5" customHeight="1" x14ac:dyDescent="0.3">
      <c r="A344" s="121"/>
      <c r="B344" s="116"/>
      <c r="C344" s="114"/>
      <c r="D344" s="114"/>
      <c r="E344" s="115"/>
      <c r="F344" s="117"/>
      <c r="G344" s="113"/>
      <c r="H344" s="119"/>
      <c r="I344" s="113"/>
      <c r="J344" s="119"/>
      <c r="K344" s="113"/>
      <c r="L344" s="114"/>
      <c r="M344" s="113"/>
      <c r="N344" s="122"/>
      <c r="O344" s="114"/>
      <c r="P344" s="109"/>
      <c r="Q344" s="109"/>
      <c r="R344" s="109"/>
      <c r="S344" s="110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BB344" s="121"/>
    </row>
    <row r="345" spans="1:54" s="111" customFormat="1" ht="28.5" customHeight="1" x14ac:dyDescent="0.3">
      <c r="A345" s="121"/>
      <c r="B345" s="116"/>
      <c r="C345" s="114"/>
      <c r="D345" s="114"/>
      <c r="E345" s="115"/>
      <c r="F345" s="117"/>
      <c r="G345" s="113"/>
      <c r="H345" s="119"/>
      <c r="I345" s="113"/>
      <c r="J345" s="119"/>
      <c r="K345" s="113"/>
      <c r="L345" s="114"/>
      <c r="M345" s="113"/>
      <c r="N345" s="122"/>
      <c r="O345" s="114"/>
      <c r="P345" s="109"/>
      <c r="Q345" s="109"/>
      <c r="R345" s="109"/>
      <c r="S345" s="110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BB345" s="121"/>
    </row>
    <row r="346" spans="1:54" s="111" customFormat="1" ht="28.5" customHeight="1" x14ac:dyDescent="0.3">
      <c r="A346" s="121"/>
      <c r="B346" s="116"/>
      <c r="C346" s="114"/>
      <c r="D346" s="114"/>
      <c r="E346" s="115"/>
      <c r="F346" s="117"/>
      <c r="G346" s="113"/>
      <c r="H346" s="119"/>
      <c r="I346" s="113"/>
      <c r="J346" s="119"/>
      <c r="K346" s="113"/>
      <c r="L346" s="114"/>
      <c r="M346" s="113"/>
      <c r="N346" s="122"/>
      <c r="O346" s="114"/>
      <c r="P346" s="109"/>
      <c r="Q346" s="109"/>
      <c r="R346" s="109"/>
      <c r="S346" s="110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BB346" s="121"/>
    </row>
    <row r="347" spans="1:54" s="111" customFormat="1" ht="28.5" customHeight="1" x14ac:dyDescent="0.3">
      <c r="A347" s="121"/>
      <c r="B347" s="116"/>
      <c r="C347" s="114"/>
      <c r="D347" s="114"/>
      <c r="E347" s="115"/>
      <c r="F347" s="117"/>
      <c r="G347" s="113"/>
      <c r="H347" s="119"/>
      <c r="I347" s="113"/>
      <c r="J347" s="119"/>
      <c r="K347" s="113"/>
      <c r="L347" s="114"/>
      <c r="M347" s="113"/>
      <c r="N347" s="122"/>
      <c r="O347" s="114"/>
      <c r="P347" s="109"/>
      <c r="Q347" s="109"/>
      <c r="R347" s="109"/>
      <c r="S347" s="110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BB347" s="121"/>
    </row>
    <row r="348" spans="1:54" s="111" customFormat="1" ht="28.5" customHeight="1" x14ac:dyDescent="0.3">
      <c r="A348" s="121"/>
      <c r="B348" s="464"/>
      <c r="C348" s="456" t="s">
        <v>157</v>
      </c>
      <c r="D348" s="273"/>
      <c r="E348" s="274"/>
      <c r="F348" s="275"/>
      <c r="G348" s="275"/>
      <c r="H348" s="280"/>
      <c r="I348" s="281"/>
      <c r="J348" s="280"/>
      <c r="K348" s="281"/>
      <c r="L348" s="280"/>
      <c r="M348" s="281"/>
      <c r="N348" s="280"/>
      <c r="O348" s="311"/>
      <c r="P348" s="109"/>
      <c r="Q348" s="109"/>
      <c r="R348" s="109"/>
      <c r="S348" s="110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BB348" s="121"/>
    </row>
    <row r="349" spans="1:54" s="111" customFormat="1" ht="28.5" customHeight="1" x14ac:dyDescent="0.3">
      <c r="A349" s="121"/>
      <c r="B349" s="465"/>
      <c r="C349" s="457"/>
      <c r="D349" s="276"/>
      <c r="E349" s="277"/>
      <c r="F349" s="278"/>
      <c r="G349" s="278"/>
      <c r="H349" s="279"/>
      <c r="I349" s="278"/>
      <c r="J349" s="279"/>
      <c r="K349" s="278"/>
      <c r="L349" s="279"/>
      <c r="M349" s="278"/>
      <c r="N349" s="279"/>
      <c r="O349" s="316"/>
      <c r="P349" s="109"/>
      <c r="Q349" s="109"/>
      <c r="R349" s="109"/>
      <c r="S349" s="110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BB349" s="121"/>
    </row>
    <row r="350" spans="1:54" s="111" customFormat="1" ht="28.5" customHeight="1" x14ac:dyDescent="0.3">
      <c r="A350" s="121"/>
      <c r="B350" s="116"/>
      <c r="C350" s="114"/>
      <c r="D350" s="114"/>
      <c r="E350" s="115"/>
      <c r="F350" s="117"/>
      <c r="G350" s="113"/>
      <c r="H350" s="119"/>
      <c r="I350" s="113"/>
      <c r="J350" s="119"/>
      <c r="K350" s="113"/>
      <c r="L350" s="114"/>
      <c r="M350" s="113"/>
      <c r="N350" s="122"/>
      <c r="O350" s="114"/>
      <c r="P350" s="109"/>
      <c r="Q350" s="109"/>
      <c r="R350" s="109"/>
      <c r="S350" s="110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BB350" s="121"/>
    </row>
    <row r="351" spans="1:54" s="111" customFormat="1" ht="28.5" customHeight="1" x14ac:dyDescent="0.3">
      <c r="A351" s="121"/>
      <c r="B351" s="116" t="str">
        <f>B329</f>
        <v>5-1</v>
      </c>
      <c r="C351" s="114" t="str">
        <f>C329</f>
        <v>공통벽체공사</v>
      </c>
      <c r="D351" s="114"/>
      <c r="E351" s="115"/>
      <c r="F351" s="117"/>
      <c r="G351" s="113"/>
      <c r="H351" s="119"/>
      <c r="I351" s="113"/>
      <c r="J351" s="119"/>
      <c r="K351" s="113"/>
      <c r="L351" s="114"/>
      <c r="M351" s="113"/>
      <c r="N351" s="122"/>
      <c r="O351" s="114"/>
      <c r="P351" s="109"/>
      <c r="Q351" s="109"/>
      <c r="R351" s="109"/>
      <c r="S351" s="110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BB351" s="121"/>
    </row>
    <row r="352" spans="1:54" s="169" customFormat="1" ht="28.5" customHeight="1" x14ac:dyDescent="0.3">
      <c r="B352" s="422"/>
      <c r="C352" s="412" t="s">
        <v>289</v>
      </c>
      <c r="D352" s="375" t="s">
        <v>340</v>
      </c>
      <c r="E352" s="384" t="s">
        <v>269</v>
      </c>
      <c r="F352" s="385">
        <v>21.68</v>
      </c>
      <c r="G352" s="379"/>
      <c r="H352" s="379"/>
      <c r="I352" s="379"/>
      <c r="J352" s="379"/>
      <c r="K352" s="379"/>
      <c r="L352" s="379"/>
      <c r="M352" s="379"/>
      <c r="N352" s="379"/>
      <c r="O352" s="380"/>
      <c r="P352" s="331"/>
      <c r="Q352" s="331"/>
      <c r="R352" s="331"/>
      <c r="S352" s="331"/>
      <c r="T352" s="331"/>
      <c r="U352" s="331"/>
      <c r="V352" s="331"/>
      <c r="W352" s="332"/>
      <c r="X352" s="332"/>
      <c r="Y352" s="332"/>
      <c r="Z352" s="332"/>
      <c r="AA352" s="332"/>
      <c r="AB352" s="332"/>
      <c r="AC352" s="332"/>
      <c r="AD352" s="332"/>
      <c r="AE352" s="332"/>
      <c r="AF352" s="332"/>
      <c r="AG352" s="332"/>
      <c r="AH352" s="332"/>
      <c r="AI352" s="332"/>
      <c r="AJ352" s="332"/>
      <c r="AK352" s="332"/>
      <c r="AL352" s="332"/>
      <c r="AM352" s="332"/>
      <c r="AN352" s="332"/>
      <c r="AO352" s="332"/>
      <c r="AP352" s="332"/>
      <c r="AQ352" s="332"/>
      <c r="AR352" s="332"/>
      <c r="AS352" s="332"/>
      <c r="AT352" s="331"/>
      <c r="AU352" s="331"/>
      <c r="AV352" s="332"/>
      <c r="AW352" s="331"/>
      <c r="AX352" s="332"/>
    </row>
    <row r="353" spans="1:50" s="169" customFormat="1" ht="28.5" customHeight="1" x14ac:dyDescent="0.3">
      <c r="B353" s="422"/>
      <c r="C353" s="412" t="s">
        <v>260</v>
      </c>
      <c r="D353" s="386" t="s">
        <v>370</v>
      </c>
      <c r="E353" s="384" t="s">
        <v>269</v>
      </c>
      <c r="F353" s="385">
        <v>16.68</v>
      </c>
      <c r="G353" s="379"/>
      <c r="H353" s="379"/>
      <c r="I353" s="379"/>
      <c r="J353" s="379"/>
      <c r="K353" s="379"/>
      <c r="L353" s="379"/>
      <c r="M353" s="379"/>
      <c r="N353" s="379"/>
      <c r="O353" s="380"/>
      <c r="P353" s="331"/>
      <c r="Q353" s="331"/>
      <c r="R353" s="331"/>
      <c r="S353" s="331"/>
      <c r="T353" s="331"/>
      <c r="U353" s="331"/>
      <c r="V353" s="331"/>
      <c r="W353" s="332"/>
      <c r="X353" s="332"/>
      <c r="Y353" s="332"/>
      <c r="Z353" s="332"/>
      <c r="AA353" s="332"/>
      <c r="AB353" s="332"/>
      <c r="AC353" s="332"/>
      <c r="AD353" s="332"/>
      <c r="AE353" s="332"/>
      <c r="AF353" s="332"/>
      <c r="AG353" s="332"/>
      <c r="AH353" s="332"/>
      <c r="AI353" s="332"/>
      <c r="AJ353" s="332"/>
      <c r="AK353" s="332"/>
      <c r="AL353" s="332"/>
      <c r="AM353" s="332"/>
      <c r="AN353" s="332"/>
      <c r="AO353" s="332"/>
      <c r="AP353" s="332"/>
      <c r="AQ353" s="332"/>
      <c r="AR353" s="332"/>
      <c r="AS353" s="332"/>
      <c r="AT353" s="331"/>
      <c r="AU353" s="331"/>
      <c r="AV353" s="332"/>
      <c r="AW353" s="331"/>
      <c r="AX353" s="332"/>
    </row>
    <row r="354" spans="1:50" s="169" customFormat="1" ht="28.5" customHeight="1" x14ac:dyDescent="0.3">
      <c r="B354" s="422"/>
      <c r="C354" s="412" t="s">
        <v>260</v>
      </c>
      <c r="D354" s="386" t="s">
        <v>377</v>
      </c>
      <c r="E354" s="384" t="s">
        <v>137</v>
      </c>
      <c r="F354" s="385">
        <v>7.19</v>
      </c>
      <c r="G354" s="379"/>
      <c r="H354" s="379"/>
      <c r="I354" s="379"/>
      <c r="J354" s="379"/>
      <c r="K354" s="379"/>
      <c r="L354" s="379"/>
      <c r="M354" s="379"/>
      <c r="N354" s="379"/>
      <c r="O354" s="380"/>
      <c r="P354" s="331"/>
      <c r="Q354" s="331"/>
      <c r="R354" s="331"/>
      <c r="S354" s="331"/>
      <c r="T354" s="331"/>
      <c r="U354" s="331"/>
      <c r="V354" s="331"/>
      <c r="W354" s="332"/>
      <c r="X354" s="332"/>
      <c r="Y354" s="332"/>
      <c r="Z354" s="332"/>
      <c r="AA354" s="332"/>
      <c r="AB354" s="332"/>
      <c r="AC354" s="332"/>
      <c r="AD354" s="332"/>
      <c r="AE354" s="332"/>
      <c r="AF354" s="332"/>
      <c r="AG354" s="332"/>
      <c r="AH354" s="332"/>
      <c r="AI354" s="332"/>
      <c r="AJ354" s="332"/>
      <c r="AK354" s="332"/>
      <c r="AL354" s="332"/>
      <c r="AM354" s="332"/>
      <c r="AN354" s="332"/>
      <c r="AO354" s="332"/>
      <c r="AP354" s="332"/>
      <c r="AQ354" s="332"/>
      <c r="AR354" s="332"/>
      <c r="AS354" s="332"/>
      <c r="AT354" s="331"/>
      <c r="AU354" s="331"/>
      <c r="AV354" s="332"/>
      <c r="AW354" s="331"/>
      <c r="AX354" s="332"/>
    </row>
    <row r="355" spans="1:50" s="169" customFormat="1" ht="28.5" customHeight="1" x14ac:dyDescent="0.3">
      <c r="B355" s="422"/>
      <c r="C355" s="412" t="s">
        <v>149</v>
      </c>
      <c r="D355" s="375" t="s">
        <v>1083</v>
      </c>
      <c r="E355" s="384" t="s">
        <v>269</v>
      </c>
      <c r="F355" s="385">
        <v>39.659999999999997</v>
      </c>
      <c r="G355" s="379"/>
      <c r="H355" s="379"/>
      <c r="I355" s="379"/>
      <c r="J355" s="379"/>
      <c r="K355" s="379"/>
      <c r="L355" s="379"/>
      <c r="M355" s="379"/>
      <c r="N355" s="379"/>
      <c r="O355" s="380"/>
      <c r="P355" s="331" t="s">
        <v>64</v>
      </c>
      <c r="Q355" s="331" t="s">
        <v>55</v>
      </c>
      <c r="R355" s="331" t="s">
        <v>55</v>
      </c>
      <c r="S355" s="331" t="s">
        <v>1</v>
      </c>
      <c r="T355" s="331" t="s">
        <v>60</v>
      </c>
      <c r="U355" s="331" t="s">
        <v>59</v>
      </c>
      <c r="V355" s="331" t="s">
        <v>59</v>
      </c>
      <c r="W355" s="332"/>
      <c r="X355" s="332"/>
      <c r="Y355" s="332"/>
      <c r="Z355" s="332"/>
      <c r="AA355" s="332"/>
      <c r="AB355" s="332"/>
      <c r="AC355" s="332"/>
      <c r="AD355" s="332"/>
      <c r="AE355" s="332"/>
      <c r="AF355" s="332"/>
      <c r="AG355" s="332"/>
      <c r="AH355" s="332"/>
      <c r="AI355" s="332"/>
      <c r="AJ355" s="332"/>
      <c r="AK355" s="332"/>
      <c r="AL355" s="332"/>
      <c r="AM355" s="332"/>
      <c r="AN355" s="332"/>
      <c r="AO355" s="332"/>
      <c r="AP355" s="332"/>
      <c r="AQ355" s="332"/>
      <c r="AR355" s="332"/>
      <c r="AS355" s="332"/>
      <c r="AT355" s="331" t="s">
        <v>55</v>
      </c>
      <c r="AU355" s="331" t="s">
        <v>55</v>
      </c>
      <c r="AV355" s="332"/>
      <c r="AW355" s="331" t="s">
        <v>2</v>
      </c>
      <c r="AX355" s="332">
        <v>585</v>
      </c>
    </row>
    <row r="356" spans="1:50" s="169" customFormat="1" ht="28.5" customHeight="1" x14ac:dyDescent="0.3">
      <c r="B356" s="422"/>
      <c r="C356" s="412" t="s">
        <v>196</v>
      </c>
      <c r="D356" s="375" t="s">
        <v>386</v>
      </c>
      <c r="E356" s="384" t="s">
        <v>269</v>
      </c>
      <c r="F356" s="385">
        <v>1.92</v>
      </c>
      <c r="G356" s="379"/>
      <c r="H356" s="379"/>
      <c r="I356" s="379"/>
      <c r="J356" s="379"/>
      <c r="K356" s="379"/>
      <c r="L356" s="379"/>
      <c r="M356" s="379"/>
      <c r="N356" s="379"/>
      <c r="O356" s="380"/>
      <c r="P356" s="331" t="s">
        <v>64</v>
      </c>
      <c r="Q356" s="331" t="s">
        <v>55</v>
      </c>
      <c r="R356" s="331" t="s">
        <v>55</v>
      </c>
      <c r="S356" s="331" t="s">
        <v>1</v>
      </c>
      <c r="T356" s="331" t="s">
        <v>60</v>
      </c>
      <c r="U356" s="331" t="s">
        <v>59</v>
      </c>
      <c r="V356" s="331" t="s">
        <v>59</v>
      </c>
      <c r="W356" s="332"/>
      <c r="X356" s="332"/>
      <c r="Y356" s="332"/>
      <c r="Z356" s="332"/>
      <c r="AA356" s="332"/>
      <c r="AB356" s="332"/>
      <c r="AC356" s="332"/>
      <c r="AD356" s="332"/>
      <c r="AE356" s="332"/>
      <c r="AF356" s="332"/>
      <c r="AG356" s="332"/>
      <c r="AH356" s="332"/>
      <c r="AI356" s="332"/>
      <c r="AJ356" s="332"/>
      <c r="AK356" s="332"/>
      <c r="AL356" s="332"/>
      <c r="AM356" s="332"/>
      <c r="AN356" s="332"/>
      <c r="AO356" s="332"/>
      <c r="AP356" s="332"/>
      <c r="AQ356" s="332"/>
      <c r="AR356" s="332"/>
      <c r="AS356" s="332"/>
      <c r="AT356" s="331" t="s">
        <v>55</v>
      </c>
      <c r="AU356" s="331" t="s">
        <v>55</v>
      </c>
      <c r="AV356" s="332"/>
      <c r="AW356" s="331" t="s">
        <v>2</v>
      </c>
      <c r="AX356" s="332">
        <v>585</v>
      </c>
    </row>
    <row r="357" spans="1:50" s="62" customFormat="1" ht="28.5" customHeight="1" x14ac:dyDescent="0.3">
      <c r="B357" s="415"/>
      <c r="C357" s="411" t="s">
        <v>372</v>
      </c>
      <c r="D357" s="304" t="s">
        <v>371</v>
      </c>
      <c r="E357" s="285" t="s">
        <v>271</v>
      </c>
      <c r="F357" s="302">
        <v>8</v>
      </c>
      <c r="G357" s="267"/>
      <c r="H357" s="267"/>
      <c r="I357" s="267"/>
      <c r="J357" s="267"/>
      <c r="K357" s="267"/>
      <c r="L357" s="267"/>
      <c r="M357" s="259"/>
      <c r="N357" s="267"/>
      <c r="O357" s="260"/>
      <c r="P357" s="297" t="s">
        <v>64</v>
      </c>
      <c r="Q357" s="297" t="s">
        <v>55</v>
      </c>
      <c r="R357" s="297" t="s">
        <v>55</v>
      </c>
      <c r="S357" s="297" t="s">
        <v>1</v>
      </c>
      <c r="T357" s="297" t="s">
        <v>60</v>
      </c>
      <c r="U357" s="297" t="s">
        <v>59</v>
      </c>
      <c r="V357" s="297" t="s">
        <v>59</v>
      </c>
      <c r="W357" s="298"/>
      <c r="X357" s="298"/>
      <c r="Y357" s="298"/>
      <c r="Z357" s="298"/>
      <c r="AA357" s="298"/>
      <c r="AB357" s="298"/>
      <c r="AC357" s="298"/>
      <c r="AD357" s="298"/>
      <c r="AE357" s="298"/>
      <c r="AF357" s="298"/>
      <c r="AG357" s="298"/>
      <c r="AH357" s="298"/>
      <c r="AI357" s="298"/>
      <c r="AJ357" s="298"/>
      <c r="AK357" s="298"/>
      <c r="AL357" s="298"/>
      <c r="AM357" s="298"/>
      <c r="AN357" s="298"/>
      <c r="AO357" s="298"/>
      <c r="AP357" s="298"/>
      <c r="AQ357" s="298"/>
      <c r="AR357" s="298"/>
      <c r="AS357" s="298"/>
      <c r="AT357" s="297" t="s">
        <v>55</v>
      </c>
      <c r="AU357" s="297" t="s">
        <v>55</v>
      </c>
      <c r="AV357" s="298"/>
      <c r="AW357" s="297" t="s">
        <v>2</v>
      </c>
      <c r="AX357" s="298">
        <v>585</v>
      </c>
    </row>
    <row r="358" spans="1:50" s="169" customFormat="1" ht="28.5" customHeight="1" x14ac:dyDescent="0.3">
      <c r="A358" s="169" t="s">
        <v>1048</v>
      </c>
      <c r="B358" s="422"/>
      <c r="C358" s="412" t="s">
        <v>645</v>
      </c>
      <c r="D358" s="386" t="s">
        <v>1085</v>
      </c>
      <c r="E358" s="384" t="s">
        <v>138</v>
      </c>
      <c r="F358" s="385">
        <v>29.17</v>
      </c>
      <c r="G358" s="379"/>
      <c r="H358" s="379"/>
      <c r="I358" s="379"/>
      <c r="J358" s="379"/>
      <c r="K358" s="379"/>
      <c r="L358" s="379"/>
      <c r="M358" s="379"/>
      <c r="N358" s="379"/>
      <c r="O358" s="380"/>
      <c r="P358" s="331" t="s">
        <v>64</v>
      </c>
      <c r="Q358" s="331" t="s">
        <v>55</v>
      </c>
      <c r="R358" s="331" t="s">
        <v>55</v>
      </c>
      <c r="S358" s="331" t="s">
        <v>1</v>
      </c>
      <c r="T358" s="331" t="s">
        <v>60</v>
      </c>
      <c r="U358" s="331" t="s">
        <v>59</v>
      </c>
      <c r="V358" s="331" t="s">
        <v>59</v>
      </c>
      <c r="W358" s="332"/>
      <c r="X358" s="332"/>
      <c r="Y358" s="332"/>
      <c r="Z358" s="332"/>
      <c r="AA358" s="332"/>
      <c r="AB358" s="332"/>
      <c r="AC358" s="332"/>
      <c r="AD358" s="332"/>
      <c r="AE358" s="332"/>
      <c r="AF358" s="332"/>
      <c r="AG358" s="332"/>
      <c r="AH358" s="332"/>
      <c r="AI358" s="332"/>
      <c r="AJ358" s="332"/>
      <c r="AK358" s="332"/>
      <c r="AL358" s="332"/>
      <c r="AM358" s="332"/>
      <c r="AN358" s="332"/>
      <c r="AO358" s="332"/>
      <c r="AP358" s="332"/>
      <c r="AQ358" s="332"/>
      <c r="AR358" s="332"/>
      <c r="AS358" s="332"/>
      <c r="AT358" s="331" t="s">
        <v>55</v>
      </c>
      <c r="AU358" s="331" t="s">
        <v>55</v>
      </c>
      <c r="AV358" s="332"/>
      <c r="AW358" s="331" t="s">
        <v>2</v>
      </c>
      <c r="AX358" s="332">
        <v>585</v>
      </c>
    </row>
    <row r="359" spans="1:50" s="169" customFormat="1" ht="28.5" customHeight="1" x14ac:dyDescent="0.3">
      <c r="A359" s="169" t="s">
        <v>192</v>
      </c>
      <c r="B359" s="422"/>
      <c r="C359" s="412" t="s">
        <v>373</v>
      </c>
      <c r="D359" s="386" t="s">
        <v>1086</v>
      </c>
      <c r="E359" s="384" t="s">
        <v>271</v>
      </c>
      <c r="F359" s="385">
        <v>29.17</v>
      </c>
      <c r="G359" s="379"/>
      <c r="H359" s="379"/>
      <c r="I359" s="379"/>
      <c r="J359" s="379"/>
      <c r="K359" s="379"/>
      <c r="L359" s="379"/>
      <c r="M359" s="379"/>
      <c r="N359" s="379"/>
      <c r="O359" s="380"/>
      <c r="P359" s="331" t="s">
        <v>64</v>
      </c>
      <c r="Q359" s="331" t="s">
        <v>55</v>
      </c>
      <c r="R359" s="331" t="s">
        <v>55</v>
      </c>
      <c r="S359" s="331" t="s">
        <v>1</v>
      </c>
      <c r="T359" s="331" t="s">
        <v>60</v>
      </c>
      <c r="U359" s="331" t="s">
        <v>59</v>
      </c>
      <c r="V359" s="331" t="s">
        <v>59</v>
      </c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2"/>
      <c r="AH359" s="332"/>
      <c r="AI359" s="332"/>
      <c r="AJ359" s="332"/>
      <c r="AK359" s="332"/>
      <c r="AL359" s="332"/>
      <c r="AM359" s="332"/>
      <c r="AN359" s="332"/>
      <c r="AO359" s="332"/>
      <c r="AP359" s="332"/>
      <c r="AQ359" s="332"/>
      <c r="AR359" s="332"/>
      <c r="AS359" s="332"/>
      <c r="AT359" s="331" t="s">
        <v>55</v>
      </c>
      <c r="AU359" s="331" t="s">
        <v>55</v>
      </c>
      <c r="AV359" s="332"/>
      <c r="AW359" s="331" t="s">
        <v>2</v>
      </c>
      <c r="AX359" s="332">
        <v>585</v>
      </c>
    </row>
    <row r="360" spans="1:50" s="169" customFormat="1" ht="28.5" customHeight="1" x14ac:dyDescent="0.3">
      <c r="B360" s="422"/>
      <c r="C360" s="412" t="s">
        <v>374</v>
      </c>
      <c r="D360" s="386" t="s">
        <v>375</v>
      </c>
      <c r="E360" s="384" t="s">
        <v>138</v>
      </c>
      <c r="F360" s="385">
        <v>29.17</v>
      </c>
      <c r="G360" s="379"/>
      <c r="H360" s="379"/>
      <c r="I360" s="379"/>
      <c r="J360" s="379"/>
      <c r="K360" s="379"/>
      <c r="L360" s="379"/>
      <c r="M360" s="379"/>
      <c r="N360" s="379"/>
      <c r="O360" s="380"/>
      <c r="P360" s="331"/>
      <c r="Q360" s="331"/>
      <c r="R360" s="331"/>
      <c r="S360" s="331"/>
      <c r="T360" s="331"/>
      <c r="U360" s="331"/>
      <c r="V360" s="331"/>
      <c r="W360" s="332"/>
      <c r="X360" s="332"/>
      <c r="Y360" s="332"/>
      <c r="Z360" s="332"/>
      <c r="AA360" s="332"/>
      <c r="AB360" s="332"/>
      <c r="AC360" s="332"/>
      <c r="AD360" s="332"/>
      <c r="AE360" s="332"/>
      <c r="AF360" s="332"/>
      <c r="AG360" s="332"/>
      <c r="AH360" s="332"/>
      <c r="AI360" s="332"/>
      <c r="AJ360" s="332"/>
      <c r="AK360" s="332"/>
      <c r="AL360" s="332"/>
      <c r="AM360" s="332"/>
      <c r="AN360" s="332"/>
      <c r="AO360" s="332"/>
      <c r="AP360" s="332"/>
      <c r="AQ360" s="332"/>
      <c r="AR360" s="332"/>
      <c r="AS360" s="332"/>
      <c r="AT360" s="331"/>
      <c r="AU360" s="331"/>
      <c r="AV360" s="332"/>
      <c r="AW360" s="331"/>
      <c r="AX360" s="332"/>
    </row>
    <row r="361" spans="1:50" s="169" customFormat="1" ht="28.5" customHeight="1" x14ac:dyDescent="0.3">
      <c r="A361" s="169" t="s">
        <v>192</v>
      </c>
      <c r="B361" s="422"/>
      <c r="C361" s="412" t="s">
        <v>379</v>
      </c>
      <c r="D361" s="386" t="s">
        <v>1087</v>
      </c>
      <c r="E361" s="384" t="s">
        <v>138</v>
      </c>
      <c r="F361" s="385">
        <v>20.71</v>
      </c>
      <c r="G361" s="379"/>
      <c r="H361" s="379"/>
      <c r="I361" s="379"/>
      <c r="J361" s="379"/>
      <c r="K361" s="379"/>
      <c r="L361" s="379"/>
      <c r="M361" s="379"/>
      <c r="N361" s="379"/>
      <c r="O361" s="380"/>
      <c r="P361" s="331" t="s">
        <v>64</v>
      </c>
      <c r="Q361" s="331" t="s">
        <v>55</v>
      </c>
      <c r="R361" s="331" t="s">
        <v>55</v>
      </c>
      <c r="S361" s="331" t="s">
        <v>1</v>
      </c>
      <c r="T361" s="331" t="s">
        <v>60</v>
      </c>
      <c r="U361" s="331" t="s">
        <v>59</v>
      </c>
      <c r="V361" s="331" t="s">
        <v>59</v>
      </c>
      <c r="W361" s="332"/>
      <c r="X361" s="332"/>
      <c r="Y361" s="332"/>
      <c r="Z361" s="332"/>
      <c r="AA361" s="332"/>
      <c r="AB361" s="332"/>
      <c r="AC361" s="332"/>
      <c r="AD361" s="332"/>
      <c r="AE361" s="332"/>
      <c r="AF361" s="332"/>
      <c r="AG361" s="332"/>
      <c r="AH361" s="332"/>
      <c r="AI361" s="332"/>
      <c r="AJ361" s="332"/>
      <c r="AK361" s="332"/>
      <c r="AL361" s="332"/>
      <c r="AM361" s="332"/>
      <c r="AN361" s="332"/>
      <c r="AO361" s="332"/>
      <c r="AP361" s="332"/>
      <c r="AQ361" s="332"/>
      <c r="AR361" s="332"/>
      <c r="AS361" s="332"/>
      <c r="AT361" s="331" t="s">
        <v>55</v>
      </c>
      <c r="AU361" s="331" t="s">
        <v>55</v>
      </c>
      <c r="AV361" s="332"/>
      <c r="AW361" s="331" t="s">
        <v>2</v>
      </c>
      <c r="AX361" s="332">
        <v>585</v>
      </c>
    </row>
    <row r="362" spans="1:50" s="169" customFormat="1" ht="28.5" customHeight="1" x14ac:dyDescent="0.3">
      <c r="A362" s="169" t="s">
        <v>1048</v>
      </c>
      <c r="B362" s="422"/>
      <c r="C362" s="412" t="s">
        <v>378</v>
      </c>
      <c r="D362" s="386" t="s">
        <v>376</v>
      </c>
      <c r="E362" s="384" t="s">
        <v>271</v>
      </c>
      <c r="F362" s="385">
        <v>11.99</v>
      </c>
      <c r="G362" s="379"/>
      <c r="H362" s="379"/>
      <c r="I362" s="379"/>
      <c r="J362" s="379"/>
      <c r="K362" s="379"/>
      <c r="L362" s="379"/>
      <c r="M362" s="379"/>
      <c r="N362" s="379"/>
      <c r="O362" s="380"/>
      <c r="P362" s="331" t="s">
        <v>64</v>
      </c>
      <c r="Q362" s="331" t="s">
        <v>55</v>
      </c>
      <c r="R362" s="331" t="s">
        <v>55</v>
      </c>
      <c r="S362" s="331" t="s">
        <v>1</v>
      </c>
      <c r="T362" s="331" t="s">
        <v>60</v>
      </c>
      <c r="U362" s="331" t="s">
        <v>59</v>
      </c>
      <c r="V362" s="331" t="s">
        <v>59</v>
      </c>
      <c r="W362" s="332"/>
      <c r="X362" s="332"/>
      <c r="Y362" s="332"/>
      <c r="Z362" s="332"/>
      <c r="AA362" s="332"/>
      <c r="AB362" s="332"/>
      <c r="AC362" s="332"/>
      <c r="AD362" s="332"/>
      <c r="AE362" s="332"/>
      <c r="AF362" s="332"/>
      <c r="AG362" s="332"/>
      <c r="AH362" s="332"/>
      <c r="AI362" s="332"/>
      <c r="AJ362" s="332"/>
      <c r="AK362" s="332"/>
      <c r="AL362" s="332"/>
      <c r="AM362" s="332"/>
      <c r="AN362" s="332"/>
      <c r="AO362" s="332"/>
      <c r="AP362" s="332"/>
      <c r="AQ362" s="332"/>
      <c r="AR362" s="332"/>
      <c r="AS362" s="332"/>
      <c r="AT362" s="331" t="s">
        <v>55</v>
      </c>
      <c r="AU362" s="331" t="s">
        <v>55</v>
      </c>
      <c r="AV362" s="332"/>
      <c r="AW362" s="331" t="s">
        <v>2</v>
      </c>
      <c r="AX362" s="332">
        <v>585</v>
      </c>
    </row>
    <row r="363" spans="1:50" s="134" customFormat="1" ht="28.5" customHeight="1" x14ac:dyDescent="0.3">
      <c r="A363" s="134" t="s">
        <v>1048</v>
      </c>
      <c r="B363" s="415"/>
      <c r="C363" s="411" t="s">
        <v>406</v>
      </c>
      <c r="D363" s="304" t="s">
        <v>1088</v>
      </c>
      <c r="E363" s="285" t="s">
        <v>312</v>
      </c>
      <c r="F363" s="302">
        <v>1</v>
      </c>
      <c r="G363" s="267"/>
      <c r="H363" s="267"/>
      <c r="I363" s="267"/>
      <c r="J363" s="267"/>
      <c r="K363" s="267"/>
      <c r="L363" s="267"/>
      <c r="M363" s="267"/>
      <c r="N363" s="267"/>
      <c r="O363" s="268"/>
      <c r="P363" s="299" t="s">
        <v>64</v>
      </c>
      <c r="Q363" s="299" t="s">
        <v>55</v>
      </c>
      <c r="R363" s="299" t="s">
        <v>55</v>
      </c>
      <c r="S363" s="299" t="s">
        <v>1</v>
      </c>
      <c r="T363" s="299" t="s">
        <v>60</v>
      </c>
      <c r="U363" s="299" t="s">
        <v>59</v>
      </c>
      <c r="V363" s="299" t="s">
        <v>59</v>
      </c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299" t="s">
        <v>55</v>
      </c>
      <c r="AU363" s="299" t="s">
        <v>55</v>
      </c>
      <c r="AV363" s="300"/>
      <c r="AW363" s="299" t="s">
        <v>2</v>
      </c>
      <c r="AX363" s="300">
        <v>585</v>
      </c>
    </row>
    <row r="364" spans="1:50" s="169" customFormat="1" ht="28.5" customHeight="1" x14ac:dyDescent="0.3">
      <c r="A364" s="169" t="s">
        <v>1048</v>
      </c>
      <c r="B364" s="422"/>
      <c r="C364" s="412" t="s">
        <v>316</v>
      </c>
      <c r="D364" s="386" t="s">
        <v>381</v>
      </c>
      <c r="E364" s="384" t="s">
        <v>271</v>
      </c>
      <c r="F364" s="385">
        <v>25.78</v>
      </c>
      <c r="G364" s="379"/>
      <c r="H364" s="379"/>
      <c r="I364" s="379"/>
      <c r="J364" s="379"/>
      <c r="K364" s="379"/>
      <c r="L364" s="379"/>
      <c r="M364" s="379"/>
      <c r="N364" s="379"/>
      <c r="O364" s="380"/>
      <c r="P364" s="331" t="s">
        <v>64</v>
      </c>
      <c r="Q364" s="331" t="s">
        <v>55</v>
      </c>
      <c r="R364" s="331" t="s">
        <v>55</v>
      </c>
      <c r="S364" s="331" t="s">
        <v>1</v>
      </c>
      <c r="T364" s="331" t="s">
        <v>60</v>
      </c>
      <c r="U364" s="331" t="s">
        <v>59</v>
      </c>
      <c r="V364" s="331" t="s">
        <v>59</v>
      </c>
      <c r="W364" s="332"/>
      <c r="X364" s="332"/>
      <c r="Y364" s="332"/>
      <c r="Z364" s="332"/>
      <c r="AA364" s="332"/>
      <c r="AB364" s="332"/>
      <c r="AC364" s="332"/>
      <c r="AD364" s="332"/>
      <c r="AE364" s="332"/>
      <c r="AF364" s="332"/>
      <c r="AG364" s="332"/>
      <c r="AH364" s="332"/>
      <c r="AI364" s="332"/>
      <c r="AJ364" s="332"/>
      <c r="AK364" s="332"/>
      <c r="AL364" s="332"/>
      <c r="AM364" s="332"/>
      <c r="AN364" s="332"/>
      <c r="AO364" s="332"/>
      <c r="AP364" s="332"/>
      <c r="AQ364" s="332"/>
      <c r="AR364" s="332"/>
      <c r="AS364" s="332"/>
      <c r="AT364" s="331" t="s">
        <v>55</v>
      </c>
      <c r="AU364" s="331" t="s">
        <v>55</v>
      </c>
      <c r="AV364" s="332"/>
      <c r="AW364" s="331" t="s">
        <v>2</v>
      </c>
      <c r="AX364" s="332">
        <v>585</v>
      </c>
    </row>
    <row r="365" spans="1:50" s="169" customFormat="1" ht="28.5" customHeight="1" x14ac:dyDescent="0.3">
      <c r="A365" s="169" t="s">
        <v>192</v>
      </c>
      <c r="B365" s="422"/>
      <c r="C365" s="412" t="s">
        <v>316</v>
      </c>
      <c r="D365" s="386" t="s">
        <v>382</v>
      </c>
      <c r="E365" s="384" t="s">
        <v>271</v>
      </c>
      <c r="F365" s="385">
        <v>7.8</v>
      </c>
      <c r="G365" s="379"/>
      <c r="H365" s="379"/>
      <c r="I365" s="379"/>
      <c r="J365" s="379"/>
      <c r="K365" s="379"/>
      <c r="L365" s="379"/>
      <c r="M365" s="379"/>
      <c r="N365" s="379"/>
      <c r="O365" s="380"/>
      <c r="P365" s="331" t="s">
        <v>64</v>
      </c>
      <c r="Q365" s="331" t="s">
        <v>55</v>
      </c>
      <c r="R365" s="331" t="s">
        <v>55</v>
      </c>
      <c r="S365" s="331" t="s">
        <v>1</v>
      </c>
      <c r="T365" s="331" t="s">
        <v>60</v>
      </c>
      <c r="U365" s="331" t="s">
        <v>59</v>
      </c>
      <c r="V365" s="331" t="s">
        <v>59</v>
      </c>
      <c r="W365" s="332"/>
      <c r="X365" s="332"/>
      <c r="Y365" s="332"/>
      <c r="Z365" s="332"/>
      <c r="AA365" s="332"/>
      <c r="AB365" s="332"/>
      <c r="AC365" s="332"/>
      <c r="AD365" s="332"/>
      <c r="AE365" s="332"/>
      <c r="AF365" s="332"/>
      <c r="AG365" s="332"/>
      <c r="AH365" s="332"/>
      <c r="AI365" s="332"/>
      <c r="AJ365" s="332"/>
      <c r="AK365" s="332"/>
      <c r="AL365" s="332"/>
      <c r="AM365" s="332"/>
      <c r="AN365" s="332"/>
      <c r="AO365" s="332"/>
      <c r="AP365" s="332"/>
      <c r="AQ365" s="332"/>
      <c r="AR365" s="332"/>
      <c r="AS365" s="332"/>
      <c r="AT365" s="331" t="s">
        <v>55</v>
      </c>
      <c r="AU365" s="331" t="s">
        <v>55</v>
      </c>
      <c r="AV365" s="332"/>
      <c r="AW365" s="331" t="s">
        <v>2</v>
      </c>
      <c r="AX365" s="332">
        <v>585</v>
      </c>
    </row>
    <row r="366" spans="1:50" s="169" customFormat="1" ht="28.5" customHeight="1" x14ac:dyDescent="0.3">
      <c r="A366" s="169" t="s">
        <v>192</v>
      </c>
      <c r="B366" s="422"/>
      <c r="C366" s="412" t="s">
        <v>316</v>
      </c>
      <c r="D366" s="386" t="s">
        <v>383</v>
      </c>
      <c r="E366" s="384" t="s">
        <v>138</v>
      </c>
      <c r="F366" s="385">
        <v>2.6</v>
      </c>
      <c r="G366" s="379"/>
      <c r="H366" s="379"/>
      <c r="I366" s="379"/>
      <c r="J366" s="379"/>
      <c r="K366" s="379"/>
      <c r="L366" s="379"/>
      <c r="M366" s="379"/>
      <c r="N366" s="379"/>
      <c r="O366" s="380"/>
      <c r="P366" s="331" t="s">
        <v>64</v>
      </c>
      <c r="Q366" s="331" t="s">
        <v>55</v>
      </c>
      <c r="R366" s="331" t="s">
        <v>55</v>
      </c>
      <c r="S366" s="331" t="s">
        <v>1</v>
      </c>
      <c r="T366" s="331" t="s">
        <v>60</v>
      </c>
      <c r="U366" s="331" t="s">
        <v>59</v>
      </c>
      <c r="V366" s="331" t="s">
        <v>59</v>
      </c>
      <c r="W366" s="332"/>
      <c r="X366" s="332"/>
      <c r="Y366" s="332"/>
      <c r="Z366" s="332"/>
      <c r="AA366" s="332"/>
      <c r="AB366" s="332"/>
      <c r="AC366" s="332"/>
      <c r="AD366" s="332"/>
      <c r="AE366" s="332"/>
      <c r="AF366" s="332"/>
      <c r="AG366" s="332"/>
      <c r="AH366" s="332"/>
      <c r="AI366" s="332"/>
      <c r="AJ366" s="332"/>
      <c r="AK366" s="332"/>
      <c r="AL366" s="332"/>
      <c r="AM366" s="332"/>
      <c r="AN366" s="332"/>
      <c r="AO366" s="332"/>
      <c r="AP366" s="332"/>
      <c r="AQ366" s="332"/>
      <c r="AR366" s="332"/>
      <c r="AS366" s="332"/>
      <c r="AT366" s="331" t="s">
        <v>55</v>
      </c>
      <c r="AU366" s="331" t="s">
        <v>55</v>
      </c>
      <c r="AV366" s="332"/>
      <c r="AW366" s="331" t="s">
        <v>2</v>
      </c>
      <c r="AX366" s="332">
        <v>585</v>
      </c>
    </row>
    <row r="367" spans="1:50" s="169" customFormat="1" ht="28.5" customHeight="1" x14ac:dyDescent="0.3">
      <c r="B367" s="422"/>
      <c r="C367" s="412" t="s">
        <v>327</v>
      </c>
      <c r="D367" s="386" t="s">
        <v>193</v>
      </c>
      <c r="E367" s="384" t="s">
        <v>269</v>
      </c>
      <c r="F367" s="385">
        <v>18.34</v>
      </c>
      <c r="G367" s="379"/>
      <c r="H367" s="379"/>
      <c r="I367" s="379"/>
      <c r="J367" s="379"/>
      <c r="K367" s="379"/>
      <c r="L367" s="379"/>
      <c r="M367" s="379"/>
      <c r="N367" s="379"/>
      <c r="O367" s="380"/>
      <c r="P367" s="331"/>
      <c r="Q367" s="331"/>
      <c r="R367" s="331"/>
      <c r="S367" s="331"/>
      <c r="T367" s="331"/>
      <c r="U367" s="331"/>
      <c r="V367" s="331"/>
      <c r="W367" s="332"/>
      <c r="X367" s="332"/>
      <c r="Y367" s="332"/>
      <c r="Z367" s="332"/>
      <c r="AA367" s="332"/>
      <c r="AB367" s="332"/>
      <c r="AC367" s="332"/>
      <c r="AD367" s="332"/>
      <c r="AE367" s="332"/>
      <c r="AF367" s="332"/>
      <c r="AG367" s="332"/>
      <c r="AH367" s="332"/>
      <c r="AI367" s="332"/>
      <c r="AJ367" s="332"/>
      <c r="AK367" s="332"/>
      <c r="AL367" s="332"/>
      <c r="AM367" s="332"/>
      <c r="AN367" s="332"/>
      <c r="AO367" s="332"/>
      <c r="AP367" s="332"/>
      <c r="AQ367" s="332"/>
      <c r="AR367" s="332"/>
      <c r="AS367" s="332"/>
      <c r="AT367" s="331"/>
      <c r="AU367" s="331"/>
      <c r="AV367" s="332"/>
      <c r="AW367" s="331"/>
      <c r="AX367" s="332"/>
    </row>
    <row r="368" spans="1:50" s="169" customFormat="1" ht="28.5" customHeight="1" x14ac:dyDescent="0.3">
      <c r="B368" s="422"/>
      <c r="C368" s="412" t="s">
        <v>263</v>
      </c>
      <c r="D368" s="375" t="s">
        <v>217</v>
      </c>
      <c r="E368" s="384" t="s">
        <v>269</v>
      </c>
      <c r="F368" s="385">
        <v>16.41</v>
      </c>
      <c r="G368" s="379"/>
      <c r="H368" s="379"/>
      <c r="I368" s="379"/>
      <c r="J368" s="379"/>
      <c r="K368" s="379"/>
      <c r="L368" s="379"/>
      <c r="M368" s="379"/>
      <c r="N368" s="379"/>
      <c r="O368" s="380"/>
      <c r="P368" s="331" t="s">
        <v>64</v>
      </c>
      <c r="Q368" s="331" t="s">
        <v>55</v>
      </c>
      <c r="R368" s="331" t="s">
        <v>55</v>
      </c>
      <c r="S368" s="331" t="s">
        <v>1</v>
      </c>
      <c r="T368" s="331" t="s">
        <v>60</v>
      </c>
      <c r="U368" s="331" t="s">
        <v>59</v>
      </c>
      <c r="V368" s="331" t="s">
        <v>59</v>
      </c>
      <c r="W368" s="332"/>
      <c r="X368" s="332"/>
      <c r="Y368" s="332"/>
      <c r="Z368" s="332"/>
      <c r="AA368" s="332"/>
      <c r="AB368" s="332"/>
      <c r="AC368" s="332"/>
      <c r="AD368" s="332"/>
      <c r="AE368" s="332"/>
      <c r="AF368" s="332"/>
      <c r="AG368" s="332"/>
      <c r="AH368" s="332"/>
      <c r="AI368" s="332"/>
      <c r="AJ368" s="332"/>
      <c r="AK368" s="332"/>
      <c r="AL368" s="332"/>
      <c r="AM368" s="332"/>
      <c r="AN368" s="332"/>
      <c r="AO368" s="332"/>
      <c r="AP368" s="332"/>
      <c r="AQ368" s="332"/>
      <c r="AR368" s="332"/>
      <c r="AS368" s="332"/>
      <c r="AT368" s="331" t="s">
        <v>55</v>
      </c>
      <c r="AU368" s="331" t="s">
        <v>55</v>
      </c>
      <c r="AV368" s="332"/>
      <c r="AW368" s="331" t="s">
        <v>2</v>
      </c>
      <c r="AX368" s="332">
        <v>585</v>
      </c>
    </row>
    <row r="369" spans="1:54" s="63" customFormat="1" ht="28.5" customHeight="1" x14ac:dyDescent="0.3">
      <c r="A369" s="62"/>
      <c r="B369" s="101"/>
      <c r="C369" s="124"/>
      <c r="D369" s="124"/>
      <c r="E369" s="103"/>
      <c r="F369" s="170"/>
      <c r="G369" s="113"/>
      <c r="H369" s="113"/>
      <c r="I369" s="113"/>
      <c r="J369" s="113"/>
      <c r="K369" s="113"/>
      <c r="L369" s="113"/>
      <c r="M369" s="91"/>
      <c r="N369" s="113"/>
      <c r="O369" s="254"/>
      <c r="P369" s="171"/>
      <c r="Q369" s="171"/>
      <c r="R369" s="171"/>
      <c r="S369" s="171"/>
      <c r="T369" s="171"/>
      <c r="U369" s="171"/>
      <c r="V369" s="171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2"/>
      <c r="AT369" s="171"/>
      <c r="AU369" s="171"/>
      <c r="AV369" s="172"/>
      <c r="AW369" s="171"/>
      <c r="AX369" s="172"/>
      <c r="AY369" s="173"/>
      <c r="AZ369" s="173"/>
      <c r="BA369" s="173"/>
      <c r="BB369" s="62"/>
    </row>
    <row r="370" spans="1:54" s="63" customFormat="1" ht="28.5" customHeight="1" x14ac:dyDescent="0.3">
      <c r="A370" s="62"/>
      <c r="B370" s="101"/>
      <c r="C370" s="124"/>
      <c r="D370" s="124"/>
      <c r="E370" s="103"/>
      <c r="F370" s="170"/>
      <c r="G370" s="113"/>
      <c r="H370" s="113"/>
      <c r="I370" s="113"/>
      <c r="J370" s="113"/>
      <c r="K370" s="113"/>
      <c r="L370" s="113"/>
      <c r="M370" s="91"/>
      <c r="N370" s="113"/>
      <c r="O370" s="254"/>
      <c r="P370" s="171"/>
      <c r="Q370" s="171"/>
      <c r="R370" s="171"/>
      <c r="S370" s="171"/>
      <c r="T370" s="171"/>
      <c r="U370" s="171"/>
      <c r="V370" s="171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2"/>
      <c r="AT370" s="171"/>
      <c r="AU370" s="171"/>
      <c r="AV370" s="172"/>
      <c r="AW370" s="171"/>
      <c r="AX370" s="172"/>
      <c r="AY370" s="173"/>
      <c r="AZ370" s="173"/>
      <c r="BA370" s="173"/>
      <c r="BB370" s="62"/>
    </row>
    <row r="371" spans="1:54" s="63" customFormat="1" ht="28.5" customHeight="1" x14ac:dyDescent="0.3">
      <c r="A371" s="62"/>
      <c r="B371" s="101"/>
      <c r="C371" s="124"/>
      <c r="D371" s="124"/>
      <c r="E371" s="103"/>
      <c r="F371" s="170"/>
      <c r="G371" s="113"/>
      <c r="H371" s="113"/>
      <c r="I371" s="113"/>
      <c r="J371" s="113"/>
      <c r="K371" s="113"/>
      <c r="L371" s="113"/>
      <c r="M371" s="91"/>
      <c r="N371" s="113"/>
      <c r="O371" s="254"/>
      <c r="P371" s="171"/>
      <c r="Q371" s="171"/>
      <c r="R371" s="171"/>
      <c r="S371" s="171"/>
      <c r="T371" s="171"/>
      <c r="U371" s="171"/>
      <c r="V371" s="171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1"/>
      <c r="AU371" s="171"/>
      <c r="AV371" s="172"/>
      <c r="AW371" s="171"/>
      <c r="AX371" s="172"/>
      <c r="AY371" s="173"/>
      <c r="AZ371" s="173"/>
      <c r="BA371" s="173"/>
      <c r="BB371" s="62"/>
    </row>
    <row r="372" spans="1:54" s="63" customFormat="1" ht="28.5" customHeight="1" x14ac:dyDescent="0.3">
      <c r="A372" s="62"/>
      <c r="B372" s="101"/>
      <c r="C372" s="124"/>
      <c r="D372" s="124"/>
      <c r="E372" s="103"/>
      <c r="F372" s="170"/>
      <c r="G372" s="113"/>
      <c r="H372" s="113"/>
      <c r="I372" s="113"/>
      <c r="J372" s="113"/>
      <c r="K372" s="113"/>
      <c r="L372" s="113"/>
      <c r="M372" s="91"/>
      <c r="N372" s="113"/>
      <c r="O372" s="254"/>
      <c r="P372" s="171"/>
      <c r="Q372" s="171"/>
      <c r="R372" s="171"/>
      <c r="S372" s="171"/>
      <c r="T372" s="171"/>
      <c r="U372" s="171"/>
      <c r="V372" s="171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1"/>
      <c r="AU372" s="171"/>
      <c r="AV372" s="172"/>
      <c r="AW372" s="171"/>
      <c r="AX372" s="172"/>
      <c r="AY372" s="173"/>
      <c r="AZ372" s="173"/>
      <c r="BA372" s="173"/>
      <c r="BB372" s="62"/>
    </row>
    <row r="373" spans="1:54" s="63" customFormat="1" ht="28.5" customHeight="1" x14ac:dyDescent="0.3">
      <c r="A373" s="62"/>
      <c r="B373" s="85"/>
      <c r="C373" s="108"/>
      <c r="D373" s="123"/>
      <c r="E373" s="95"/>
      <c r="F373" s="68"/>
      <c r="G373" s="42"/>
      <c r="H373" s="56"/>
      <c r="I373" s="42"/>
      <c r="J373" s="56"/>
      <c r="K373" s="42"/>
      <c r="L373" s="56"/>
      <c r="M373" s="56"/>
      <c r="N373" s="56"/>
      <c r="O373" s="193"/>
      <c r="P373" s="64"/>
      <c r="Q373" s="64"/>
      <c r="R373" s="64"/>
      <c r="S373" s="64"/>
      <c r="T373" s="64"/>
      <c r="U373" s="64"/>
      <c r="V373" s="64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4"/>
      <c r="AU373" s="64"/>
      <c r="AV373" s="65"/>
      <c r="AW373" s="64"/>
      <c r="AX373" s="65"/>
      <c r="BB373" s="62"/>
    </row>
    <row r="374" spans="1:54" s="111" customFormat="1" ht="28.5" customHeight="1" x14ac:dyDescent="0.3">
      <c r="A374" s="121"/>
      <c r="B374" s="462"/>
      <c r="C374" s="456" t="s">
        <v>144</v>
      </c>
      <c r="D374" s="273"/>
      <c r="E374" s="274"/>
      <c r="F374" s="275"/>
      <c r="G374" s="281"/>
      <c r="H374" s="280"/>
      <c r="I374" s="281"/>
      <c r="J374" s="280"/>
      <c r="K374" s="281"/>
      <c r="L374" s="280"/>
      <c r="M374" s="281"/>
      <c r="N374" s="280"/>
      <c r="O374" s="273"/>
      <c r="P374" s="111" t="s">
        <v>62</v>
      </c>
      <c r="BB374" s="121"/>
    </row>
    <row r="375" spans="1:54" s="111" customFormat="1" ht="28.5" customHeight="1" x14ac:dyDescent="0.3">
      <c r="A375" s="121"/>
      <c r="B375" s="463"/>
      <c r="C375" s="457"/>
      <c r="D375" s="276"/>
      <c r="E375" s="277"/>
      <c r="F375" s="278"/>
      <c r="G375" s="278"/>
      <c r="H375" s="279"/>
      <c r="I375" s="278"/>
      <c r="J375" s="279"/>
      <c r="K375" s="278"/>
      <c r="L375" s="279"/>
      <c r="M375" s="278"/>
      <c r="N375" s="279"/>
      <c r="O375" s="276"/>
      <c r="P375" s="111" t="s">
        <v>62</v>
      </c>
      <c r="BB375" s="121"/>
    </row>
    <row r="376" spans="1:54" s="111" customFormat="1" ht="28.5" customHeight="1" x14ac:dyDescent="0.3">
      <c r="A376" s="121"/>
      <c r="B376" s="101"/>
      <c r="C376" s="45"/>
      <c r="D376" s="46"/>
      <c r="E376" s="47"/>
      <c r="F376" s="48"/>
      <c r="G376" s="48"/>
      <c r="H376" s="122"/>
      <c r="I376" s="48"/>
      <c r="J376" s="122"/>
      <c r="K376" s="48"/>
      <c r="L376" s="122"/>
      <c r="M376" s="48"/>
      <c r="N376" s="122"/>
      <c r="O376" s="46"/>
      <c r="BB376" s="121"/>
    </row>
    <row r="377" spans="1:54" s="111" customFormat="1" ht="28.5" customHeight="1" x14ac:dyDescent="0.3">
      <c r="A377" s="121"/>
      <c r="B377" s="116" t="str">
        <f>B330</f>
        <v>5-2</v>
      </c>
      <c r="C377" s="77" t="str">
        <f>C330</f>
        <v>공통천정공사</v>
      </c>
      <c r="D377" s="78"/>
      <c r="E377" s="79"/>
      <c r="F377" s="80"/>
      <c r="G377" s="80"/>
      <c r="H377" s="80"/>
      <c r="I377" s="80"/>
      <c r="J377" s="80"/>
      <c r="K377" s="80"/>
      <c r="L377" s="80"/>
      <c r="M377" s="80"/>
      <c r="N377" s="80"/>
      <c r="O377" s="78"/>
      <c r="P377" s="32"/>
      <c r="Q377" s="32"/>
      <c r="R377" s="32"/>
      <c r="S377" s="33" t="s">
        <v>1</v>
      </c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BB377" s="121"/>
    </row>
    <row r="378" spans="1:54" s="125" customFormat="1" ht="28.5" customHeight="1" x14ac:dyDescent="0.3">
      <c r="B378" s="416"/>
      <c r="C378" s="411" t="s">
        <v>169</v>
      </c>
      <c r="D378" s="255" t="s">
        <v>1053</v>
      </c>
      <c r="E378" s="285" t="s">
        <v>269</v>
      </c>
      <c r="F378" s="290">
        <v>134.30000000000001</v>
      </c>
      <c r="G378" s="259"/>
      <c r="H378" s="267"/>
      <c r="I378" s="259"/>
      <c r="J378" s="267"/>
      <c r="K378" s="259"/>
      <c r="L378" s="267"/>
      <c r="M378" s="259"/>
      <c r="N378" s="267"/>
      <c r="O378" s="260"/>
      <c r="P378" s="296"/>
      <c r="Q378" s="296"/>
      <c r="R378" s="296"/>
      <c r="S378" s="296"/>
      <c r="T378" s="296"/>
      <c r="U378" s="296"/>
      <c r="V378" s="296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296"/>
      <c r="AU378" s="296"/>
      <c r="AV378" s="58"/>
      <c r="AW378" s="296"/>
      <c r="AX378" s="58"/>
      <c r="AZ378" s="306"/>
    </row>
    <row r="379" spans="1:54" s="169" customFormat="1" ht="28.5" customHeight="1" x14ac:dyDescent="0.3">
      <c r="B379" s="421"/>
      <c r="C379" s="412" t="s">
        <v>149</v>
      </c>
      <c r="D379" s="375" t="s">
        <v>296</v>
      </c>
      <c r="E379" s="384" t="s">
        <v>137</v>
      </c>
      <c r="F379" s="383">
        <v>134.30000000000001</v>
      </c>
      <c r="G379" s="379"/>
      <c r="H379" s="379"/>
      <c r="I379" s="379"/>
      <c r="J379" s="379"/>
      <c r="K379" s="379"/>
      <c r="L379" s="379"/>
      <c r="M379" s="379"/>
      <c r="N379" s="379"/>
      <c r="O379" s="380"/>
      <c r="P379" s="331"/>
      <c r="Q379" s="331"/>
      <c r="R379" s="331"/>
      <c r="S379" s="331"/>
      <c r="T379" s="331"/>
      <c r="U379" s="331"/>
      <c r="V379" s="331"/>
      <c r="W379" s="332"/>
      <c r="X379" s="332"/>
      <c r="Y379" s="332"/>
      <c r="Z379" s="332"/>
      <c r="AA379" s="332"/>
      <c r="AB379" s="332"/>
      <c r="AC379" s="332"/>
      <c r="AD379" s="332"/>
      <c r="AE379" s="332"/>
      <c r="AF379" s="332"/>
      <c r="AG379" s="332"/>
      <c r="AH379" s="332"/>
      <c r="AI379" s="332"/>
      <c r="AJ379" s="332"/>
      <c r="AK379" s="332"/>
      <c r="AL379" s="332"/>
      <c r="AM379" s="332"/>
      <c r="AN379" s="332"/>
      <c r="AO379" s="332"/>
      <c r="AP379" s="332"/>
      <c r="AQ379" s="332"/>
      <c r="AR379" s="332"/>
      <c r="AS379" s="332"/>
      <c r="AT379" s="331"/>
      <c r="AU379" s="331"/>
      <c r="AV379" s="332"/>
      <c r="AW379" s="331"/>
      <c r="AX379" s="332"/>
      <c r="AZ379" s="387"/>
    </row>
    <row r="380" spans="1:54" s="125" customFormat="1" ht="28.5" customHeight="1" x14ac:dyDescent="0.3">
      <c r="B380" s="416"/>
      <c r="C380" s="411" t="s">
        <v>183</v>
      </c>
      <c r="D380" s="255" t="s">
        <v>1070</v>
      </c>
      <c r="E380" s="285" t="s">
        <v>269</v>
      </c>
      <c r="F380" s="290">
        <v>29.74</v>
      </c>
      <c r="G380" s="259"/>
      <c r="H380" s="267"/>
      <c r="I380" s="259"/>
      <c r="J380" s="267"/>
      <c r="K380" s="259"/>
      <c r="L380" s="267"/>
      <c r="M380" s="259"/>
      <c r="N380" s="267"/>
      <c r="O380" s="260"/>
      <c r="P380" s="296"/>
      <c r="Q380" s="296"/>
      <c r="R380" s="296"/>
      <c r="S380" s="296"/>
      <c r="T380" s="296"/>
      <c r="U380" s="296"/>
      <c r="V380" s="296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296"/>
      <c r="AU380" s="296"/>
      <c r="AV380" s="58"/>
      <c r="AW380" s="296"/>
      <c r="AX380" s="58"/>
      <c r="AZ380" s="306"/>
    </row>
    <row r="381" spans="1:54" s="169" customFormat="1" ht="28.5" customHeight="1" x14ac:dyDescent="0.3">
      <c r="B381" s="421"/>
      <c r="C381" s="412" t="s">
        <v>408</v>
      </c>
      <c r="D381" s="386" t="s">
        <v>407</v>
      </c>
      <c r="E381" s="384" t="s">
        <v>271</v>
      </c>
      <c r="F381" s="383">
        <v>59.88</v>
      </c>
      <c r="G381" s="379"/>
      <c r="H381" s="379"/>
      <c r="I381" s="379"/>
      <c r="J381" s="379"/>
      <c r="K381" s="379"/>
      <c r="L381" s="379"/>
      <c r="M381" s="379"/>
      <c r="N381" s="379"/>
      <c r="O381" s="380"/>
      <c r="P381" s="331"/>
      <c r="Q381" s="331"/>
      <c r="R381" s="331"/>
      <c r="S381" s="331"/>
      <c r="T381" s="331"/>
      <c r="U381" s="331"/>
      <c r="V381" s="331"/>
      <c r="W381" s="332"/>
      <c r="X381" s="332"/>
      <c r="Y381" s="332"/>
      <c r="Z381" s="332"/>
      <c r="AA381" s="332"/>
      <c r="AB381" s="332"/>
      <c r="AC381" s="332"/>
      <c r="AD381" s="332"/>
      <c r="AE381" s="332"/>
      <c r="AF381" s="332"/>
      <c r="AG381" s="332"/>
      <c r="AH381" s="332"/>
      <c r="AI381" s="332"/>
      <c r="AJ381" s="332"/>
      <c r="AK381" s="332"/>
      <c r="AL381" s="332"/>
      <c r="AM381" s="332"/>
      <c r="AN381" s="332"/>
      <c r="AO381" s="332"/>
      <c r="AP381" s="332"/>
      <c r="AQ381" s="332"/>
      <c r="AR381" s="332"/>
      <c r="AS381" s="332"/>
      <c r="AT381" s="331"/>
      <c r="AU381" s="331"/>
      <c r="AV381" s="332"/>
      <c r="AW381" s="331"/>
      <c r="AX381" s="332"/>
      <c r="AZ381" s="387"/>
    </row>
    <row r="382" spans="1:54" s="169" customFormat="1" ht="28.5" customHeight="1" x14ac:dyDescent="0.3">
      <c r="B382" s="421"/>
      <c r="C382" s="412" t="s">
        <v>410</v>
      </c>
      <c r="D382" s="386" t="s">
        <v>411</v>
      </c>
      <c r="E382" s="384" t="s">
        <v>1074</v>
      </c>
      <c r="F382" s="383">
        <v>32.08</v>
      </c>
      <c r="G382" s="379"/>
      <c r="H382" s="379"/>
      <c r="I382" s="379"/>
      <c r="J382" s="379"/>
      <c r="K382" s="379"/>
      <c r="L382" s="379"/>
      <c r="M382" s="379"/>
      <c r="N382" s="379"/>
      <c r="O382" s="380"/>
      <c r="P382" s="331"/>
      <c r="Q382" s="331"/>
      <c r="R382" s="331"/>
      <c r="S382" s="331"/>
      <c r="T382" s="331"/>
      <c r="U382" s="331"/>
      <c r="V382" s="331"/>
      <c r="W382" s="332"/>
      <c r="X382" s="332"/>
      <c r="Y382" s="332"/>
      <c r="Z382" s="332"/>
      <c r="AA382" s="332"/>
      <c r="AB382" s="332"/>
      <c r="AC382" s="332"/>
      <c r="AD382" s="332"/>
      <c r="AE382" s="332"/>
      <c r="AF382" s="332"/>
      <c r="AG382" s="332"/>
      <c r="AH382" s="332"/>
      <c r="AI382" s="332"/>
      <c r="AJ382" s="332"/>
      <c r="AK382" s="332"/>
      <c r="AL382" s="332"/>
      <c r="AM382" s="332"/>
      <c r="AN382" s="332"/>
      <c r="AO382" s="332"/>
      <c r="AP382" s="332"/>
      <c r="AQ382" s="332"/>
      <c r="AR382" s="332"/>
      <c r="AS382" s="332"/>
      <c r="AT382" s="331"/>
      <c r="AU382" s="331"/>
      <c r="AV382" s="332"/>
      <c r="AW382" s="331"/>
      <c r="AX382" s="332"/>
      <c r="AZ382" s="387"/>
    </row>
    <row r="383" spans="1:54" s="169" customFormat="1" ht="28.5" customHeight="1" x14ac:dyDescent="0.3">
      <c r="B383" s="421"/>
      <c r="C383" s="412" t="s">
        <v>412</v>
      </c>
      <c r="D383" s="386" t="s">
        <v>1090</v>
      </c>
      <c r="E383" s="384" t="s">
        <v>1074</v>
      </c>
      <c r="F383" s="383">
        <v>27.8</v>
      </c>
      <c r="G383" s="379"/>
      <c r="H383" s="379"/>
      <c r="I383" s="379"/>
      <c r="J383" s="379"/>
      <c r="K383" s="379"/>
      <c r="L383" s="379"/>
      <c r="M383" s="379"/>
      <c r="N383" s="379"/>
      <c r="O383" s="380"/>
      <c r="P383" s="331"/>
      <c r="Q383" s="331"/>
      <c r="R383" s="331"/>
      <c r="S383" s="331"/>
      <c r="T383" s="331"/>
      <c r="U383" s="331"/>
      <c r="V383" s="331"/>
      <c r="W383" s="332"/>
      <c r="X383" s="332"/>
      <c r="Y383" s="332"/>
      <c r="Z383" s="332"/>
      <c r="AA383" s="332"/>
      <c r="AB383" s="332"/>
      <c r="AC383" s="332"/>
      <c r="AD383" s="332"/>
      <c r="AE383" s="332"/>
      <c r="AF383" s="332"/>
      <c r="AG383" s="332"/>
      <c r="AH383" s="332"/>
      <c r="AI383" s="332"/>
      <c r="AJ383" s="332"/>
      <c r="AK383" s="332"/>
      <c r="AL383" s="332"/>
      <c r="AM383" s="332"/>
      <c r="AN383" s="332"/>
      <c r="AO383" s="332"/>
      <c r="AP383" s="332"/>
      <c r="AQ383" s="332"/>
      <c r="AR383" s="332"/>
      <c r="AS383" s="332"/>
      <c r="AT383" s="331"/>
      <c r="AU383" s="331"/>
      <c r="AV383" s="332"/>
      <c r="AW383" s="331"/>
      <c r="AX383" s="332"/>
      <c r="AZ383" s="387"/>
    </row>
    <row r="384" spans="1:54" s="169" customFormat="1" ht="28.5" customHeight="1" x14ac:dyDescent="0.3">
      <c r="B384" s="421"/>
      <c r="C384" s="412" t="s">
        <v>152</v>
      </c>
      <c r="D384" s="375" t="s">
        <v>303</v>
      </c>
      <c r="E384" s="384" t="s">
        <v>269</v>
      </c>
      <c r="F384" s="383">
        <v>164.04</v>
      </c>
      <c r="G384" s="379"/>
      <c r="H384" s="379"/>
      <c r="I384" s="379"/>
      <c r="J384" s="379"/>
      <c r="K384" s="379"/>
      <c r="L384" s="379"/>
      <c r="M384" s="379"/>
      <c r="N384" s="379"/>
      <c r="O384" s="380"/>
      <c r="P384" s="331"/>
      <c r="Q384" s="331"/>
      <c r="R384" s="331"/>
      <c r="S384" s="331"/>
      <c r="T384" s="331"/>
      <c r="U384" s="331"/>
      <c r="V384" s="331"/>
      <c r="W384" s="332"/>
      <c r="X384" s="332"/>
      <c r="Y384" s="332"/>
      <c r="Z384" s="332"/>
      <c r="AA384" s="332"/>
      <c r="AB384" s="332"/>
      <c r="AC384" s="332"/>
      <c r="AD384" s="332"/>
      <c r="AE384" s="332"/>
      <c r="AF384" s="332"/>
      <c r="AG384" s="332"/>
      <c r="AH384" s="332"/>
      <c r="AI384" s="332"/>
      <c r="AJ384" s="332"/>
      <c r="AK384" s="332"/>
      <c r="AL384" s="332"/>
      <c r="AM384" s="332"/>
      <c r="AN384" s="332"/>
      <c r="AO384" s="332"/>
      <c r="AP384" s="332"/>
      <c r="AQ384" s="332"/>
      <c r="AR384" s="332"/>
      <c r="AS384" s="332"/>
      <c r="AT384" s="331"/>
      <c r="AU384" s="331"/>
      <c r="AV384" s="332"/>
      <c r="AW384" s="331"/>
      <c r="AX384" s="332"/>
    </row>
    <row r="385" spans="1:54" s="169" customFormat="1" ht="28.5" customHeight="1" x14ac:dyDescent="0.3">
      <c r="B385" s="421"/>
      <c r="C385" s="412" t="s">
        <v>566</v>
      </c>
      <c r="D385" s="375" t="s">
        <v>1091</v>
      </c>
      <c r="E385" s="384" t="s">
        <v>269</v>
      </c>
      <c r="F385" s="383">
        <v>29.74</v>
      </c>
      <c r="G385" s="379"/>
      <c r="H385" s="379"/>
      <c r="I385" s="379"/>
      <c r="J385" s="379"/>
      <c r="K385" s="379"/>
      <c r="L385" s="379"/>
      <c r="M385" s="379"/>
      <c r="N385" s="379"/>
      <c r="O385" s="380"/>
      <c r="P385" s="331"/>
      <c r="Q385" s="331"/>
      <c r="R385" s="331"/>
      <c r="S385" s="331"/>
      <c r="T385" s="331"/>
      <c r="U385" s="331"/>
      <c r="V385" s="331"/>
      <c r="W385" s="332"/>
      <c r="X385" s="332"/>
      <c r="Y385" s="332"/>
      <c r="Z385" s="332"/>
      <c r="AA385" s="332"/>
      <c r="AB385" s="332"/>
      <c r="AC385" s="332"/>
      <c r="AD385" s="332"/>
      <c r="AE385" s="332"/>
      <c r="AF385" s="332"/>
      <c r="AG385" s="332"/>
      <c r="AH385" s="332"/>
      <c r="AI385" s="332"/>
      <c r="AJ385" s="332"/>
      <c r="AK385" s="332"/>
      <c r="AL385" s="332"/>
      <c r="AM385" s="332"/>
      <c r="AN385" s="332"/>
      <c r="AO385" s="332"/>
      <c r="AP385" s="332"/>
      <c r="AQ385" s="332"/>
      <c r="AR385" s="332"/>
      <c r="AS385" s="332"/>
      <c r="AT385" s="331"/>
      <c r="AU385" s="331"/>
      <c r="AV385" s="332"/>
      <c r="AW385" s="331"/>
      <c r="AX385" s="332"/>
    </row>
    <row r="386" spans="1:54" s="62" customFormat="1" ht="28.5" customHeight="1" x14ac:dyDescent="0.3">
      <c r="B386" s="416"/>
      <c r="C386" s="411" t="s">
        <v>171</v>
      </c>
      <c r="D386" s="255" t="s">
        <v>1092</v>
      </c>
      <c r="E386" s="285" t="s">
        <v>428</v>
      </c>
      <c r="F386" s="290">
        <v>3</v>
      </c>
      <c r="G386" s="267"/>
      <c r="H386" s="267"/>
      <c r="I386" s="267"/>
      <c r="J386" s="267"/>
      <c r="K386" s="267"/>
      <c r="L386" s="267"/>
      <c r="M386" s="259"/>
      <c r="N386" s="267"/>
      <c r="O386" s="260"/>
      <c r="P386" s="297"/>
      <c r="Q386" s="297"/>
      <c r="R386" s="297"/>
      <c r="S386" s="297"/>
      <c r="T386" s="297"/>
      <c r="U386" s="297"/>
      <c r="V386" s="297"/>
      <c r="W386" s="298"/>
      <c r="X386" s="298"/>
      <c r="Y386" s="298"/>
      <c r="Z386" s="298"/>
      <c r="AA386" s="298"/>
      <c r="AB386" s="298"/>
      <c r="AC386" s="298"/>
      <c r="AD386" s="298"/>
      <c r="AE386" s="298"/>
      <c r="AF386" s="298"/>
      <c r="AG386" s="298"/>
      <c r="AH386" s="298"/>
      <c r="AI386" s="298"/>
      <c r="AJ386" s="298"/>
      <c r="AK386" s="298"/>
      <c r="AL386" s="298"/>
      <c r="AM386" s="298"/>
      <c r="AN386" s="298"/>
      <c r="AO386" s="298"/>
      <c r="AP386" s="298"/>
      <c r="AQ386" s="298"/>
      <c r="AR386" s="298"/>
      <c r="AS386" s="298"/>
      <c r="AT386" s="297"/>
      <c r="AU386" s="297"/>
      <c r="AV386" s="298"/>
      <c r="AW386" s="297"/>
      <c r="AX386" s="298"/>
    </row>
    <row r="387" spans="1:54" s="63" customFormat="1" ht="28.5" customHeight="1" x14ac:dyDescent="0.3">
      <c r="A387" s="62"/>
      <c r="B387" s="101"/>
      <c r="C387" s="124"/>
      <c r="D387" s="124"/>
      <c r="E387" s="103"/>
      <c r="F387" s="170"/>
      <c r="G387" s="113"/>
      <c r="H387" s="113"/>
      <c r="I387" s="113"/>
      <c r="J387" s="113"/>
      <c r="K387" s="113"/>
      <c r="L387" s="113"/>
      <c r="M387" s="91"/>
      <c r="N387" s="113"/>
      <c r="O387" s="254"/>
      <c r="P387" s="171"/>
      <c r="Q387" s="171"/>
      <c r="R387" s="171"/>
      <c r="S387" s="171"/>
      <c r="T387" s="171"/>
      <c r="U387" s="171"/>
      <c r="V387" s="171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72"/>
      <c r="AT387" s="171"/>
      <c r="AU387" s="171"/>
      <c r="AV387" s="172"/>
      <c r="AW387" s="171"/>
      <c r="AX387" s="172"/>
      <c r="AY387" s="173"/>
      <c r="AZ387" s="173"/>
      <c r="BA387" s="173"/>
      <c r="BB387" s="62"/>
    </row>
    <row r="388" spans="1:54" s="63" customFormat="1" ht="28.5" customHeight="1" x14ac:dyDescent="0.3">
      <c r="A388" s="62"/>
      <c r="B388" s="101"/>
      <c r="C388" s="124"/>
      <c r="D388" s="124"/>
      <c r="E388" s="103"/>
      <c r="F388" s="170"/>
      <c r="G388" s="113"/>
      <c r="H388" s="113"/>
      <c r="I388" s="113"/>
      <c r="J388" s="113"/>
      <c r="K388" s="113"/>
      <c r="L388" s="113"/>
      <c r="M388" s="91"/>
      <c r="N388" s="113"/>
      <c r="O388" s="254"/>
      <c r="P388" s="171"/>
      <c r="Q388" s="171"/>
      <c r="R388" s="171"/>
      <c r="S388" s="171"/>
      <c r="T388" s="171"/>
      <c r="U388" s="171"/>
      <c r="V388" s="171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  <c r="AQ388" s="172"/>
      <c r="AR388" s="172"/>
      <c r="AS388" s="172"/>
      <c r="AT388" s="171"/>
      <c r="AU388" s="171"/>
      <c r="AV388" s="172"/>
      <c r="AW388" s="171"/>
      <c r="AX388" s="172"/>
      <c r="AY388" s="173"/>
      <c r="AZ388" s="173"/>
      <c r="BA388" s="173"/>
      <c r="BB388" s="62"/>
    </row>
    <row r="389" spans="1:54" s="63" customFormat="1" ht="28.5" customHeight="1" x14ac:dyDescent="0.3">
      <c r="A389" s="62"/>
      <c r="B389" s="101"/>
      <c r="C389" s="124"/>
      <c r="D389" s="124"/>
      <c r="E389" s="103"/>
      <c r="F389" s="170"/>
      <c r="G389" s="113"/>
      <c r="H389" s="113"/>
      <c r="I389" s="113"/>
      <c r="J389" s="113"/>
      <c r="K389" s="113"/>
      <c r="L389" s="113"/>
      <c r="M389" s="91"/>
      <c r="N389" s="113"/>
      <c r="O389" s="254"/>
      <c r="P389" s="171"/>
      <c r="Q389" s="171"/>
      <c r="R389" s="171"/>
      <c r="S389" s="171"/>
      <c r="T389" s="171"/>
      <c r="U389" s="171"/>
      <c r="V389" s="171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172"/>
      <c r="AT389" s="171"/>
      <c r="AU389" s="171"/>
      <c r="AV389" s="172"/>
      <c r="AW389" s="171"/>
      <c r="AX389" s="172"/>
      <c r="AY389" s="173"/>
      <c r="AZ389" s="173"/>
      <c r="BA389" s="173"/>
      <c r="BB389" s="62"/>
    </row>
    <row r="390" spans="1:54" s="63" customFormat="1" ht="28.5" customHeight="1" x14ac:dyDescent="0.3">
      <c r="A390" s="62"/>
      <c r="B390" s="118"/>
      <c r="C390" s="124"/>
      <c r="D390" s="124"/>
      <c r="E390" s="103"/>
      <c r="F390" s="68"/>
      <c r="G390" s="56"/>
      <c r="H390" s="56"/>
      <c r="I390" s="56"/>
      <c r="J390" s="56"/>
      <c r="K390" s="56"/>
      <c r="L390" s="56"/>
      <c r="M390" s="42"/>
      <c r="N390" s="56"/>
      <c r="O390" s="193"/>
      <c r="P390" s="64"/>
      <c r="Q390" s="64"/>
      <c r="R390" s="64"/>
      <c r="S390" s="64"/>
      <c r="T390" s="64"/>
      <c r="U390" s="64"/>
      <c r="V390" s="64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4"/>
      <c r="AU390" s="64"/>
      <c r="AV390" s="65"/>
      <c r="AW390" s="64"/>
      <c r="AX390" s="65"/>
      <c r="BB390" s="62"/>
    </row>
    <row r="391" spans="1:54" s="111" customFormat="1" ht="28.5" customHeight="1" x14ac:dyDescent="0.3">
      <c r="A391" s="121"/>
      <c r="B391" s="462"/>
      <c r="C391" s="456" t="s">
        <v>144</v>
      </c>
      <c r="D391" s="319"/>
      <c r="E391" s="320"/>
      <c r="F391" s="281"/>
      <c r="G391" s="281"/>
      <c r="H391" s="280"/>
      <c r="I391" s="281"/>
      <c r="J391" s="280"/>
      <c r="K391" s="281"/>
      <c r="L391" s="280"/>
      <c r="M391" s="281"/>
      <c r="N391" s="280"/>
      <c r="O391" s="273"/>
      <c r="P391" s="111" t="s">
        <v>62</v>
      </c>
      <c r="BB391" s="121"/>
    </row>
    <row r="392" spans="1:54" s="111" customFormat="1" ht="28.5" customHeight="1" x14ac:dyDescent="0.3">
      <c r="A392" s="121"/>
      <c r="B392" s="463"/>
      <c r="C392" s="457"/>
      <c r="D392" s="276"/>
      <c r="E392" s="277"/>
      <c r="F392" s="278"/>
      <c r="G392" s="278"/>
      <c r="H392" s="279"/>
      <c r="I392" s="278"/>
      <c r="J392" s="279"/>
      <c r="K392" s="278"/>
      <c r="L392" s="279"/>
      <c r="M392" s="278"/>
      <c r="N392" s="279"/>
      <c r="O392" s="276"/>
      <c r="P392" s="111" t="s">
        <v>62</v>
      </c>
      <c r="BB392" s="121"/>
    </row>
    <row r="393" spans="1:54" s="111" customFormat="1" ht="28.5" customHeight="1" x14ac:dyDescent="0.3">
      <c r="A393" s="121"/>
      <c r="B393" s="101"/>
      <c r="C393" s="45"/>
      <c r="D393" s="46"/>
      <c r="E393" s="47"/>
      <c r="F393" s="48"/>
      <c r="G393" s="48"/>
      <c r="H393" s="122"/>
      <c r="I393" s="48"/>
      <c r="J393" s="122"/>
      <c r="K393" s="48"/>
      <c r="L393" s="122"/>
      <c r="M393" s="48"/>
      <c r="N393" s="122"/>
      <c r="O393" s="46"/>
      <c r="BB393" s="121"/>
    </row>
    <row r="394" spans="1:54" s="111" customFormat="1" ht="28.5" customHeight="1" x14ac:dyDescent="0.3">
      <c r="A394" s="121"/>
      <c r="B394" s="116" t="str">
        <f>B331</f>
        <v>5-3</v>
      </c>
      <c r="C394" s="77" t="str">
        <f>C331</f>
        <v>공통바닥공사</v>
      </c>
      <c r="D394" s="78"/>
      <c r="E394" s="79"/>
      <c r="F394" s="80"/>
      <c r="G394" s="80"/>
      <c r="H394" s="80"/>
      <c r="I394" s="80"/>
      <c r="J394" s="80"/>
      <c r="K394" s="80"/>
      <c r="L394" s="80"/>
      <c r="M394" s="80"/>
      <c r="N394" s="80"/>
      <c r="O394" s="78"/>
      <c r="P394" s="32"/>
      <c r="Q394" s="32"/>
      <c r="R394" s="32"/>
      <c r="S394" s="33" t="s">
        <v>1</v>
      </c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BB394" s="121"/>
    </row>
    <row r="395" spans="1:54" s="169" customFormat="1" ht="28.5" customHeight="1" x14ac:dyDescent="0.3">
      <c r="B395" s="421"/>
      <c r="C395" s="413" t="s">
        <v>298</v>
      </c>
      <c r="D395" s="381" t="s">
        <v>1093</v>
      </c>
      <c r="E395" s="384" t="s">
        <v>269</v>
      </c>
      <c r="F395" s="383">
        <v>164.6</v>
      </c>
      <c r="G395" s="379"/>
      <c r="H395" s="379"/>
      <c r="I395" s="379"/>
      <c r="J395" s="379"/>
      <c r="K395" s="379"/>
      <c r="L395" s="379"/>
      <c r="M395" s="379"/>
      <c r="N395" s="379"/>
      <c r="O395" s="380"/>
      <c r="P395" s="331"/>
      <c r="Q395" s="331"/>
      <c r="R395" s="331"/>
      <c r="S395" s="331"/>
      <c r="T395" s="331"/>
      <c r="U395" s="331"/>
      <c r="V395" s="331"/>
      <c r="W395" s="332"/>
      <c r="X395" s="332"/>
      <c r="Y395" s="332"/>
      <c r="Z395" s="332"/>
      <c r="AA395" s="332"/>
      <c r="AB395" s="332"/>
      <c r="AC395" s="332"/>
      <c r="AD395" s="332"/>
      <c r="AE395" s="332"/>
      <c r="AF395" s="332"/>
      <c r="AG395" s="332"/>
      <c r="AH395" s="332"/>
      <c r="AI395" s="332"/>
      <c r="AJ395" s="332"/>
      <c r="AK395" s="332"/>
      <c r="AL395" s="332"/>
      <c r="AM395" s="332"/>
      <c r="AN395" s="332"/>
      <c r="AO395" s="332"/>
      <c r="AP395" s="332"/>
      <c r="AQ395" s="332"/>
      <c r="AR395" s="332"/>
      <c r="AS395" s="332"/>
      <c r="AT395" s="331"/>
      <c r="AU395" s="331"/>
      <c r="AV395" s="332"/>
      <c r="AW395" s="331"/>
      <c r="AX395" s="332"/>
    </row>
    <row r="396" spans="1:54" s="134" customFormat="1" ht="28.5" customHeight="1" x14ac:dyDescent="0.3">
      <c r="B396" s="416"/>
      <c r="C396" s="419" t="s">
        <v>489</v>
      </c>
      <c r="D396" s="255"/>
      <c r="E396" s="285" t="s">
        <v>271</v>
      </c>
      <c r="F396" s="290">
        <v>2.2000000000000002</v>
      </c>
      <c r="G396" s="267"/>
      <c r="H396" s="267"/>
      <c r="I396" s="267"/>
      <c r="J396" s="267"/>
      <c r="K396" s="267"/>
      <c r="L396" s="267"/>
      <c r="M396" s="267"/>
      <c r="N396" s="267"/>
      <c r="O396" s="268"/>
      <c r="P396" s="299"/>
      <c r="Q396" s="299"/>
      <c r="R396" s="299"/>
      <c r="S396" s="299"/>
      <c r="T396" s="299"/>
      <c r="U396" s="299"/>
      <c r="V396" s="299"/>
      <c r="W396" s="300"/>
      <c r="X396" s="300"/>
      <c r="Y396" s="300"/>
      <c r="Z396" s="300"/>
      <c r="AA396" s="300"/>
      <c r="AB396" s="300"/>
      <c r="AC396" s="300"/>
      <c r="AD396" s="300"/>
      <c r="AE396" s="300"/>
      <c r="AF396" s="300"/>
      <c r="AG396" s="300"/>
      <c r="AH396" s="300"/>
      <c r="AI396" s="300"/>
      <c r="AJ396" s="300"/>
      <c r="AK396" s="300"/>
      <c r="AL396" s="300"/>
      <c r="AM396" s="300"/>
      <c r="AN396" s="300"/>
      <c r="AO396" s="300"/>
      <c r="AP396" s="300"/>
      <c r="AQ396" s="300"/>
      <c r="AR396" s="300"/>
      <c r="AS396" s="300"/>
      <c r="AT396" s="299"/>
      <c r="AU396" s="299"/>
      <c r="AV396" s="300"/>
      <c r="AW396" s="299"/>
      <c r="AX396" s="300"/>
    </row>
    <row r="397" spans="1:54" s="63" customFormat="1" ht="28.5" customHeight="1" x14ac:dyDescent="0.3">
      <c r="A397" s="62"/>
      <c r="B397" s="101"/>
      <c r="C397" s="124"/>
      <c r="D397" s="124"/>
      <c r="E397" s="103"/>
      <c r="F397" s="170"/>
      <c r="G397" s="113"/>
      <c r="H397" s="113"/>
      <c r="I397" s="113"/>
      <c r="J397" s="113"/>
      <c r="K397" s="113"/>
      <c r="L397" s="113"/>
      <c r="M397" s="91"/>
      <c r="N397" s="113"/>
      <c r="O397" s="254"/>
      <c r="P397" s="171"/>
      <c r="Q397" s="171"/>
      <c r="R397" s="171"/>
      <c r="S397" s="171"/>
      <c r="T397" s="171"/>
      <c r="U397" s="171"/>
      <c r="V397" s="171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2"/>
      <c r="AT397" s="171"/>
      <c r="AU397" s="171"/>
      <c r="AV397" s="172"/>
      <c r="AW397" s="171"/>
      <c r="AX397" s="172"/>
      <c r="AY397" s="173"/>
      <c r="AZ397" s="173"/>
      <c r="BA397" s="173"/>
      <c r="BB397" s="62"/>
    </row>
    <row r="398" spans="1:54" s="63" customFormat="1" ht="28.5" customHeight="1" x14ac:dyDescent="0.3">
      <c r="A398" s="62"/>
      <c r="B398" s="101"/>
      <c r="C398" s="124"/>
      <c r="D398" s="124"/>
      <c r="E398" s="103"/>
      <c r="F398" s="170"/>
      <c r="G398" s="113"/>
      <c r="H398" s="113"/>
      <c r="I398" s="113"/>
      <c r="J398" s="113"/>
      <c r="K398" s="113"/>
      <c r="L398" s="113"/>
      <c r="M398" s="91"/>
      <c r="N398" s="113"/>
      <c r="O398" s="198"/>
      <c r="P398" s="171"/>
      <c r="Q398" s="171"/>
      <c r="R398" s="171"/>
      <c r="S398" s="171"/>
      <c r="T398" s="171"/>
      <c r="U398" s="171"/>
      <c r="V398" s="171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2"/>
      <c r="AT398" s="171"/>
      <c r="AU398" s="171"/>
      <c r="AV398" s="172"/>
      <c r="AW398" s="171"/>
      <c r="AX398" s="172"/>
      <c r="AY398" s="173"/>
      <c r="AZ398" s="173"/>
      <c r="BA398" s="173"/>
      <c r="BB398" s="62"/>
    </row>
    <row r="399" spans="1:54" s="63" customFormat="1" ht="28.5" customHeight="1" x14ac:dyDescent="0.3">
      <c r="A399" s="62"/>
      <c r="B399" s="101"/>
      <c r="C399" s="124"/>
      <c r="D399" s="124"/>
      <c r="E399" s="103"/>
      <c r="F399" s="170"/>
      <c r="G399" s="113"/>
      <c r="H399" s="113"/>
      <c r="I399" s="113"/>
      <c r="J399" s="113"/>
      <c r="K399" s="113"/>
      <c r="L399" s="113"/>
      <c r="M399" s="91"/>
      <c r="N399" s="113"/>
      <c r="O399" s="254"/>
      <c r="P399" s="171"/>
      <c r="Q399" s="171"/>
      <c r="R399" s="171"/>
      <c r="S399" s="171"/>
      <c r="T399" s="171"/>
      <c r="U399" s="171"/>
      <c r="V399" s="171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2"/>
      <c r="AT399" s="171"/>
      <c r="AU399" s="171"/>
      <c r="AV399" s="172"/>
      <c r="AW399" s="171"/>
      <c r="AX399" s="172"/>
      <c r="AY399" s="173"/>
      <c r="AZ399" s="173"/>
      <c r="BA399" s="173"/>
      <c r="BB399" s="62"/>
    </row>
    <row r="400" spans="1:54" s="137" customFormat="1" ht="28.5" customHeight="1" x14ac:dyDescent="0.3">
      <c r="A400" s="134"/>
      <c r="B400" s="101"/>
      <c r="C400" s="124"/>
      <c r="D400" s="120"/>
      <c r="E400" s="112"/>
      <c r="F400" s="68"/>
      <c r="G400" s="42"/>
      <c r="H400" s="56"/>
      <c r="I400" s="42"/>
      <c r="J400" s="56"/>
      <c r="K400" s="42"/>
      <c r="L400" s="56"/>
      <c r="M400" s="56"/>
      <c r="N400" s="56"/>
      <c r="O400" s="188"/>
      <c r="P400" s="135"/>
      <c r="Q400" s="135"/>
      <c r="R400" s="135"/>
      <c r="S400" s="135"/>
      <c r="T400" s="135"/>
      <c r="U400" s="135"/>
      <c r="V400" s="135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5"/>
      <c r="AU400" s="135"/>
      <c r="AV400" s="136"/>
      <c r="AW400" s="135"/>
      <c r="AX400" s="136"/>
      <c r="BB400" s="134"/>
    </row>
    <row r="401" spans="1:54" s="111" customFormat="1" ht="28.5" customHeight="1" x14ac:dyDescent="0.3">
      <c r="A401" s="121"/>
      <c r="B401" s="462"/>
      <c r="C401" s="456" t="s">
        <v>144</v>
      </c>
      <c r="D401" s="319"/>
      <c r="E401" s="320"/>
      <c r="F401" s="281"/>
      <c r="G401" s="281"/>
      <c r="H401" s="280"/>
      <c r="I401" s="281"/>
      <c r="J401" s="280"/>
      <c r="K401" s="281"/>
      <c r="L401" s="280"/>
      <c r="M401" s="281"/>
      <c r="N401" s="280"/>
      <c r="O401" s="273"/>
      <c r="P401" s="111" t="s">
        <v>62</v>
      </c>
      <c r="BB401" s="121"/>
    </row>
    <row r="402" spans="1:54" s="111" customFormat="1" ht="28.5" customHeight="1" x14ac:dyDescent="0.3">
      <c r="A402" s="121"/>
      <c r="B402" s="463"/>
      <c r="C402" s="457"/>
      <c r="D402" s="276"/>
      <c r="E402" s="277"/>
      <c r="F402" s="278"/>
      <c r="G402" s="278"/>
      <c r="H402" s="279"/>
      <c r="I402" s="278"/>
      <c r="J402" s="279"/>
      <c r="K402" s="278"/>
      <c r="L402" s="279"/>
      <c r="M402" s="278"/>
      <c r="N402" s="279"/>
      <c r="O402" s="276"/>
      <c r="P402" s="111" t="s">
        <v>62</v>
      </c>
      <c r="BB402" s="121"/>
    </row>
    <row r="403" spans="1:54" s="111" customFormat="1" ht="28.5" customHeight="1" x14ac:dyDescent="0.3">
      <c r="A403" s="121"/>
      <c r="B403" s="101"/>
      <c r="C403" s="45"/>
      <c r="D403" s="46"/>
      <c r="E403" s="47"/>
      <c r="F403" s="48"/>
      <c r="G403" s="48"/>
      <c r="H403" s="122"/>
      <c r="I403" s="48"/>
      <c r="J403" s="122"/>
      <c r="K403" s="48"/>
      <c r="L403" s="122"/>
      <c r="M403" s="48"/>
      <c r="N403" s="122"/>
      <c r="O403" s="46"/>
      <c r="BB403" s="121"/>
    </row>
    <row r="404" spans="1:54" s="111" customFormat="1" ht="28.5" customHeight="1" x14ac:dyDescent="0.3">
      <c r="A404" s="121"/>
      <c r="B404" s="116" t="str">
        <f>B332</f>
        <v>5-4</v>
      </c>
      <c r="C404" s="114" t="str">
        <f>C332</f>
        <v>마감공사</v>
      </c>
      <c r="D404" s="114"/>
      <c r="E404" s="115"/>
      <c r="F404" s="71"/>
      <c r="G404" s="71"/>
      <c r="H404" s="71"/>
      <c r="I404" s="71"/>
      <c r="J404" s="71"/>
      <c r="K404" s="71"/>
      <c r="L404" s="71"/>
      <c r="M404" s="71"/>
      <c r="N404" s="71"/>
      <c r="O404" s="114"/>
      <c r="P404" s="109"/>
      <c r="Q404" s="109"/>
      <c r="R404" s="109"/>
      <c r="S404" s="110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BB404" s="121"/>
    </row>
    <row r="405" spans="1:54" s="134" customFormat="1" ht="28.5" customHeight="1" x14ac:dyDescent="0.3">
      <c r="B405" s="418"/>
      <c r="C405" s="425" t="s">
        <v>182</v>
      </c>
      <c r="D405" s="255" t="s">
        <v>151</v>
      </c>
      <c r="E405" s="285" t="s">
        <v>137</v>
      </c>
      <c r="F405" s="290">
        <v>13.71</v>
      </c>
      <c r="G405" s="267"/>
      <c r="H405" s="267"/>
      <c r="I405" s="267"/>
      <c r="J405" s="267"/>
      <c r="K405" s="267"/>
      <c r="L405" s="267"/>
      <c r="M405" s="267"/>
      <c r="N405" s="267"/>
      <c r="O405" s="260"/>
      <c r="P405" s="299"/>
      <c r="Q405" s="299"/>
      <c r="R405" s="299"/>
      <c r="S405" s="299"/>
      <c r="T405" s="299"/>
      <c r="U405" s="299"/>
      <c r="V405" s="299"/>
      <c r="W405" s="300"/>
      <c r="X405" s="300"/>
      <c r="Y405" s="300"/>
      <c r="Z405" s="300"/>
      <c r="AA405" s="300"/>
      <c r="AB405" s="300"/>
      <c r="AC405" s="300"/>
      <c r="AD405" s="300"/>
      <c r="AE405" s="300"/>
      <c r="AF405" s="300"/>
      <c r="AG405" s="300"/>
      <c r="AH405" s="300"/>
      <c r="AI405" s="300"/>
      <c r="AJ405" s="300"/>
      <c r="AK405" s="300"/>
      <c r="AL405" s="300"/>
      <c r="AM405" s="300"/>
      <c r="AN405" s="300"/>
      <c r="AO405" s="300"/>
      <c r="AP405" s="300"/>
      <c r="AQ405" s="300"/>
      <c r="AR405" s="300"/>
      <c r="AS405" s="300"/>
      <c r="AT405" s="299"/>
      <c r="AU405" s="299"/>
      <c r="AV405" s="300"/>
      <c r="AW405" s="299"/>
      <c r="AX405" s="300"/>
    </row>
    <row r="406" spans="1:54" s="169" customFormat="1" ht="28.5" customHeight="1" x14ac:dyDescent="0.3">
      <c r="B406" s="417"/>
      <c r="C406" s="412" t="s">
        <v>174</v>
      </c>
      <c r="D406" s="375" t="s">
        <v>202</v>
      </c>
      <c r="E406" s="384" t="s">
        <v>269</v>
      </c>
      <c r="F406" s="383">
        <v>76.83</v>
      </c>
      <c r="G406" s="379"/>
      <c r="H406" s="379"/>
      <c r="I406" s="379"/>
      <c r="J406" s="379"/>
      <c r="K406" s="379"/>
      <c r="L406" s="379"/>
      <c r="M406" s="379"/>
      <c r="N406" s="379"/>
      <c r="O406" s="380"/>
      <c r="P406" s="331"/>
      <c r="Q406" s="331"/>
      <c r="R406" s="331"/>
      <c r="S406" s="331"/>
      <c r="T406" s="331"/>
      <c r="U406" s="331"/>
      <c r="V406" s="331"/>
      <c r="W406" s="332"/>
      <c r="X406" s="332"/>
      <c r="Y406" s="332"/>
      <c r="Z406" s="332"/>
      <c r="AA406" s="332"/>
      <c r="AB406" s="332"/>
      <c r="AC406" s="332"/>
      <c r="AD406" s="332"/>
      <c r="AE406" s="332"/>
      <c r="AF406" s="332"/>
      <c r="AG406" s="332"/>
      <c r="AH406" s="332"/>
      <c r="AI406" s="332"/>
      <c r="AJ406" s="332"/>
      <c r="AK406" s="332"/>
      <c r="AL406" s="332"/>
      <c r="AM406" s="332"/>
      <c r="AN406" s="332"/>
      <c r="AO406" s="332"/>
      <c r="AP406" s="332"/>
      <c r="AQ406" s="332"/>
      <c r="AR406" s="332"/>
      <c r="AS406" s="332"/>
      <c r="AT406" s="331"/>
      <c r="AU406" s="331"/>
      <c r="AV406" s="332"/>
      <c r="AW406" s="331"/>
      <c r="AX406" s="332"/>
    </row>
    <row r="407" spans="1:54" s="169" customFormat="1" ht="28.5" customHeight="1" x14ac:dyDescent="0.3">
      <c r="B407" s="417"/>
      <c r="C407" s="412" t="s">
        <v>152</v>
      </c>
      <c r="D407" s="375" t="s">
        <v>302</v>
      </c>
      <c r="E407" s="384" t="s">
        <v>269</v>
      </c>
      <c r="F407" s="383">
        <v>38.14</v>
      </c>
      <c r="G407" s="379"/>
      <c r="H407" s="379"/>
      <c r="I407" s="379"/>
      <c r="J407" s="379"/>
      <c r="K407" s="379"/>
      <c r="L407" s="379"/>
      <c r="M407" s="379"/>
      <c r="N407" s="379"/>
      <c r="O407" s="380"/>
      <c r="P407" s="331"/>
      <c r="Q407" s="331"/>
      <c r="R407" s="331"/>
      <c r="S407" s="331"/>
      <c r="T407" s="331"/>
      <c r="U407" s="331"/>
      <c r="V407" s="331"/>
      <c r="W407" s="332"/>
      <c r="X407" s="332"/>
      <c r="Y407" s="332"/>
      <c r="Z407" s="332"/>
      <c r="AA407" s="332"/>
      <c r="AB407" s="332"/>
      <c r="AC407" s="332"/>
      <c r="AD407" s="332"/>
      <c r="AE407" s="332"/>
      <c r="AF407" s="332"/>
      <c r="AG407" s="332"/>
      <c r="AH407" s="332"/>
      <c r="AI407" s="332"/>
      <c r="AJ407" s="332"/>
      <c r="AK407" s="332"/>
      <c r="AL407" s="332"/>
      <c r="AM407" s="332"/>
      <c r="AN407" s="332"/>
      <c r="AO407" s="332"/>
      <c r="AP407" s="332"/>
      <c r="AQ407" s="332"/>
      <c r="AR407" s="332"/>
      <c r="AS407" s="332"/>
      <c r="AT407" s="331"/>
      <c r="AU407" s="331"/>
      <c r="AV407" s="332"/>
      <c r="AW407" s="331"/>
      <c r="AX407" s="332"/>
    </row>
    <row r="408" spans="1:54" s="169" customFormat="1" ht="28.5" customHeight="1" x14ac:dyDescent="0.3">
      <c r="B408" s="417"/>
      <c r="C408" s="412" t="s">
        <v>200</v>
      </c>
      <c r="D408" s="386" t="s">
        <v>1095</v>
      </c>
      <c r="E408" s="384" t="s">
        <v>137</v>
      </c>
      <c r="F408" s="385">
        <v>1.92</v>
      </c>
      <c r="G408" s="379"/>
      <c r="H408" s="379"/>
      <c r="I408" s="379"/>
      <c r="J408" s="379"/>
      <c r="K408" s="379"/>
      <c r="L408" s="379"/>
      <c r="M408" s="379"/>
      <c r="N408" s="379"/>
      <c r="O408" s="380"/>
      <c r="P408" s="331" t="s">
        <v>64</v>
      </c>
      <c r="Q408" s="331" t="s">
        <v>55</v>
      </c>
      <c r="R408" s="331" t="s">
        <v>55</v>
      </c>
      <c r="S408" s="331" t="s">
        <v>1</v>
      </c>
      <c r="T408" s="331" t="s">
        <v>60</v>
      </c>
      <c r="U408" s="331" t="s">
        <v>59</v>
      </c>
      <c r="V408" s="331" t="s">
        <v>59</v>
      </c>
      <c r="W408" s="332"/>
      <c r="X408" s="332"/>
      <c r="Y408" s="332"/>
      <c r="Z408" s="332"/>
      <c r="AA408" s="332"/>
      <c r="AB408" s="332"/>
      <c r="AC408" s="332"/>
      <c r="AD408" s="332"/>
      <c r="AE408" s="332"/>
      <c r="AF408" s="332"/>
      <c r="AG408" s="332"/>
      <c r="AH408" s="332"/>
      <c r="AI408" s="332"/>
      <c r="AJ408" s="332"/>
      <c r="AK408" s="332"/>
      <c r="AL408" s="332"/>
      <c r="AM408" s="332"/>
      <c r="AN408" s="332"/>
      <c r="AO408" s="332"/>
      <c r="AP408" s="332"/>
      <c r="AQ408" s="332"/>
      <c r="AR408" s="332"/>
      <c r="AS408" s="332"/>
      <c r="AT408" s="331" t="s">
        <v>55</v>
      </c>
      <c r="AU408" s="331" t="s">
        <v>55</v>
      </c>
      <c r="AV408" s="332"/>
      <c r="AW408" s="331" t="s">
        <v>2</v>
      </c>
      <c r="AX408" s="332">
        <v>585</v>
      </c>
    </row>
    <row r="409" spans="1:54" s="169" customFormat="1" ht="28.5" customHeight="1" x14ac:dyDescent="0.3">
      <c r="B409" s="417"/>
      <c r="C409" s="412" t="s">
        <v>148</v>
      </c>
      <c r="D409" s="375"/>
      <c r="E409" s="384" t="s">
        <v>269</v>
      </c>
      <c r="F409" s="385">
        <v>1</v>
      </c>
      <c r="G409" s="379"/>
      <c r="H409" s="379"/>
      <c r="I409" s="379"/>
      <c r="J409" s="379"/>
      <c r="K409" s="379"/>
      <c r="L409" s="379"/>
      <c r="M409" s="379"/>
      <c r="N409" s="379"/>
      <c r="O409" s="380"/>
      <c r="P409" s="331" t="s">
        <v>64</v>
      </c>
      <c r="Q409" s="331" t="s">
        <v>55</v>
      </c>
      <c r="R409" s="331" t="s">
        <v>55</v>
      </c>
      <c r="S409" s="331" t="s">
        <v>1</v>
      </c>
      <c r="T409" s="331" t="s">
        <v>60</v>
      </c>
      <c r="U409" s="331" t="s">
        <v>59</v>
      </c>
      <c r="V409" s="331" t="s">
        <v>59</v>
      </c>
      <c r="W409" s="332"/>
      <c r="X409" s="332"/>
      <c r="Y409" s="332"/>
      <c r="Z409" s="332"/>
      <c r="AA409" s="332"/>
      <c r="AB409" s="332"/>
      <c r="AC409" s="332"/>
      <c r="AD409" s="332"/>
      <c r="AE409" s="332"/>
      <c r="AF409" s="332"/>
      <c r="AG409" s="332"/>
      <c r="AH409" s="332"/>
      <c r="AI409" s="332"/>
      <c r="AJ409" s="332"/>
      <c r="AK409" s="332"/>
      <c r="AL409" s="332"/>
      <c r="AM409" s="332"/>
      <c r="AN409" s="332"/>
      <c r="AO409" s="332"/>
      <c r="AP409" s="332"/>
      <c r="AQ409" s="332"/>
      <c r="AR409" s="332"/>
      <c r="AS409" s="332"/>
      <c r="AT409" s="331" t="s">
        <v>55</v>
      </c>
      <c r="AU409" s="331" t="s">
        <v>55</v>
      </c>
      <c r="AV409" s="332"/>
      <c r="AW409" s="331" t="s">
        <v>2</v>
      </c>
      <c r="AX409" s="332">
        <v>585</v>
      </c>
    </row>
    <row r="410" spans="1:54" s="169" customFormat="1" ht="28.5" customHeight="1" x14ac:dyDescent="0.3">
      <c r="B410" s="417"/>
      <c r="C410" s="412" t="s">
        <v>380</v>
      </c>
      <c r="D410" s="386" t="s">
        <v>427</v>
      </c>
      <c r="E410" s="384" t="s">
        <v>428</v>
      </c>
      <c r="F410" s="383">
        <v>1</v>
      </c>
      <c r="G410" s="379"/>
      <c r="H410" s="379"/>
      <c r="I410" s="379"/>
      <c r="J410" s="379"/>
      <c r="K410" s="379"/>
      <c r="L410" s="379"/>
      <c r="M410" s="379"/>
      <c r="N410" s="379"/>
      <c r="O410" s="380"/>
      <c r="P410" s="331"/>
      <c r="Q410" s="331"/>
      <c r="R410" s="331"/>
      <c r="S410" s="331"/>
      <c r="T410" s="331"/>
      <c r="U410" s="331"/>
      <c r="V410" s="331"/>
      <c r="W410" s="332"/>
      <c r="X410" s="332"/>
      <c r="Y410" s="332"/>
      <c r="Z410" s="332"/>
      <c r="AA410" s="332"/>
      <c r="AB410" s="332"/>
      <c r="AC410" s="332"/>
      <c r="AD410" s="332"/>
      <c r="AE410" s="332"/>
      <c r="AF410" s="332"/>
      <c r="AG410" s="332"/>
      <c r="AH410" s="332"/>
      <c r="AI410" s="332"/>
      <c r="AJ410" s="332"/>
      <c r="AK410" s="332"/>
      <c r="AL410" s="332"/>
      <c r="AM410" s="332"/>
      <c r="AN410" s="332"/>
      <c r="AO410" s="332"/>
      <c r="AP410" s="332"/>
      <c r="AQ410" s="332"/>
      <c r="AR410" s="332"/>
      <c r="AS410" s="332"/>
      <c r="AT410" s="331"/>
      <c r="AU410" s="331"/>
      <c r="AV410" s="332"/>
      <c r="AW410" s="331"/>
      <c r="AX410" s="332"/>
    </row>
    <row r="411" spans="1:54" s="169" customFormat="1" ht="28.5" customHeight="1" x14ac:dyDescent="0.3">
      <c r="B411" s="417"/>
      <c r="C411" s="412" t="s">
        <v>203</v>
      </c>
      <c r="D411" s="375" t="s">
        <v>310</v>
      </c>
      <c r="E411" s="384" t="s">
        <v>271</v>
      </c>
      <c r="F411" s="383">
        <v>20.010000000000002</v>
      </c>
      <c r="G411" s="379"/>
      <c r="H411" s="379"/>
      <c r="I411" s="379"/>
      <c r="J411" s="379"/>
      <c r="K411" s="379"/>
      <c r="L411" s="379"/>
      <c r="M411" s="379"/>
      <c r="N411" s="379"/>
      <c r="O411" s="380"/>
      <c r="P411" s="331"/>
      <c r="Q411" s="331"/>
      <c r="R411" s="331"/>
      <c r="S411" s="331"/>
      <c r="T411" s="331"/>
      <c r="U411" s="331"/>
      <c r="V411" s="331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332"/>
      <c r="AH411" s="332"/>
      <c r="AI411" s="332"/>
      <c r="AJ411" s="332"/>
      <c r="AK411" s="332"/>
      <c r="AL411" s="332"/>
      <c r="AM411" s="332"/>
      <c r="AN411" s="332"/>
      <c r="AO411" s="332"/>
      <c r="AP411" s="332"/>
      <c r="AQ411" s="332"/>
      <c r="AR411" s="332"/>
      <c r="AS411" s="332"/>
      <c r="AT411" s="331"/>
      <c r="AU411" s="331"/>
      <c r="AV411" s="332"/>
      <c r="AW411" s="331"/>
      <c r="AX411" s="332"/>
    </row>
    <row r="412" spans="1:54" s="169" customFormat="1" ht="28.5" customHeight="1" x14ac:dyDescent="0.3">
      <c r="B412" s="417"/>
      <c r="C412" s="412" t="s">
        <v>181</v>
      </c>
      <c r="D412" s="375"/>
      <c r="E412" s="384" t="s">
        <v>137</v>
      </c>
      <c r="F412" s="383">
        <v>2</v>
      </c>
      <c r="G412" s="379"/>
      <c r="H412" s="379"/>
      <c r="I412" s="379"/>
      <c r="J412" s="379"/>
      <c r="K412" s="379"/>
      <c r="L412" s="379"/>
      <c r="M412" s="379"/>
      <c r="N412" s="379"/>
      <c r="O412" s="380"/>
      <c r="P412" s="331"/>
      <c r="Q412" s="331"/>
      <c r="R412" s="331"/>
      <c r="S412" s="331"/>
      <c r="T412" s="331"/>
      <c r="U412" s="331"/>
      <c r="V412" s="331"/>
      <c r="W412" s="332"/>
      <c r="X412" s="332"/>
      <c r="Y412" s="332"/>
      <c r="Z412" s="332"/>
      <c r="AA412" s="332"/>
      <c r="AB412" s="332"/>
      <c r="AC412" s="332"/>
      <c r="AD412" s="332"/>
      <c r="AE412" s="332"/>
      <c r="AF412" s="332"/>
      <c r="AG412" s="332"/>
      <c r="AH412" s="332"/>
      <c r="AI412" s="332"/>
      <c r="AJ412" s="332"/>
      <c r="AK412" s="332"/>
      <c r="AL412" s="332"/>
      <c r="AM412" s="332"/>
      <c r="AN412" s="332"/>
      <c r="AO412" s="332"/>
      <c r="AP412" s="332"/>
      <c r="AQ412" s="332"/>
      <c r="AR412" s="332"/>
      <c r="AS412" s="332"/>
      <c r="AT412" s="331"/>
      <c r="AU412" s="331"/>
      <c r="AV412" s="332"/>
      <c r="AW412" s="331"/>
      <c r="AX412" s="332"/>
    </row>
    <row r="413" spans="1:54" s="63" customFormat="1" ht="28.5" customHeight="1" x14ac:dyDescent="0.3">
      <c r="A413" s="62"/>
      <c r="B413" s="101"/>
      <c r="C413" s="310" t="s">
        <v>413</v>
      </c>
      <c r="D413" s="120"/>
      <c r="E413" s="103"/>
      <c r="F413" s="68"/>
      <c r="G413" s="56"/>
      <c r="H413" s="56"/>
      <c r="I413" s="56"/>
      <c r="J413" s="56"/>
      <c r="K413" s="56"/>
      <c r="L413" s="56"/>
      <c r="M413" s="42"/>
      <c r="N413" s="56"/>
      <c r="O413" s="193"/>
      <c r="P413" s="64"/>
      <c r="Q413" s="64"/>
      <c r="R413" s="64"/>
      <c r="S413" s="64"/>
      <c r="T413" s="64"/>
      <c r="U413" s="64"/>
      <c r="V413" s="64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4"/>
      <c r="AU413" s="64"/>
      <c r="AV413" s="65"/>
      <c r="AW413" s="64"/>
      <c r="AX413" s="65"/>
      <c r="BB413" s="62"/>
    </row>
    <row r="414" spans="1:54" s="169" customFormat="1" ht="28.5" customHeight="1" x14ac:dyDescent="0.3">
      <c r="B414" s="417"/>
      <c r="C414" s="412" t="s">
        <v>238</v>
      </c>
      <c r="D414" s="386" t="s">
        <v>240</v>
      </c>
      <c r="E414" s="384" t="s">
        <v>269</v>
      </c>
      <c r="F414" s="383">
        <v>1.67</v>
      </c>
      <c r="G414" s="379"/>
      <c r="H414" s="379"/>
      <c r="I414" s="379"/>
      <c r="J414" s="379"/>
      <c r="K414" s="379"/>
      <c r="L414" s="379"/>
      <c r="M414" s="379"/>
      <c r="N414" s="379"/>
      <c r="O414" s="380"/>
      <c r="P414" s="331"/>
      <c r="Q414" s="331"/>
      <c r="R414" s="331"/>
      <c r="S414" s="331"/>
      <c r="T414" s="331"/>
      <c r="U414" s="331"/>
      <c r="V414" s="331"/>
      <c r="W414" s="332"/>
      <c r="X414" s="332"/>
      <c r="Y414" s="332"/>
      <c r="Z414" s="332"/>
      <c r="AA414" s="332"/>
      <c r="AB414" s="332"/>
      <c r="AC414" s="332"/>
      <c r="AD414" s="332"/>
      <c r="AE414" s="332"/>
      <c r="AF414" s="332"/>
      <c r="AG414" s="332"/>
      <c r="AH414" s="332"/>
      <c r="AI414" s="332"/>
      <c r="AJ414" s="332"/>
      <c r="AK414" s="332"/>
      <c r="AL414" s="332"/>
      <c r="AM414" s="332"/>
      <c r="AN414" s="332"/>
      <c r="AO414" s="332"/>
      <c r="AP414" s="332"/>
      <c r="AQ414" s="332"/>
      <c r="AR414" s="332"/>
      <c r="AS414" s="332"/>
      <c r="AT414" s="331"/>
      <c r="AU414" s="331"/>
      <c r="AV414" s="332"/>
      <c r="AW414" s="331"/>
      <c r="AX414" s="332"/>
    </row>
    <row r="415" spans="1:54" s="169" customFormat="1" ht="28.5" customHeight="1" x14ac:dyDescent="0.3">
      <c r="B415" s="417"/>
      <c r="C415" s="412" t="s">
        <v>415</v>
      </c>
      <c r="D415" s="375" t="s">
        <v>194</v>
      </c>
      <c r="E415" s="384" t="s">
        <v>137</v>
      </c>
      <c r="F415" s="383">
        <v>3.6</v>
      </c>
      <c r="G415" s="379"/>
      <c r="H415" s="379"/>
      <c r="I415" s="379"/>
      <c r="J415" s="379"/>
      <c r="K415" s="379"/>
      <c r="L415" s="379"/>
      <c r="M415" s="379"/>
      <c r="N415" s="379"/>
      <c r="O415" s="380"/>
      <c r="P415" s="331" t="s">
        <v>64</v>
      </c>
      <c r="Q415" s="331" t="s">
        <v>55</v>
      </c>
      <c r="R415" s="331" t="s">
        <v>55</v>
      </c>
      <c r="S415" s="331" t="s">
        <v>1</v>
      </c>
      <c r="T415" s="331" t="s">
        <v>60</v>
      </c>
      <c r="U415" s="331" t="s">
        <v>59</v>
      </c>
      <c r="V415" s="331" t="s">
        <v>59</v>
      </c>
      <c r="W415" s="332"/>
      <c r="X415" s="332"/>
      <c r="Y415" s="332"/>
      <c r="Z415" s="332"/>
      <c r="AA415" s="332"/>
      <c r="AB415" s="332"/>
      <c r="AC415" s="332"/>
      <c r="AD415" s="332"/>
      <c r="AE415" s="332"/>
      <c r="AF415" s="332"/>
      <c r="AG415" s="332"/>
      <c r="AH415" s="332"/>
      <c r="AI415" s="332"/>
      <c r="AJ415" s="332"/>
      <c r="AK415" s="332"/>
      <c r="AL415" s="332"/>
      <c r="AM415" s="332"/>
      <c r="AN415" s="332"/>
      <c r="AO415" s="332"/>
      <c r="AP415" s="332"/>
      <c r="AQ415" s="332"/>
      <c r="AR415" s="332"/>
      <c r="AS415" s="332"/>
      <c r="AT415" s="331" t="s">
        <v>55</v>
      </c>
      <c r="AU415" s="331" t="s">
        <v>55</v>
      </c>
      <c r="AV415" s="332"/>
      <c r="AW415" s="331" t="s">
        <v>2</v>
      </c>
      <c r="AX415" s="332">
        <v>585</v>
      </c>
    </row>
    <row r="416" spans="1:54" s="63" customFormat="1" ht="28.5" customHeight="1" x14ac:dyDescent="0.3">
      <c r="A416" s="62"/>
      <c r="B416" s="101"/>
      <c r="C416" s="310" t="s">
        <v>414</v>
      </c>
      <c r="D416" s="120"/>
      <c r="E416" s="103"/>
      <c r="F416" s="68"/>
      <c r="G416" s="56"/>
      <c r="H416" s="56"/>
      <c r="I416" s="56"/>
      <c r="J416" s="56"/>
      <c r="K416" s="56"/>
      <c r="L416" s="56"/>
      <c r="M416" s="42"/>
      <c r="N416" s="56"/>
      <c r="O416" s="193"/>
      <c r="P416" s="64"/>
      <c r="Q416" s="64"/>
      <c r="R416" s="64"/>
      <c r="S416" s="64"/>
      <c r="T416" s="64"/>
      <c r="U416" s="64"/>
      <c r="V416" s="64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4"/>
      <c r="AU416" s="64"/>
      <c r="AV416" s="65"/>
      <c r="AW416" s="64"/>
      <c r="AX416" s="65"/>
      <c r="BB416" s="62"/>
    </row>
    <row r="417" spans="1:54" s="169" customFormat="1" ht="28.5" customHeight="1" x14ac:dyDescent="0.3">
      <c r="B417" s="417"/>
      <c r="C417" s="412" t="s">
        <v>238</v>
      </c>
      <c r="D417" s="386" t="s">
        <v>1096</v>
      </c>
      <c r="E417" s="384" t="s">
        <v>269</v>
      </c>
      <c r="F417" s="383">
        <v>2.0699999999999998</v>
      </c>
      <c r="G417" s="379"/>
      <c r="H417" s="379"/>
      <c r="I417" s="379"/>
      <c r="J417" s="379"/>
      <c r="K417" s="379"/>
      <c r="L417" s="379"/>
      <c r="M417" s="379"/>
      <c r="N417" s="379"/>
      <c r="O417" s="380"/>
      <c r="P417" s="331"/>
      <c r="Q417" s="331"/>
      <c r="R417" s="331"/>
      <c r="S417" s="331"/>
      <c r="T417" s="331"/>
      <c r="U417" s="331"/>
      <c r="V417" s="331"/>
      <c r="W417" s="332"/>
      <c r="X417" s="332"/>
      <c r="Y417" s="332"/>
      <c r="Z417" s="332"/>
      <c r="AA417" s="332"/>
      <c r="AB417" s="332"/>
      <c r="AC417" s="332"/>
      <c r="AD417" s="332"/>
      <c r="AE417" s="332"/>
      <c r="AF417" s="332"/>
      <c r="AG417" s="332"/>
      <c r="AH417" s="332"/>
      <c r="AI417" s="332"/>
      <c r="AJ417" s="332"/>
      <c r="AK417" s="332"/>
      <c r="AL417" s="332"/>
      <c r="AM417" s="332"/>
      <c r="AN417" s="332"/>
      <c r="AO417" s="332"/>
      <c r="AP417" s="332"/>
      <c r="AQ417" s="332"/>
      <c r="AR417" s="332"/>
      <c r="AS417" s="332"/>
      <c r="AT417" s="331"/>
      <c r="AU417" s="331"/>
      <c r="AV417" s="332"/>
      <c r="AW417" s="331"/>
      <c r="AX417" s="332"/>
    </row>
    <row r="418" spans="1:54" s="169" customFormat="1" ht="28.5" customHeight="1" x14ac:dyDescent="0.3">
      <c r="B418" s="417"/>
      <c r="C418" s="412" t="s">
        <v>196</v>
      </c>
      <c r="D418" s="375" t="s">
        <v>194</v>
      </c>
      <c r="E418" s="384" t="s">
        <v>269</v>
      </c>
      <c r="F418" s="383">
        <v>4.5</v>
      </c>
      <c r="G418" s="379"/>
      <c r="H418" s="379"/>
      <c r="I418" s="379"/>
      <c r="J418" s="379"/>
      <c r="K418" s="379"/>
      <c r="L418" s="379"/>
      <c r="M418" s="379"/>
      <c r="N418" s="379"/>
      <c r="O418" s="380"/>
      <c r="P418" s="331" t="s">
        <v>64</v>
      </c>
      <c r="Q418" s="331" t="s">
        <v>55</v>
      </c>
      <c r="R418" s="331" t="s">
        <v>55</v>
      </c>
      <c r="S418" s="331" t="s">
        <v>1</v>
      </c>
      <c r="T418" s="331" t="s">
        <v>60</v>
      </c>
      <c r="U418" s="331" t="s">
        <v>59</v>
      </c>
      <c r="V418" s="331" t="s">
        <v>59</v>
      </c>
      <c r="W418" s="332"/>
      <c r="X418" s="332"/>
      <c r="Y418" s="332"/>
      <c r="Z418" s="332"/>
      <c r="AA418" s="332"/>
      <c r="AB418" s="332"/>
      <c r="AC418" s="332"/>
      <c r="AD418" s="332"/>
      <c r="AE418" s="332"/>
      <c r="AF418" s="332"/>
      <c r="AG418" s="332"/>
      <c r="AH418" s="332"/>
      <c r="AI418" s="332"/>
      <c r="AJ418" s="332"/>
      <c r="AK418" s="332"/>
      <c r="AL418" s="332"/>
      <c r="AM418" s="332"/>
      <c r="AN418" s="332"/>
      <c r="AO418" s="332"/>
      <c r="AP418" s="332"/>
      <c r="AQ418" s="332"/>
      <c r="AR418" s="332"/>
      <c r="AS418" s="332"/>
      <c r="AT418" s="331" t="s">
        <v>55</v>
      </c>
      <c r="AU418" s="331" t="s">
        <v>55</v>
      </c>
      <c r="AV418" s="332"/>
      <c r="AW418" s="331" t="s">
        <v>2</v>
      </c>
      <c r="AX418" s="332">
        <v>585</v>
      </c>
    </row>
    <row r="419" spans="1:54" s="169" customFormat="1" ht="28.5" customHeight="1" x14ac:dyDescent="0.3">
      <c r="B419" s="417"/>
      <c r="C419" s="412" t="s">
        <v>415</v>
      </c>
      <c r="D419" s="375" t="s">
        <v>1047</v>
      </c>
      <c r="E419" s="384" t="s">
        <v>269</v>
      </c>
      <c r="F419" s="383">
        <v>4.5</v>
      </c>
      <c r="G419" s="379"/>
      <c r="H419" s="379"/>
      <c r="I419" s="379"/>
      <c r="J419" s="379"/>
      <c r="K419" s="379"/>
      <c r="L419" s="379"/>
      <c r="M419" s="379"/>
      <c r="N419" s="379"/>
      <c r="O419" s="380"/>
      <c r="P419" s="331" t="s">
        <v>64</v>
      </c>
      <c r="Q419" s="331" t="s">
        <v>55</v>
      </c>
      <c r="R419" s="331" t="s">
        <v>55</v>
      </c>
      <c r="S419" s="331" t="s">
        <v>1</v>
      </c>
      <c r="T419" s="331" t="s">
        <v>60</v>
      </c>
      <c r="U419" s="331" t="s">
        <v>59</v>
      </c>
      <c r="V419" s="331" t="s">
        <v>59</v>
      </c>
      <c r="W419" s="332"/>
      <c r="X419" s="332"/>
      <c r="Y419" s="332"/>
      <c r="Z419" s="332"/>
      <c r="AA419" s="332"/>
      <c r="AB419" s="332"/>
      <c r="AC419" s="332"/>
      <c r="AD419" s="332"/>
      <c r="AE419" s="332"/>
      <c r="AF419" s="332"/>
      <c r="AG419" s="332"/>
      <c r="AH419" s="332"/>
      <c r="AI419" s="332"/>
      <c r="AJ419" s="332"/>
      <c r="AK419" s="332"/>
      <c r="AL419" s="332"/>
      <c r="AM419" s="332"/>
      <c r="AN419" s="332"/>
      <c r="AO419" s="332"/>
      <c r="AP419" s="332"/>
      <c r="AQ419" s="332"/>
      <c r="AR419" s="332"/>
      <c r="AS419" s="332"/>
      <c r="AT419" s="331" t="s">
        <v>55</v>
      </c>
      <c r="AU419" s="331" t="s">
        <v>55</v>
      </c>
      <c r="AV419" s="332"/>
      <c r="AW419" s="331" t="s">
        <v>2</v>
      </c>
      <c r="AX419" s="332">
        <v>585</v>
      </c>
    </row>
    <row r="420" spans="1:54" ht="28.5" customHeight="1" x14ac:dyDescent="0.3">
      <c r="A420" s="125"/>
      <c r="B420" s="85"/>
      <c r="C420" s="124"/>
      <c r="D420" s="124"/>
      <c r="E420" s="103"/>
      <c r="F420" s="68"/>
      <c r="G420" s="42"/>
      <c r="H420" s="56"/>
      <c r="I420" s="42"/>
      <c r="J420" s="56"/>
      <c r="K420" s="42"/>
      <c r="L420" s="56"/>
      <c r="M420" s="42"/>
      <c r="N420" s="56"/>
      <c r="O420" s="188"/>
      <c r="P420" s="31"/>
      <c r="Q420" s="31"/>
      <c r="R420" s="31"/>
      <c r="S420" s="31"/>
      <c r="T420" s="31"/>
      <c r="U420" s="31"/>
      <c r="V420" s="31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31"/>
      <c r="AU420" s="31"/>
      <c r="AV420" s="23"/>
      <c r="AW420" s="31"/>
      <c r="AX420" s="23"/>
      <c r="BB420" s="174"/>
    </row>
    <row r="421" spans="1:54" ht="28.5" customHeight="1" x14ac:dyDescent="0.3">
      <c r="A421" s="125"/>
      <c r="B421" s="85"/>
      <c r="C421" s="124"/>
      <c r="D421" s="124"/>
      <c r="E421" s="103"/>
      <c r="F421" s="68"/>
      <c r="G421" s="42"/>
      <c r="H421" s="56"/>
      <c r="I421" s="42"/>
      <c r="J421" s="56"/>
      <c r="K421" s="42"/>
      <c r="L421" s="56"/>
      <c r="M421" s="42"/>
      <c r="N421" s="56"/>
      <c r="O421" s="193"/>
      <c r="P421" s="31"/>
      <c r="Q421" s="31"/>
      <c r="R421" s="31"/>
      <c r="S421" s="31"/>
      <c r="T421" s="31"/>
      <c r="U421" s="31"/>
      <c r="V421" s="31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31"/>
      <c r="AU421" s="31"/>
      <c r="AV421" s="23"/>
      <c r="AW421" s="31"/>
      <c r="AX421" s="23"/>
      <c r="BB421" s="174"/>
    </row>
    <row r="422" spans="1:54" ht="28.5" customHeight="1" x14ac:dyDescent="0.3">
      <c r="A422" s="125"/>
      <c r="B422" s="85"/>
      <c r="C422" s="124"/>
      <c r="D422" s="124"/>
      <c r="E422" s="103"/>
      <c r="F422" s="68"/>
      <c r="G422" s="42"/>
      <c r="H422" s="56"/>
      <c r="I422" s="42"/>
      <c r="J422" s="56"/>
      <c r="K422" s="42"/>
      <c r="L422" s="56"/>
      <c r="M422" s="42"/>
      <c r="N422" s="56"/>
      <c r="O422" s="254"/>
      <c r="P422" s="31"/>
      <c r="Q422" s="31"/>
      <c r="R422" s="31"/>
      <c r="S422" s="31"/>
      <c r="T422" s="31"/>
      <c r="U422" s="31"/>
      <c r="V422" s="31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31"/>
      <c r="AU422" s="31"/>
      <c r="AV422" s="23"/>
      <c r="AW422" s="31"/>
      <c r="AX422" s="23"/>
      <c r="BB422" s="174"/>
    </row>
    <row r="423" spans="1:54" ht="28.5" customHeight="1" x14ac:dyDescent="0.3">
      <c r="A423" s="125"/>
      <c r="B423" s="85"/>
      <c r="C423" s="124"/>
      <c r="D423" s="124"/>
      <c r="E423" s="103"/>
      <c r="F423" s="68"/>
      <c r="G423" s="42"/>
      <c r="H423" s="56"/>
      <c r="I423" s="42"/>
      <c r="J423" s="56"/>
      <c r="K423" s="42"/>
      <c r="L423" s="56"/>
      <c r="M423" s="42"/>
      <c r="N423" s="56"/>
      <c r="O423" s="254"/>
      <c r="P423" s="31"/>
      <c r="Q423" s="31"/>
      <c r="R423" s="31"/>
      <c r="S423" s="31"/>
      <c r="T423" s="31"/>
      <c r="U423" s="31"/>
      <c r="V423" s="31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31"/>
      <c r="AU423" s="31"/>
      <c r="AV423" s="23"/>
      <c r="AW423" s="31"/>
      <c r="AX423" s="23"/>
      <c r="BB423" s="174"/>
    </row>
    <row r="424" spans="1:54" ht="28.5" customHeight="1" x14ac:dyDescent="0.3">
      <c r="A424" s="125"/>
      <c r="B424" s="85"/>
      <c r="C424" s="124"/>
      <c r="D424" s="124"/>
      <c r="E424" s="103"/>
      <c r="F424" s="68"/>
      <c r="G424" s="42"/>
      <c r="H424" s="56"/>
      <c r="I424" s="42"/>
      <c r="J424" s="56"/>
      <c r="K424" s="42"/>
      <c r="L424" s="56"/>
      <c r="M424" s="42"/>
      <c r="N424" s="56"/>
      <c r="O424" s="254"/>
      <c r="P424" s="31"/>
      <c r="Q424" s="31"/>
      <c r="R424" s="31"/>
      <c r="S424" s="31"/>
      <c r="T424" s="31"/>
      <c r="U424" s="31"/>
      <c r="V424" s="31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31"/>
      <c r="AU424" s="31"/>
      <c r="AV424" s="23"/>
      <c r="AW424" s="31"/>
      <c r="AX424" s="23"/>
      <c r="BB424" s="174"/>
    </row>
    <row r="425" spans="1:54" ht="28.5" customHeight="1" x14ac:dyDescent="0.3">
      <c r="A425" s="125"/>
      <c r="B425" s="85"/>
      <c r="C425" s="124"/>
      <c r="D425" s="124"/>
      <c r="E425" s="103"/>
      <c r="F425" s="68"/>
      <c r="G425" s="42"/>
      <c r="H425" s="56"/>
      <c r="I425" s="42"/>
      <c r="J425" s="56"/>
      <c r="K425" s="42"/>
      <c r="L425" s="56"/>
      <c r="M425" s="42"/>
      <c r="N425" s="56"/>
      <c r="O425" s="254"/>
      <c r="P425" s="31"/>
      <c r="Q425" s="31"/>
      <c r="R425" s="31"/>
      <c r="S425" s="31"/>
      <c r="T425" s="31"/>
      <c r="U425" s="31"/>
      <c r="V425" s="31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31"/>
      <c r="AU425" s="31"/>
      <c r="AV425" s="23"/>
      <c r="AW425" s="31"/>
      <c r="AX425" s="23"/>
      <c r="BB425" s="174"/>
    </row>
    <row r="426" spans="1:54" ht="28.5" customHeight="1" x14ac:dyDescent="0.3">
      <c r="A426" s="125"/>
      <c r="B426" s="85"/>
      <c r="C426" s="124"/>
      <c r="D426" s="124"/>
      <c r="E426" s="103"/>
      <c r="F426" s="68"/>
      <c r="G426" s="42"/>
      <c r="H426" s="56"/>
      <c r="I426" s="42"/>
      <c r="J426" s="56"/>
      <c r="K426" s="42"/>
      <c r="L426" s="56"/>
      <c r="M426" s="42"/>
      <c r="N426" s="56"/>
      <c r="O426" s="254"/>
      <c r="P426" s="31"/>
      <c r="Q426" s="31"/>
      <c r="R426" s="31"/>
      <c r="S426" s="31"/>
      <c r="T426" s="31"/>
      <c r="U426" s="31"/>
      <c r="V426" s="31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31"/>
      <c r="AU426" s="31"/>
      <c r="AV426" s="23"/>
      <c r="AW426" s="31"/>
      <c r="AX426" s="23"/>
      <c r="BB426" s="174"/>
    </row>
    <row r="427" spans="1:54" ht="28.5" customHeight="1" x14ac:dyDescent="0.3">
      <c r="A427" s="125"/>
      <c r="B427" s="85"/>
      <c r="C427" s="124"/>
      <c r="D427" s="124"/>
      <c r="E427" s="103"/>
      <c r="F427" s="68"/>
      <c r="G427" s="42"/>
      <c r="H427" s="56"/>
      <c r="I427" s="42"/>
      <c r="J427" s="56"/>
      <c r="K427" s="42"/>
      <c r="L427" s="56"/>
      <c r="M427" s="42"/>
      <c r="N427" s="56"/>
      <c r="O427" s="254"/>
      <c r="P427" s="31"/>
      <c r="Q427" s="31"/>
      <c r="R427" s="31"/>
      <c r="S427" s="31"/>
      <c r="T427" s="31"/>
      <c r="U427" s="31"/>
      <c r="V427" s="31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31"/>
      <c r="AU427" s="31"/>
      <c r="AV427" s="23"/>
      <c r="AW427" s="31"/>
      <c r="AX427" s="23"/>
      <c r="BB427" s="174"/>
    </row>
    <row r="428" spans="1:54" ht="28.5" customHeight="1" x14ac:dyDescent="0.3">
      <c r="A428" s="125"/>
      <c r="B428" s="85"/>
      <c r="C428" s="124"/>
      <c r="D428" s="124"/>
      <c r="E428" s="103"/>
      <c r="F428" s="68"/>
      <c r="G428" s="42"/>
      <c r="H428" s="56"/>
      <c r="I428" s="42"/>
      <c r="J428" s="56"/>
      <c r="K428" s="42"/>
      <c r="L428" s="56"/>
      <c r="M428" s="42"/>
      <c r="N428" s="56"/>
      <c r="O428" s="254"/>
      <c r="P428" s="31"/>
      <c r="Q428" s="31"/>
      <c r="R428" s="31"/>
      <c r="S428" s="31"/>
      <c r="T428" s="31"/>
      <c r="U428" s="31"/>
      <c r="V428" s="31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31"/>
      <c r="AU428" s="31"/>
      <c r="AV428" s="23"/>
      <c r="AW428" s="31"/>
      <c r="AX428" s="23"/>
      <c r="BB428" s="174"/>
    </row>
    <row r="429" spans="1:54" ht="28.5" customHeight="1" x14ac:dyDescent="0.3">
      <c r="A429" s="125"/>
      <c r="B429" s="85"/>
      <c r="C429" s="124"/>
      <c r="D429" s="124"/>
      <c r="E429" s="103"/>
      <c r="F429" s="68"/>
      <c r="G429" s="42"/>
      <c r="H429" s="56"/>
      <c r="I429" s="42"/>
      <c r="J429" s="56"/>
      <c r="K429" s="42"/>
      <c r="L429" s="56"/>
      <c r="M429" s="42"/>
      <c r="N429" s="56"/>
      <c r="O429" s="254"/>
      <c r="P429" s="31"/>
      <c r="Q429" s="31"/>
      <c r="R429" s="31"/>
      <c r="S429" s="31"/>
      <c r="T429" s="31"/>
      <c r="U429" s="31"/>
      <c r="V429" s="31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31"/>
      <c r="AU429" s="31"/>
      <c r="AV429" s="23"/>
      <c r="AW429" s="31"/>
      <c r="AX429" s="23"/>
      <c r="BB429" s="174"/>
    </row>
    <row r="430" spans="1:54" ht="28.5" customHeight="1" x14ac:dyDescent="0.3">
      <c r="A430" s="125"/>
      <c r="B430" s="85"/>
      <c r="C430" s="124"/>
      <c r="D430" s="124"/>
      <c r="E430" s="103"/>
      <c r="F430" s="68"/>
      <c r="G430" s="42"/>
      <c r="H430" s="56"/>
      <c r="I430" s="42"/>
      <c r="J430" s="56"/>
      <c r="K430" s="42"/>
      <c r="L430" s="56"/>
      <c r="M430" s="42"/>
      <c r="N430" s="56"/>
      <c r="O430" s="254"/>
      <c r="P430" s="31"/>
      <c r="Q430" s="31"/>
      <c r="R430" s="31"/>
      <c r="S430" s="31"/>
      <c r="T430" s="31"/>
      <c r="U430" s="31"/>
      <c r="V430" s="31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31"/>
      <c r="AU430" s="31"/>
      <c r="AV430" s="23"/>
      <c r="AW430" s="31"/>
      <c r="AX430" s="23"/>
      <c r="BB430" s="174"/>
    </row>
    <row r="431" spans="1:54" ht="28.5" customHeight="1" x14ac:dyDescent="0.3">
      <c r="A431" s="125"/>
      <c r="B431" s="85"/>
      <c r="C431" s="124"/>
      <c r="D431" s="124"/>
      <c r="E431" s="103"/>
      <c r="F431" s="68"/>
      <c r="G431" s="42"/>
      <c r="H431" s="56"/>
      <c r="I431" s="42"/>
      <c r="J431" s="56"/>
      <c r="K431" s="42"/>
      <c r="L431" s="56"/>
      <c r="M431" s="42"/>
      <c r="N431" s="56"/>
      <c r="O431" s="254"/>
      <c r="P431" s="31"/>
      <c r="Q431" s="31"/>
      <c r="R431" s="31"/>
      <c r="S431" s="31"/>
      <c r="T431" s="31"/>
      <c r="U431" s="31"/>
      <c r="V431" s="31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31"/>
      <c r="AU431" s="31"/>
      <c r="AV431" s="23"/>
      <c r="AW431" s="31"/>
      <c r="AX431" s="23"/>
      <c r="BB431" s="174"/>
    </row>
    <row r="432" spans="1:54" ht="28.5" customHeight="1" x14ac:dyDescent="0.3">
      <c r="A432" s="125"/>
      <c r="B432" s="85"/>
      <c r="C432" s="124"/>
      <c r="D432" s="124"/>
      <c r="E432" s="103"/>
      <c r="F432" s="68"/>
      <c r="G432" s="42"/>
      <c r="H432" s="56"/>
      <c r="I432" s="42"/>
      <c r="J432" s="56"/>
      <c r="K432" s="42"/>
      <c r="L432" s="56"/>
      <c r="M432" s="42"/>
      <c r="N432" s="56"/>
      <c r="O432" s="254"/>
      <c r="P432" s="31"/>
      <c r="Q432" s="31"/>
      <c r="R432" s="31"/>
      <c r="S432" s="31"/>
      <c r="T432" s="31"/>
      <c r="U432" s="31"/>
      <c r="V432" s="31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31"/>
      <c r="AU432" s="31"/>
      <c r="AV432" s="23"/>
      <c r="AW432" s="31"/>
      <c r="AX432" s="23"/>
      <c r="BB432" s="174"/>
    </row>
    <row r="433" spans="1:54" ht="28.5" customHeight="1" x14ac:dyDescent="0.3">
      <c r="A433" s="125"/>
      <c r="B433" s="85"/>
      <c r="C433" s="124"/>
      <c r="D433" s="124"/>
      <c r="E433" s="103"/>
      <c r="F433" s="68"/>
      <c r="G433" s="42"/>
      <c r="H433" s="56"/>
      <c r="I433" s="42"/>
      <c r="J433" s="56"/>
      <c r="K433" s="42"/>
      <c r="L433" s="56"/>
      <c r="M433" s="42"/>
      <c r="N433" s="56"/>
      <c r="O433" s="254"/>
      <c r="P433" s="31"/>
      <c r="Q433" s="31"/>
      <c r="R433" s="31"/>
      <c r="S433" s="31"/>
      <c r="T433" s="31"/>
      <c r="U433" s="31"/>
      <c r="V433" s="31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31"/>
      <c r="AU433" s="31"/>
      <c r="AV433" s="23"/>
      <c r="AW433" s="31"/>
      <c r="AX433" s="23"/>
      <c r="BB433" s="174"/>
    </row>
    <row r="434" spans="1:54" ht="28.5" customHeight="1" x14ac:dyDescent="0.3">
      <c r="A434" s="125"/>
      <c r="B434" s="85"/>
      <c r="C434" s="124"/>
      <c r="D434" s="124"/>
      <c r="E434" s="103"/>
      <c r="F434" s="68"/>
      <c r="G434" s="42"/>
      <c r="H434" s="56"/>
      <c r="I434" s="42"/>
      <c r="J434" s="56"/>
      <c r="K434" s="42"/>
      <c r="L434" s="56"/>
      <c r="M434" s="42"/>
      <c r="N434" s="56"/>
      <c r="O434" s="254"/>
      <c r="P434" s="31"/>
      <c r="Q434" s="31"/>
      <c r="R434" s="31"/>
      <c r="S434" s="31"/>
      <c r="T434" s="31"/>
      <c r="U434" s="31"/>
      <c r="V434" s="31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31"/>
      <c r="AU434" s="31"/>
      <c r="AV434" s="23"/>
      <c r="AW434" s="31"/>
      <c r="AX434" s="23"/>
      <c r="BB434" s="174"/>
    </row>
    <row r="435" spans="1:54" ht="28.5" customHeight="1" x14ac:dyDescent="0.3">
      <c r="A435" s="125"/>
      <c r="B435" s="85"/>
      <c r="C435" s="124"/>
      <c r="D435" s="124"/>
      <c r="E435" s="103"/>
      <c r="F435" s="68"/>
      <c r="G435" s="42"/>
      <c r="H435" s="56"/>
      <c r="I435" s="42"/>
      <c r="J435" s="56"/>
      <c r="K435" s="42"/>
      <c r="L435" s="56"/>
      <c r="M435" s="42"/>
      <c r="N435" s="56"/>
      <c r="O435" s="188"/>
      <c r="P435" s="31"/>
      <c r="Q435" s="31"/>
      <c r="R435" s="31"/>
      <c r="S435" s="31"/>
      <c r="T435" s="31"/>
      <c r="U435" s="31"/>
      <c r="V435" s="31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31"/>
      <c r="AU435" s="31"/>
      <c r="AV435" s="23"/>
      <c r="AW435" s="31"/>
      <c r="AX435" s="23"/>
      <c r="BB435" s="174"/>
    </row>
    <row r="436" spans="1:54" ht="28.5" customHeight="1" x14ac:dyDescent="0.3">
      <c r="A436" s="125"/>
      <c r="B436" s="85"/>
      <c r="C436" s="124"/>
      <c r="D436" s="124"/>
      <c r="E436" s="103"/>
      <c r="F436" s="68"/>
      <c r="G436" s="42"/>
      <c r="H436" s="56"/>
      <c r="I436" s="42"/>
      <c r="J436" s="56"/>
      <c r="K436" s="42"/>
      <c r="L436" s="56"/>
      <c r="M436" s="42"/>
      <c r="N436" s="56"/>
      <c r="O436" s="188"/>
      <c r="P436" s="31"/>
      <c r="Q436" s="31"/>
      <c r="R436" s="31"/>
      <c r="S436" s="31"/>
      <c r="T436" s="31"/>
      <c r="U436" s="31"/>
      <c r="V436" s="31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31"/>
      <c r="AU436" s="31"/>
      <c r="AV436" s="23"/>
      <c r="AW436" s="31"/>
      <c r="AX436" s="23"/>
      <c r="BB436" s="174"/>
    </row>
    <row r="437" spans="1:54" ht="28.5" customHeight="1" x14ac:dyDescent="0.3">
      <c r="A437" s="125"/>
      <c r="B437" s="85"/>
      <c r="C437" s="124"/>
      <c r="D437" s="124"/>
      <c r="E437" s="103"/>
      <c r="F437" s="68"/>
      <c r="G437" s="42"/>
      <c r="H437" s="56"/>
      <c r="I437" s="42"/>
      <c r="J437" s="56"/>
      <c r="K437" s="42"/>
      <c r="L437" s="56"/>
      <c r="M437" s="42"/>
      <c r="N437" s="56"/>
      <c r="O437" s="188"/>
      <c r="P437" s="31"/>
      <c r="Q437" s="31"/>
      <c r="R437" s="31"/>
      <c r="S437" s="31"/>
      <c r="T437" s="31"/>
      <c r="U437" s="31"/>
      <c r="V437" s="31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31"/>
      <c r="AU437" s="31"/>
      <c r="AV437" s="23"/>
      <c r="AW437" s="31"/>
      <c r="AX437" s="23"/>
      <c r="BB437" s="174"/>
    </row>
    <row r="438" spans="1:54" ht="28.5" customHeight="1" x14ac:dyDescent="0.3">
      <c r="A438" s="125"/>
      <c r="B438" s="85"/>
      <c r="C438" s="124"/>
      <c r="D438" s="124"/>
      <c r="E438" s="103"/>
      <c r="F438" s="68"/>
      <c r="G438" s="42"/>
      <c r="H438" s="56"/>
      <c r="I438" s="42"/>
      <c r="J438" s="56"/>
      <c r="K438" s="42"/>
      <c r="L438" s="56"/>
      <c r="M438" s="42"/>
      <c r="N438" s="56"/>
      <c r="O438" s="188"/>
      <c r="P438" s="31"/>
      <c r="Q438" s="31"/>
      <c r="R438" s="31"/>
      <c r="S438" s="31"/>
      <c r="T438" s="31"/>
      <c r="U438" s="31"/>
      <c r="V438" s="31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31"/>
      <c r="AU438" s="31"/>
      <c r="AV438" s="23"/>
      <c r="AW438" s="31"/>
      <c r="AX438" s="23"/>
      <c r="BB438" s="174"/>
    </row>
    <row r="439" spans="1:54" ht="28.5" customHeight="1" x14ac:dyDescent="0.3">
      <c r="A439" s="125"/>
      <c r="B439" s="85"/>
      <c r="C439" s="124"/>
      <c r="D439" s="124"/>
      <c r="E439" s="103"/>
      <c r="F439" s="68"/>
      <c r="G439" s="42"/>
      <c r="H439" s="56"/>
      <c r="I439" s="42"/>
      <c r="J439" s="56"/>
      <c r="K439" s="42"/>
      <c r="L439" s="56"/>
      <c r="M439" s="42"/>
      <c r="N439" s="56"/>
      <c r="O439" s="188"/>
      <c r="P439" s="31"/>
      <c r="Q439" s="31"/>
      <c r="R439" s="31"/>
      <c r="S439" s="31"/>
      <c r="T439" s="31"/>
      <c r="U439" s="31"/>
      <c r="V439" s="31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31"/>
      <c r="AU439" s="31"/>
      <c r="AV439" s="23"/>
      <c r="AW439" s="31"/>
      <c r="AX439" s="23"/>
      <c r="BB439" s="174"/>
    </row>
    <row r="440" spans="1:54" ht="28.5" customHeight="1" x14ac:dyDescent="0.3">
      <c r="A440" s="125"/>
      <c r="B440" s="85"/>
      <c r="C440" s="124"/>
      <c r="D440" s="124"/>
      <c r="E440" s="103"/>
      <c r="F440" s="68"/>
      <c r="G440" s="42"/>
      <c r="H440" s="56"/>
      <c r="I440" s="42"/>
      <c r="J440" s="56"/>
      <c r="K440" s="42"/>
      <c r="L440" s="56"/>
      <c r="M440" s="42"/>
      <c r="N440" s="56"/>
      <c r="O440" s="188"/>
      <c r="P440" s="31"/>
      <c r="Q440" s="31"/>
      <c r="R440" s="31"/>
      <c r="S440" s="31"/>
      <c r="T440" s="31"/>
      <c r="U440" s="31"/>
      <c r="V440" s="31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31"/>
      <c r="AU440" s="31"/>
      <c r="AV440" s="23"/>
      <c r="AW440" s="31"/>
      <c r="AX440" s="23"/>
      <c r="BB440" s="174"/>
    </row>
    <row r="441" spans="1:54" ht="28.5" customHeight="1" x14ac:dyDescent="0.3">
      <c r="A441" s="125"/>
      <c r="B441" s="85"/>
      <c r="C441" s="124"/>
      <c r="D441" s="123"/>
      <c r="E441" s="103"/>
      <c r="F441" s="68"/>
      <c r="G441" s="42"/>
      <c r="H441" s="56"/>
      <c r="I441" s="42"/>
      <c r="J441" s="56"/>
      <c r="K441" s="42"/>
      <c r="L441" s="56"/>
      <c r="M441" s="42"/>
      <c r="N441" s="56"/>
      <c r="O441" s="188"/>
      <c r="P441" s="31"/>
      <c r="Q441" s="31"/>
      <c r="R441" s="31"/>
      <c r="S441" s="31"/>
      <c r="T441" s="31"/>
      <c r="U441" s="31"/>
      <c r="V441" s="31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31"/>
      <c r="AU441" s="31"/>
      <c r="AV441" s="23"/>
      <c r="AW441" s="31"/>
      <c r="AX441" s="23"/>
    </row>
    <row r="442" spans="1:54" s="111" customFormat="1" ht="28.5" customHeight="1" x14ac:dyDescent="0.3">
      <c r="A442" s="121"/>
      <c r="B442" s="462"/>
      <c r="C442" s="456" t="s">
        <v>144</v>
      </c>
      <c r="D442" s="273"/>
      <c r="E442" s="274"/>
      <c r="F442" s="275"/>
      <c r="G442" s="281"/>
      <c r="H442" s="280"/>
      <c r="I442" s="281"/>
      <c r="J442" s="280"/>
      <c r="K442" s="281"/>
      <c r="L442" s="280"/>
      <c r="M442" s="281"/>
      <c r="N442" s="280"/>
      <c r="O442" s="273"/>
      <c r="P442" s="111" t="s">
        <v>62</v>
      </c>
      <c r="BB442" s="121"/>
    </row>
    <row r="443" spans="1:54" s="111" customFormat="1" ht="28.5" customHeight="1" x14ac:dyDescent="0.3">
      <c r="A443" s="121"/>
      <c r="B443" s="463"/>
      <c r="C443" s="457"/>
      <c r="D443" s="276"/>
      <c r="E443" s="277"/>
      <c r="F443" s="278"/>
      <c r="G443" s="278"/>
      <c r="H443" s="279"/>
      <c r="I443" s="278"/>
      <c r="J443" s="279"/>
      <c r="K443" s="278"/>
      <c r="L443" s="279"/>
      <c r="M443" s="278"/>
      <c r="N443" s="279"/>
      <c r="O443" s="276"/>
      <c r="P443" s="111" t="s">
        <v>62</v>
      </c>
      <c r="BB443" s="121"/>
    </row>
    <row r="444" spans="1:54" s="111" customFormat="1" ht="28.5" customHeight="1" x14ac:dyDescent="0.3">
      <c r="A444" s="121"/>
      <c r="B444" s="101"/>
      <c r="C444" s="45"/>
      <c r="D444" s="46"/>
      <c r="E444" s="47"/>
      <c r="F444" s="48"/>
      <c r="G444" s="48"/>
      <c r="H444" s="122"/>
      <c r="I444" s="48"/>
      <c r="J444" s="122"/>
      <c r="K444" s="48"/>
      <c r="L444" s="122"/>
      <c r="M444" s="48"/>
      <c r="N444" s="122"/>
      <c r="O444" s="46"/>
      <c r="BB444" s="121"/>
    </row>
    <row r="445" spans="1:54" s="111" customFormat="1" ht="28.5" customHeight="1" x14ac:dyDescent="0.3">
      <c r="A445" s="121"/>
      <c r="B445" s="141" t="s">
        <v>416</v>
      </c>
      <c r="C445" s="114" t="s">
        <v>421</v>
      </c>
      <c r="D445" s="114"/>
      <c r="E445" s="115"/>
      <c r="F445" s="71"/>
      <c r="G445" s="71"/>
      <c r="H445" s="71"/>
      <c r="I445" s="71"/>
      <c r="J445" s="71"/>
      <c r="K445" s="71"/>
      <c r="L445" s="71"/>
      <c r="M445" s="71"/>
      <c r="N445" s="71"/>
      <c r="O445" s="114"/>
      <c r="P445" s="109"/>
      <c r="Q445" s="109"/>
      <c r="R445" s="109"/>
      <c r="S445" s="110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BB445" s="121"/>
    </row>
    <row r="446" spans="1:54" s="111" customFormat="1" ht="28.5" customHeight="1" x14ac:dyDescent="0.3">
      <c r="A446" s="121"/>
      <c r="B446" s="410" t="s">
        <v>417</v>
      </c>
      <c r="C446" s="414" t="s">
        <v>210</v>
      </c>
      <c r="D446" s="311"/>
      <c r="E446" s="312" t="s">
        <v>127</v>
      </c>
      <c r="F446" s="313">
        <v>1</v>
      </c>
      <c r="G446" s="267"/>
      <c r="H446" s="314"/>
      <c r="I446" s="267"/>
      <c r="J446" s="314"/>
      <c r="K446" s="267"/>
      <c r="L446" s="315"/>
      <c r="M446" s="267"/>
      <c r="N446" s="280"/>
      <c r="O446" s="311"/>
      <c r="P446" s="109"/>
      <c r="Q446" s="109"/>
      <c r="R446" s="109"/>
      <c r="S446" s="110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BB446" s="121"/>
    </row>
    <row r="447" spans="1:54" s="111" customFormat="1" ht="28.5" customHeight="1" x14ac:dyDescent="0.3">
      <c r="A447" s="121"/>
      <c r="B447" s="410" t="s">
        <v>418</v>
      </c>
      <c r="C447" s="414" t="s">
        <v>211</v>
      </c>
      <c r="D447" s="311"/>
      <c r="E447" s="312" t="s">
        <v>127</v>
      </c>
      <c r="F447" s="313">
        <v>1</v>
      </c>
      <c r="G447" s="267"/>
      <c r="H447" s="314"/>
      <c r="I447" s="267"/>
      <c r="J447" s="314"/>
      <c r="K447" s="267"/>
      <c r="L447" s="315"/>
      <c r="M447" s="267"/>
      <c r="N447" s="280"/>
      <c r="O447" s="311"/>
      <c r="P447" s="109"/>
      <c r="Q447" s="109"/>
      <c r="R447" s="109"/>
      <c r="S447" s="110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BB447" s="121"/>
    </row>
    <row r="448" spans="1:54" s="111" customFormat="1" ht="28.5" customHeight="1" x14ac:dyDescent="0.3">
      <c r="A448" s="121"/>
      <c r="B448" s="410" t="s">
        <v>252</v>
      </c>
      <c r="C448" s="414" t="s">
        <v>212</v>
      </c>
      <c r="D448" s="311"/>
      <c r="E448" s="312" t="s">
        <v>127</v>
      </c>
      <c r="F448" s="313">
        <v>1</v>
      </c>
      <c r="G448" s="267"/>
      <c r="H448" s="314"/>
      <c r="I448" s="267"/>
      <c r="J448" s="314"/>
      <c r="K448" s="267"/>
      <c r="L448" s="315"/>
      <c r="M448" s="267"/>
      <c r="N448" s="280"/>
      <c r="O448" s="311"/>
      <c r="P448" s="109"/>
      <c r="Q448" s="109"/>
      <c r="R448" s="109"/>
      <c r="S448" s="110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BB448" s="121"/>
    </row>
    <row r="449" spans="1:54" s="111" customFormat="1" ht="28.5" customHeight="1" x14ac:dyDescent="0.3">
      <c r="A449" s="121"/>
      <c r="B449" s="410" t="s">
        <v>253</v>
      </c>
      <c r="C449" s="414" t="s">
        <v>299</v>
      </c>
      <c r="D449" s="311"/>
      <c r="E449" s="312" t="s">
        <v>127</v>
      </c>
      <c r="F449" s="313">
        <v>1</v>
      </c>
      <c r="G449" s="267"/>
      <c r="H449" s="314"/>
      <c r="I449" s="267"/>
      <c r="J449" s="314"/>
      <c r="K449" s="267"/>
      <c r="L449" s="315"/>
      <c r="M449" s="267"/>
      <c r="N449" s="280"/>
      <c r="O449" s="311"/>
      <c r="P449" s="109"/>
      <c r="Q449" s="109"/>
      <c r="R449" s="109"/>
      <c r="S449" s="110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BB449" s="121"/>
    </row>
    <row r="450" spans="1:54" s="111" customFormat="1" ht="28.5" customHeight="1" x14ac:dyDescent="0.3">
      <c r="A450" s="121"/>
      <c r="B450" s="116"/>
      <c r="C450" s="114"/>
      <c r="D450" s="114"/>
      <c r="E450" s="115"/>
      <c r="F450" s="117"/>
      <c r="G450" s="113"/>
      <c r="H450" s="119"/>
      <c r="I450" s="113"/>
      <c r="J450" s="119"/>
      <c r="K450" s="113"/>
      <c r="L450" s="114"/>
      <c r="M450" s="113"/>
      <c r="N450" s="122"/>
      <c r="O450" s="114"/>
      <c r="P450" s="109"/>
      <c r="Q450" s="109"/>
      <c r="R450" s="109"/>
      <c r="S450" s="110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BB450" s="121"/>
    </row>
    <row r="451" spans="1:54" s="111" customFormat="1" ht="28.5" customHeight="1" x14ac:dyDescent="0.3">
      <c r="A451" s="121"/>
      <c r="B451" s="116"/>
      <c r="C451" s="114"/>
      <c r="D451" s="114"/>
      <c r="E451" s="115"/>
      <c r="F451" s="117"/>
      <c r="G451" s="113"/>
      <c r="H451" s="119"/>
      <c r="I451" s="113"/>
      <c r="J451" s="119"/>
      <c r="K451" s="113"/>
      <c r="L451" s="114"/>
      <c r="M451" s="113"/>
      <c r="N451" s="122"/>
      <c r="O451" s="114"/>
      <c r="P451" s="109"/>
      <c r="Q451" s="109"/>
      <c r="R451" s="109"/>
      <c r="S451" s="110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BB451" s="121"/>
    </row>
    <row r="452" spans="1:54" s="111" customFormat="1" ht="28.5" customHeight="1" x14ac:dyDescent="0.3">
      <c r="A452" s="121"/>
      <c r="B452" s="116"/>
      <c r="C452" s="114"/>
      <c r="D452" s="114"/>
      <c r="E452" s="115"/>
      <c r="F452" s="117"/>
      <c r="G452" s="113"/>
      <c r="H452" s="119"/>
      <c r="I452" s="113"/>
      <c r="J452" s="119"/>
      <c r="K452" s="113"/>
      <c r="L452" s="114"/>
      <c r="M452" s="113"/>
      <c r="N452" s="122"/>
      <c r="O452" s="114"/>
      <c r="P452" s="109"/>
      <c r="Q452" s="109"/>
      <c r="R452" s="109"/>
      <c r="S452" s="110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BB452" s="121"/>
    </row>
    <row r="453" spans="1:54" s="111" customFormat="1" ht="28.5" customHeight="1" x14ac:dyDescent="0.3">
      <c r="A453" s="121"/>
      <c r="B453" s="116"/>
      <c r="C453" s="114"/>
      <c r="D453" s="114"/>
      <c r="E453" s="115"/>
      <c r="F453" s="117"/>
      <c r="G453" s="113"/>
      <c r="H453" s="119"/>
      <c r="I453" s="113"/>
      <c r="J453" s="119"/>
      <c r="K453" s="113"/>
      <c r="L453" s="114"/>
      <c r="M453" s="113"/>
      <c r="N453" s="122"/>
      <c r="O453" s="114"/>
      <c r="P453" s="109"/>
      <c r="Q453" s="109"/>
      <c r="R453" s="109"/>
      <c r="S453" s="110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BB453" s="121"/>
    </row>
    <row r="454" spans="1:54" s="111" customFormat="1" ht="28.5" customHeight="1" x14ac:dyDescent="0.3">
      <c r="A454" s="121" t="s">
        <v>215</v>
      </c>
      <c r="B454" s="116"/>
      <c r="C454" s="114"/>
      <c r="D454" s="114"/>
      <c r="E454" s="115"/>
      <c r="F454" s="117"/>
      <c r="G454" s="113"/>
      <c r="H454" s="119"/>
      <c r="I454" s="113"/>
      <c r="J454" s="119"/>
      <c r="K454" s="113"/>
      <c r="L454" s="114"/>
      <c r="M454" s="113"/>
      <c r="N454" s="122"/>
      <c r="O454" s="114"/>
      <c r="P454" s="109"/>
      <c r="Q454" s="109"/>
      <c r="R454" s="109"/>
      <c r="S454" s="110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BB454" s="121"/>
    </row>
    <row r="455" spans="1:54" s="111" customFormat="1" ht="28.5" customHeight="1" x14ac:dyDescent="0.3">
      <c r="A455" s="121"/>
      <c r="B455" s="116"/>
      <c r="C455" s="114"/>
      <c r="D455" s="114"/>
      <c r="E455" s="115"/>
      <c r="F455" s="117"/>
      <c r="G455" s="113"/>
      <c r="H455" s="119"/>
      <c r="I455" s="113"/>
      <c r="J455" s="119"/>
      <c r="K455" s="113"/>
      <c r="L455" s="114"/>
      <c r="M455" s="113"/>
      <c r="N455" s="122"/>
      <c r="O455" s="114"/>
      <c r="P455" s="109"/>
      <c r="Q455" s="109"/>
      <c r="R455" s="109"/>
      <c r="S455" s="110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BB455" s="121"/>
    </row>
    <row r="456" spans="1:54" s="111" customFormat="1" ht="28.5" customHeight="1" x14ac:dyDescent="0.3">
      <c r="A456" s="121"/>
      <c r="B456" s="116"/>
      <c r="C456" s="114"/>
      <c r="D456" s="114"/>
      <c r="E456" s="115"/>
      <c r="F456" s="117"/>
      <c r="G456" s="113"/>
      <c r="H456" s="119"/>
      <c r="I456" s="113"/>
      <c r="J456" s="119"/>
      <c r="K456" s="113"/>
      <c r="L456" s="114"/>
      <c r="M456" s="113"/>
      <c r="N456" s="122"/>
      <c r="O456" s="114"/>
      <c r="P456" s="109"/>
      <c r="Q456" s="109"/>
      <c r="R456" s="109"/>
      <c r="S456" s="110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BB456" s="121"/>
    </row>
    <row r="457" spans="1:54" s="111" customFormat="1" ht="28.5" customHeight="1" x14ac:dyDescent="0.3">
      <c r="A457" s="121"/>
      <c r="B457" s="116"/>
      <c r="C457" s="114"/>
      <c r="D457" s="114"/>
      <c r="E457" s="115"/>
      <c r="F457" s="117"/>
      <c r="G457" s="113"/>
      <c r="H457" s="119"/>
      <c r="I457" s="113"/>
      <c r="J457" s="119"/>
      <c r="K457" s="113"/>
      <c r="L457" s="114"/>
      <c r="M457" s="113"/>
      <c r="N457" s="122"/>
      <c r="O457" s="114"/>
      <c r="P457" s="109"/>
      <c r="Q457" s="109"/>
      <c r="R457" s="109"/>
      <c r="S457" s="110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BB457" s="121"/>
    </row>
    <row r="458" spans="1:54" s="111" customFormat="1" ht="28.5" customHeight="1" x14ac:dyDescent="0.3">
      <c r="A458" s="121"/>
      <c r="B458" s="116"/>
      <c r="C458" s="114"/>
      <c r="D458" s="114"/>
      <c r="E458" s="115"/>
      <c r="F458" s="117"/>
      <c r="G458" s="113"/>
      <c r="H458" s="119"/>
      <c r="I458" s="113"/>
      <c r="J458" s="119"/>
      <c r="K458" s="113"/>
      <c r="L458" s="114"/>
      <c r="M458" s="113"/>
      <c r="N458" s="122"/>
      <c r="O458" s="114"/>
      <c r="P458" s="109"/>
      <c r="Q458" s="109"/>
      <c r="R458" s="109"/>
      <c r="S458" s="110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BB458" s="121"/>
    </row>
    <row r="459" spans="1:54" s="111" customFormat="1" ht="28.5" customHeight="1" x14ac:dyDescent="0.3">
      <c r="A459" s="121"/>
      <c r="B459" s="116"/>
      <c r="C459" s="114"/>
      <c r="D459" s="114"/>
      <c r="E459" s="115"/>
      <c r="F459" s="117"/>
      <c r="G459" s="113"/>
      <c r="H459" s="119"/>
      <c r="I459" s="113"/>
      <c r="J459" s="119"/>
      <c r="K459" s="113"/>
      <c r="L459" s="114"/>
      <c r="M459" s="113"/>
      <c r="N459" s="122"/>
      <c r="O459" s="114"/>
      <c r="P459" s="109"/>
      <c r="Q459" s="109"/>
      <c r="R459" s="109"/>
      <c r="S459" s="110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BB459" s="121"/>
    </row>
    <row r="460" spans="1:54" s="111" customFormat="1" ht="28.5" customHeight="1" x14ac:dyDescent="0.3">
      <c r="A460" s="121"/>
      <c r="B460" s="116"/>
      <c r="C460" s="114"/>
      <c r="D460" s="114"/>
      <c r="E460" s="115"/>
      <c r="F460" s="117"/>
      <c r="G460" s="113"/>
      <c r="H460" s="119"/>
      <c r="I460" s="113"/>
      <c r="J460" s="119"/>
      <c r="K460" s="113"/>
      <c r="L460" s="114"/>
      <c r="M460" s="113"/>
      <c r="N460" s="122"/>
      <c r="O460" s="114"/>
      <c r="P460" s="109"/>
      <c r="Q460" s="109"/>
      <c r="R460" s="109"/>
      <c r="S460" s="110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BB460" s="121"/>
    </row>
    <row r="461" spans="1:54" s="111" customFormat="1" ht="28.5" customHeight="1" x14ac:dyDescent="0.3">
      <c r="A461" s="121"/>
      <c r="B461" s="116"/>
      <c r="C461" s="114"/>
      <c r="D461" s="114"/>
      <c r="E461" s="115"/>
      <c r="F461" s="117"/>
      <c r="G461" s="113"/>
      <c r="H461" s="119"/>
      <c r="I461" s="113"/>
      <c r="J461" s="119"/>
      <c r="K461" s="113"/>
      <c r="L461" s="114"/>
      <c r="M461" s="113"/>
      <c r="N461" s="122"/>
      <c r="O461" s="114"/>
      <c r="P461" s="109"/>
      <c r="Q461" s="109"/>
      <c r="R461" s="109"/>
      <c r="S461" s="110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BB461" s="121"/>
    </row>
    <row r="462" spans="1:54" s="111" customFormat="1" ht="28.5" customHeight="1" x14ac:dyDescent="0.3">
      <c r="A462" s="121"/>
      <c r="B462" s="116"/>
      <c r="C462" s="114"/>
      <c r="D462" s="114"/>
      <c r="E462" s="115"/>
      <c r="F462" s="117"/>
      <c r="G462" s="113"/>
      <c r="H462" s="119"/>
      <c r="I462" s="113"/>
      <c r="J462" s="119"/>
      <c r="K462" s="113"/>
      <c r="L462" s="114"/>
      <c r="M462" s="113"/>
      <c r="N462" s="122"/>
      <c r="O462" s="114"/>
      <c r="P462" s="109"/>
      <c r="Q462" s="109"/>
      <c r="R462" s="109"/>
      <c r="S462" s="110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BB462" s="121"/>
    </row>
    <row r="463" spans="1:54" s="111" customFormat="1" ht="28.5" customHeight="1" x14ac:dyDescent="0.3">
      <c r="A463" s="121"/>
      <c r="B463" s="116"/>
      <c r="C463" s="114"/>
      <c r="D463" s="114"/>
      <c r="E463" s="115"/>
      <c r="F463" s="117"/>
      <c r="G463" s="113"/>
      <c r="H463" s="119"/>
      <c r="I463" s="113"/>
      <c r="J463" s="119"/>
      <c r="K463" s="113"/>
      <c r="L463" s="114"/>
      <c r="M463" s="113"/>
      <c r="N463" s="122"/>
      <c r="O463" s="114"/>
      <c r="P463" s="109"/>
      <c r="Q463" s="109"/>
      <c r="R463" s="109"/>
      <c r="S463" s="110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BB463" s="121"/>
    </row>
    <row r="464" spans="1:54" s="111" customFormat="1" ht="28.5" customHeight="1" x14ac:dyDescent="0.3">
      <c r="A464" s="121"/>
      <c r="B464" s="116"/>
      <c r="C464" s="114"/>
      <c r="D464" s="114"/>
      <c r="E464" s="115"/>
      <c r="F464" s="117"/>
      <c r="G464" s="113"/>
      <c r="H464" s="119"/>
      <c r="I464" s="113"/>
      <c r="J464" s="119"/>
      <c r="K464" s="113"/>
      <c r="L464" s="114"/>
      <c r="M464" s="113"/>
      <c r="N464" s="122"/>
      <c r="O464" s="114"/>
      <c r="P464" s="109"/>
      <c r="Q464" s="109"/>
      <c r="R464" s="109"/>
      <c r="S464" s="110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BB464" s="121"/>
    </row>
    <row r="465" spans="1:54" s="111" customFormat="1" ht="28.5" customHeight="1" x14ac:dyDescent="0.3">
      <c r="A465" s="121"/>
      <c r="B465" s="464"/>
      <c r="C465" s="456" t="s">
        <v>157</v>
      </c>
      <c r="D465" s="273"/>
      <c r="E465" s="274"/>
      <c r="F465" s="275"/>
      <c r="G465" s="281"/>
      <c r="H465" s="280"/>
      <c r="I465" s="281"/>
      <c r="J465" s="280"/>
      <c r="K465" s="281"/>
      <c r="L465" s="280"/>
      <c r="M465" s="281"/>
      <c r="N465" s="280"/>
      <c r="O465" s="311"/>
      <c r="P465" s="109"/>
      <c r="Q465" s="109"/>
      <c r="R465" s="109"/>
      <c r="S465" s="110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BB465" s="121"/>
    </row>
    <row r="466" spans="1:54" s="111" customFormat="1" ht="28.5" customHeight="1" x14ac:dyDescent="0.3">
      <c r="A466" s="121"/>
      <c r="B466" s="465"/>
      <c r="C466" s="457"/>
      <c r="D466" s="276"/>
      <c r="E466" s="277"/>
      <c r="F466" s="278"/>
      <c r="G466" s="278"/>
      <c r="H466" s="279"/>
      <c r="I466" s="278"/>
      <c r="J466" s="279"/>
      <c r="K466" s="278"/>
      <c r="L466" s="279"/>
      <c r="M466" s="278"/>
      <c r="N466" s="279"/>
      <c r="O466" s="316"/>
      <c r="P466" s="109"/>
      <c r="Q466" s="109"/>
      <c r="R466" s="109"/>
      <c r="S466" s="110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BB466" s="121"/>
    </row>
    <row r="467" spans="1:54" s="111" customFormat="1" ht="28.5" customHeight="1" x14ac:dyDescent="0.3">
      <c r="A467" s="121"/>
      <c r="B467" s="116"/>
      <c r="C467" s="114"/>
      <c r="D467" s="114"/>
      <c r="E467" s="115"/>
      <c r="F467" s="117"/>
      <c r="G467" s="113"/>
      <c r="H467" s="119"/>
      <c r="I467" s="113"/>
      <c r="J467" s="119"/>
      <c r="K467" s="113"/>
      <c r="L467" s="114"/>
      <c r="M467" s="113"/>
      <c r="N467" s="122"/>
      <c r="O467" s="114"/>
      <c r="P467" s="109"/>
      <c r="Q467" s="109"/>
      <c r="R467" s="109"/>
      <c r="S467" s="110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BB467" s="121"/>
    </row>
    <row r="468" spans="1:54" s="111" customFormat="1" ht="28.5" customHeight="1" x14ac:dyDescent="0.3">
      <c r="A468" s="121"/>
      <c r="B468" s="116" t="str">
        <f>B446</f>
        <v>6-1</v>
      </c>
      <c r="C468" s="114" t="str">
        <f>C446</f>
        <v>공통벽체공사</v>
      </c>
      <c r="D468" s="114"/>
      <c r="E468" s="115"/>
      <c r="F468" s="117"/>
      <c r="G468" s="113"/>
      <c r="H468" s="119"/>
      <c r="I468" s="113"/>
      <c r="J468" s="119"/>
      <c r="K468" s="113"/>
      <c r="L468" s="114"/>
      <c r="M468" s="113"/>
      <c r="N468" s="122"/>
      <c r="O468" s="114"/>
      <c r="P468" s="109"/>
      <c r="Q468" s="109"/>
      <c r="R468" s="109"/>
      <c r="S468" s="110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BB468" s="121"/>
    </row>
    <row r="469" spans="1:54" s="169" customFormat="1" ht="28.5" customHeight="1" x14ac:dyDescent="0.3">
      <c r="B469" s="421"/>
      <c r="C469" s="412" t="s">
        <v>289</v>
      </c>
      <c r="D469" s="375" t="s">
        <v>1097</v>
      </c>
      <c r="E469" s="384" t="s">
        <v>137</v>
      </c>
      <c r="F469" s="385">
        <v>9.6</v>
      </c>
      <c r="G469" s="379">
        <v>13601</v>
      </c>
      <c r="H469" s="379">
        <f t="shared" ref="H469" si="0">TRUNC(G469*F469, 0)</f>
        <v>130569</v>
      </c>
      <c r="I469" s="379">
        <v>29556.9</v>
      </c>
      <c r="J469" s="379">
        <f t="shared" ref="J469" si="1">TRUNC(I469*F469, 0)</f>
        <v>283746</v>
      </c>
      <c r="K469" s="379">
        <v>0</v>
      </c>
      <c r="L469" s="379">
        <f t="shared" ref="L469" si="2">TRUNC(K469*F469, 0)</f>
        <v>0</v>
      </c>
      <c r="M469" s="379">
        <f t="shared" ref="M469" si="3">G469+I469+K469</f>
        <v>43157.9</v>
      </c>
      <c r="N469" s="379">
        <f t="shared" ref="N469" si="4">TRUNC(H469+J469+L469, 0)</f>
        <v>414315</v>
      </c>
      <c r="O469" s="380"/>
      <c r="P469" s="331"/>
      <c r="Q469" s="331"/>
      <c r="R469" s="331"/>
      <c r="S469" s="331"/>
      <c r="T469" s="331"/>
      <c r="U469" s="331"/>
      <c r="V469" s="331"/>
      <c r="W469" s="332"/>
      <c r="X469" s="332"/>
      <c r="Y469" s="332"/>
      <c r="Z469" s="332"/>
      <c r="AA469" s="332"/>
      <c r="AB469" s="332"/>
      <c r="AC469" s="332"/>
      <c r="AD469" s="332"/>
      <c r="AE469" s="332"/>
      <c r="AF469" s="332"/>
      <c r="AG469" s="332"/>
      <c r="AH469" s="332"/>
      <c r="AI469" s="332"/>
      <c r="AJ469" s="332"/>
      <c r="AK469" s="332"/>
      <c r="AL469" s="332"/>
      <c r="AM469" s="332"/>
      <c r="AN469" s="332"/>
      <c r="AO469" s="332"/>
      <c r="AP469" s="332"/>
      <c r="AQ469" s="332"/>
      <c r="AR469" s="332"/>
      <c r="AS469" s="332"/>
      <c r="AT469" s="331"/>
      <c r="AU469" s="331"/>
      <c r="AV469" s="332"/>
      <c r="AW469" s="331"/>
      <c r="AX469" s="332"/>
    </row>
    <row r="470" spans="1:54" s="169" customFormat="1" ht="28.5" customHeight="1" x14ac:dyDescent="0.3">
      <c r="B470" s="421"/>
      <c r="C470" s="412" t="s">
        <v>167</v>
      </c>
      <c r="D470" s="375" t="s">
        <v>1098</v>
      </c>
      <c r="E470" s="384" t="s">
        <v>137</v>
      </c>
      <c r="F470" s="385">
        <v>12.46</v>
      </c>
      <c r="G470" s="379">
        <v>19032</v>
      </c>
      <c r="H470" s="379">
        <f>TRUNC(G470*F470, 0)</f>
        <v>237138</v>
      </c>
      <c r="I470" s="379">
        <v>40833.9</v>
      </c>
      <c r="J470" s="379">
        <f>TRUNC(I470*F470, 0)</f>
        <v>508790</v>
      </c>
      <c r="K470" s="379">
        <v>0</v>
      </c>
      <c r="L470" s="379">
        <f>TRUNC(K470*F470, 0)</f>
        <v>0</v>
      </c>
      <c r="M470" s="379">
        <f>G470+I470+K470</f>
        <v>59865.9</v>
      </c>
      <c r="N470" s="379">
        <f>TRUNC(H470+J470+L470, 0)</f>
        <v>745928</v>
      </c>
      <c r="O470" s="380"/>
      <c r="P470" s="331"/>
      <c r="Q470" s="331"/>
      <c r="R470" s="331"/>
      <c r="S470" s="331"/>
      <c r="T470" s="331"/>
      <c r="U470" s="331"/>
      <c r="V470" s="331"/>
      <c r="W470" s="332"/>
      <c r="X470" s="332"/>
      <c r="Y470" s="332"/>
      <c r="Z470" s="332"/>
      <c r="AA470" s="332"/>
      <c r="AB470" s="332"/>
      <c r="AC470" s="332"/>
      <c r="AD470" s="332"/>
      <c r="AE470" s="332"/>
      <c r="AF470" s="332"/>
      <c r="AG470" s="332"/>
      <c r="AH470" s="332"/>
      <c r="AI470" s="332"/>
      <c r="AJ470" s="332"/>
      <c r="AK470" s="332"/>
      <c r="AL470" s="332"/>
      <c r="AM470" s="332"/>
      <c r="AN470" s="332"/>
      <c r="AO470" s="332"/>
      <c r="AP470" s="332"/>
      <c r="AQ470" s="332"/>
      <c r="AR470" s="332"/>
      <c r="AS470" s="332"/>
      <c r="AT470" s="331"/>
      <c r="AU470" s="331"/>
      <c r="AV470" s="332"/>
      <c r="AW470" s="331"/>
      <c r="AX470" s="332"/>
    </row>
    <row r="471" spans="1:54" s="169" customFormat="1" ht="28.5" customHeight="1" x14ac:dyDescent="0.3">
      <c r="B471" s="421"/>
      <c r="C471" s="412" t="s">
        <v>149</v>
      </c>
      <c r="D471" s="375" t="s">
        <v>1083</v>
      </c>
      <c r="E471" s="384" t="s">
        <v>1084</v>
      </c>
      <c r="F471" s="385">
        <v>30.6</v>
      </c>
      <c r="G471" s="379">
        <v>5179</v>
      </c>
      <c r="H471" s="379">
        <f>TRUNC(G471*F471, 0)</f>
        <v>158477</v>
      </c>
      <c r="I471" s="379">
        <v>11276.1</v>
      </c>
      <c r="J471" s="379">
        <f>TRUNC(I471*F471, 0)</f>
        <v>345048</v>
      </c>
      <c r="K471" s="379">
        <v>0</v>
      </c>
      <c r="L471" s="379">
        <f>TRUNC(K471*F471, 0)</f>
        <v>0</v>
      </c>
      <c r="M471" s="379">
        <f>G471+I471+K471</f>
        <v>16455.099999999999</v>
      </c>
      <c r="N471" s="379">
        <f>TRUNC(H471+J471+L471, 0)</f>
        <v>503525</v>
      </c>
      <c r="O471" s="380"/>
      <c r="P471" s="331" t="s">
        <v>64</v>
      </c>
      <c r="Q471" s="331" t="s">
        <v>55</v>
      </c>
      <c r="R471" s="331" t="s">
        <v>55</v>
      </c>
      <c r="S471" s="331" t="s">
        <v>1</v>
      </c>
      <c r="T471" s="331" t="s">
        <v>60</v>
      </c>
      <c r="U471" s="331" t="s">
        <v>59</v>
      </c>
      <c r="V471" s="331" t="s">
        <v>59</v>
      </c>
      <c r="W471" s="332"/>
      <c r="X471" s="332"/>
      <c r="Y471" s="332"/>
      <c r="Z471" s="332"/>
      <c r="AA471" s="332"/>
      <c r="AB471" s="332"/>
      <c r="AC471" s="332"/>
      <c r="AD471" s="332"/>
      <c r="AE471" s="332"/>
      <c r="AF471" s="332"/>
      <c r="AG471" s="332"/>
      <c r="AH471" s="332"/>
      <c r="AI471" s="332"/>
      <c r="AJ471" s="332"/>
      <c r="AK471" s="332"/>
      <c r="AL471" s="332"/>
      <c r="AM471" s="332"/>
      <c r="AN471" s="332"/>
      <c r="AO471" s="332"/>
      <c r="AP471" s="332"/>
      <c r="AQ471" s="332"/>
      <c r="AR471" s="332"/>
      <c r="AS471" s="332"/>
      <c r="AT471" s="331" t="s">
        <v>55</v>
      </c>
      <c r="AU471" s="331" t="s">
        <v>55</v>
      </c>
      <c r="AV471" s="332"/>
      <c r="AW471" s="331" t="s">
        <v>2</v>
      </c>
      <c r="AX471" s="332">
        <v>585</v>
      </c>
    </row>
    <row r="472" spans="1:54" s="125" customFormat="1" ht="28.5" customHeight="1" x14ac:dyDescent="0.3">
      <c r="B472" s="416"/>
      <c r="C472" s="411" t="s">
        <v>183</v>
      </c>
      <c r="D472" s="255" t="s">
        <v>179</v>
      </c>
      <c r="E472" s="285" t="s">
        <v>137</v>
      </c>
      <c r="F472" s="302">
        <v>33.81</v>
      </c>
      <c r="G472" s="259">
        <v>8045</v>
      </c>
      <c r="H472" s="267">
        <f>TRUNC(G472*F472, 0)</f>
        <v>272001</v>
      </c>
      <c r="I472" s="259">
        <v>12096</v>
      </c>
      <c r="J472" s="267">
        <f>TRUNC(I472*F472, 0)</f>
        <v>408965</v>
      </c>
      <c r="K472" s="259">
        <v>0</v>
      </c>
      <c r="L472" s="267">
        <f>TRUNC(K472*F472, 0)</f>
        <v>0</v>
      </c>
      <c r="M472" s="259">
        <f>G472+I472+K472</f>
        <v>20141</v>
      </c>
      <c r="N472" s="267">
        <f>TRUNC(H472+J472+L472, 0)</f>
        <v>680966</v>
      </c>
      <c r="O472" s="260"/>
      <c r="P472" s="296"/>
      <c r="Q472" s="296"/>
      <c r="R472" s="296"/>
      <c r="S472" s="296"/>
      <c r="T472" s="296"/>
      <c r="U472" s="296"/>
      <c r="V472" s="296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296"/>
      <c r="AU472" s="296"/>
      <c r="AV472" s="58"/>
      <c r="AW472" s="296"/>
      <c r="AX472" s="58"/>
      <c r="AZ472" s="306"/>
    </row>
    <row r="473" spans="1:54" ht="28.5" customHeight="1" x14ac:dyDescent="0.3">
      <c r="A473" s="125"/>
      <c r="B473" s="308"/>
      <c r="C473" s="283"/>
      <c r="D473" s="261"/>
      <c r="E473" s="287"/>
      <c r="F473" s="303"/>
      <c r="G473" s="264"/>
      <c r="H473" s="270"/>
      <c r="I473" s="264"/>
      <c r="J473" s="270"/>
      <c r="K473" s="264"/>
      <c r="L473" s="270"/>
      <c r="M473" s="264"/>
      <c r="N473" s="270"/>
      <c r="O473" s="265"/>
      <c r="P473" s="31"/>
      <c r="Q473" s="31"/>
      <c r="R473" s="31"/>
      <c r="S473" s="31"/>
      <c r="T473" s="31"/>
      <c r="U473" s="31"/>
      <c r="V473" s="31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31"/>
      <c r="AU473" s="31"/>
      <c r="AV473" s="23"/>
      <c r="AW473" s="31"/>
      <c r="AX473" s="23"/>
      <c r="AZ473" s="34"/>
    </row>
    <row r="474" spans="1:54" ht="28.5" customHeight="1" x14ac:dyDescent="0.3">
      <c r="A474" s="125"/>
      <c r="B474" s="308"/>
      <c r="C474" s="283"/>
      <c r="D474" s="261"/>
      <c r="E474" s="287"/>
      <c r="F474" s="303"/>
      <c r="G474" s="264"/>
      <c r="H474" s="270"/>
      <c r="I474" s="264"/>
      <c r="J474" s="270"/>
      <c r="K474" s="264"/>
      <c r="L474" s="270"/>
      <c r="M474" s="264"/>
      <c r="N474" s="270"/>
      <c r="O474" s="265"/>
      <c r="P474" s="31"/>
      <c r="Q474" s="31"/>
      <c r="R474" s="31"/>
      <c r="S474" s="31"/>
      <c r="T474" s="31"/>
      <c r="U474" s="31"/>
      <c r="V474" s="31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31"/>
      <c r="AU474" s="31"/>
      <c r="AV474" s="23"/>
      <c r="AW474" s="31"/>
      <c r="AX474" s="23"/>
      <c r="AZ474" s="34"/>
    </row>
    <row r="475" spans="1:54" ht="28.5" customHeight="1" x14ac:dyDescent="0.3">
      <c r="A475" s="125"/>
      <c r="B475" s="308"/>
      <c r="C475" s="283"/>
      <c r="D475" s="261"/>
      <c r="E475" s="287"/>
      <c r="F475" s="303"/>
      <c r="G475" s="264"/>
      <c r="H475" s="270"/>
      <c r="I475" s="264"/>
      <c r="J475" s="270"/>
      <c r="K475" s="264"/>
      <c r="L475" s="270"/>
      <c r="M475" s="264"/>
      <c r="N475" s="270"/>
      <c r="O475" s="265"/>
      <c r="P475" s="31"/>
      <c r="Q475" s="31"/>
      <c r="R475" s="31"/>
      <c r="S475" s="31"/>
      <c r="T475" s="31"/>
      <c r="U475" s="31"/>
      <c r="V475" s="31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31"/>
      <c r="AU475" s="31"/>
      <c r="AV475" s="23"/>
      <c r="AW475" s="31"/>
      <c r="AX475" s="23"/>
      <c r="AZ475" s="34"/>
    </row>
    <row r="476" spans="1:54" ht="28.5" customHeight="1" x14ac:dyDescent="0.3">
      <c r="A476" s="125"/>
      <c r="B476" s="308"/>
      <c r="C476" s="283"/>
      <c r="D476" s="261"/>
      <c r="E476" s="287"/>
      <c r="F476" s="303"/>
      <c r="G476" s="264"/>
      <c r="H476" s="270"/>
      <c r="I476" s="264"/>
      <c r="J476" s="270"/>
      <c r="K476" s="264"/>
      <c r="L476" s="270"/>
      <c r="M476" s="264"/>
      <c r="N476" s="270"/>
      <c r="O476" s="265"/>
      <c r="P476" s="31"/>
      <c r="Q476" s="31"/>
      <c r="R476" s="31"/>
      <c r="S476" s="31"/>
      <c r="T476" s="31"/>
      <c r="U476" s="31"/>
      <c r="V476" s="31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31"/>
      <c r="AU476" s="31"/>
      <c r="AV476" s="23"/>
      <c r="AW476" s="31"/>
      <c r="AX476" s="23"/>
      <c r="AZ476" s="34"/>
    </row>
    <row r="477" spans="1:54" ht="28.5" customHeight="1" x14ac:dyDescent="0.3">
      <c r="A477" s="125"/>
      <c r="B477" s="308"/>
      <c r="C477" s="283"/>
      <c r="D477" s="261"/>
      <c r="E477" s="287"/>
      <c r="F477" s="303"/>
      <c r="G477" s="264"/>
      <c r="H477" s="270"/>
      <c r="I477" s="264"/>
      <c r="J477" s="270"/>
      <c r="K477" s="264"/>
      <c r="L477" s="270"/>
      <c r="M477" s="264"/>
      <c r="N477" s="270"/>
      <c r="O477" s="265"/>
      <c r="P477" s="31"/>
      <c r="Q477" s="31"/>
      <c r="R477" s="31"/>
      <c r="S477" s="31"/>
      <c r="T477" s="31"/>
      <c r="U477" s="31"/>
      <c r="V477" s="31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31"/>
      <c r="AU477" s="31"/>
      <c r="AV477" s="23"/>
      <c r="AW477" s="31"/>
      <c r="AX477" s="23"/>
      <c r="AZ477" s="34"/>
    </row>
    <row r="478" spans="1:54" ht="28.5" customHeight="1" x14ac:dyDescent="0.3">
      <c r="A478" s="125"/>
      <c r="B478" s="308"/>
      <c r="C478" s="283"/>
      <c r="D478" s="261"/>
      <c r="E478" s="287"/>
      <c r="F478" s="303"/>
      <c r="G478" s="264"/>
      <c r="H478" s="270"/>
      <c r="I478" s="264"/>
      <c r="J478" s="270"/>
      <c r="K478" s="264"/>
      <c r="L478" s="270"/>
      <c r="M478" s="264"/>
      <c r="N478" s="270"/>
      <c r="O478" s="265"/>
      <c r="P478" s="31"/>
      <c r="Q478" s="31"/>
      <c r="R478" s="31"/>
      <c r="S478" s="31"/>
      <c r="T478" s="31"/>
      <c r="U478" s="31"/>
      <c r="V478" s="31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31"/>
      <c r="AU478" s="31"/>
      <c r="AV478" s="23"/>
      <c r="AW478" s="31"/>
      <c r="AX478" s="23"/>
      <c r="AZ478" s="34"/>
    </row>
    <row r="479" spans="1:54" ht="28.5" customHeight="1" x14ac:dyDescent="0.3">
      <c r="A479" s="125"/>
      <c r="B479" s="308"/>
      <c r="C479" s="283"/>
      <c r="D479" s="261"/>
      <c r="E479" s="287"/>
      <c r="F479" s="303"/>
      <c r="G479" s="264"/>
      <c r="H479" s="270"/>
      <c r="I479" s="264"/>
      <c r="J479" s="270"/>
      <c r="K479" s="264"/>
      <c r="L479" s="270"/>
      <c r="M479" s="264"/>
      <c r="N479" s="270"/>
      <c r="O479" s="265"/>
      <c r="P479" s="31"/>
      <c r="Q479" s="31"/>
      <c r="R479" s="31"/>
      <c r="S479" s="31"/>
      <c r="T479" s="31"/>
      <c r="U479" s="31"/>
      <c r="V479" s="31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31"/>
      <c r="AU479" s="31"/>
      <c r="AV479" s="23"/>
      <c r="AW479" s="31"/>
      <c r="AX479" s="23"/>
      <c r="AZ479" s="34"/>
    </row>
    <row r="480" spans="1:54" ht="28.5" customHeight="1" x14ac:dyDescent="0.3">
      <c r="A480" s="125"/>
      <c r="B480" s="308"/>
      <c r="C480" s="283"/>
      <c r="D480" s="261"/>
      <c r="E480" s="287"/>
      <c r="F480" s="303"/>
      <c r="G480" s="264"/>
      <c r="H480" s="270"/>
      <c r="I480" s="264"/>
      <c r="J480" s="270"/>
      <c r="K480" s="264"/>
      <c r="L480" s="270"/>
      <c r="M480" s="264"/>
      <c r="N480" s="270"/>
      <c r="O480" s="265"/>
      <c r="P480" s="31"/>
      <c r="Q480" s="31"/>
      <c r="R480" s="31"/>
      <c r="S480" s="31"/>
      <c r="T480" s="31"/>
      <c r="U480" s="31"/>
      <c r="V480" s="31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31"/>
      <c r="AU480" s="31"/>
      <c r="AV480" s="23"/>
      <c r="AW480" s="31"/>
      <c r="AX480" s="23"/>
      <c r="AZ480" s="34"/>
    </row>
    <row r="481" spans="1:54" ht="28.5" customHeight="1" x14ac:dyDescent="0.3">
      <c r="A481" s="125"/>
      <c r="B481" s="308"/>
      <c r="C481" s="283"/>
      <c r="D481" s="261"/>
      <c r="E481" s="287"/>
      <c r="F481" s="303"/>
      <c r="G481" s="264"/>
      <c r="H481" s="270"/>
      <c r="I481" s="264"/>
      <c r="J481" s="270"/>
      <c r="K481" s="264"/>
      <c r="L481" s="270"/>
      <c r="M481" s="264"/>
      <c r="N481" s="270"/>
      <c r="O481" s="265"/>
      <c r="P481" s="31"/>
      <c r="Q481" s="31"/>
      <c r="R481" s="31"/>
      <c r="S481" s="31"/>
      <c r="T481" s="31"/>
      <c r="U481" s="31"/>
      <c r="V481" s="31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31"/>
      <c r="AU481" s="31"/>
      <c r="AV481" s="23"/>
      <c r="AW481" s="31"/>
      <c r="AX481" s="23"/>
      <c r="AZ481" s="34"/>
    </row>
    <row r="482" spans="1:54" ht="28.5" customHeight="1" x14ac:dyDescent="0.3">
      <c r="A482" s="125"/>
      <c r="B482" s="308"/>
      <c r="C482" s="283"/>
      <c r="D482" s="261"/>
      <c r="E482" s="287"/>
      <c r="F482" s="303"/>
      <c r="G482" s="264"/>
      <c r="H482" s="270"/>
      <c r="I482" s="264"/>
      <c r="J482" s="270"/>
      <c r="K482" s="264"/>
      <c r="L482" s="270"/>
      <c r="M482" s="264"/>
      <c r="N482" s="270"/>
      <c r="O482" s="265"/>
      <c r="P482" s="31"/>
      <c r="Q482" s="31"/>
      <c r="R482" s="31"/>
      <c r="S482" s="31"/>
      <c r="T482" s="31"/>
      <c r="U482" s="31"/>
      <c r="V482" s="31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31"/>
      <c r="AU482" s="31"/>
      <c r="AV482" s="23"/>
      <c r="AW482" s="31"/>
      <c r="AX482" s="23"/>
      <c r="AZ482" s="34"/>
    </row>
    <row r="483" spans="1:54" ht="28.5" customHeight="1" x14ac:dyDescent="0.3">
      <c r="A483" s="125"/>
      <c r="B483" s="308"/>
      <c r="C483" s="283"/>
      <c r="D483" s="261"/>
      <c r="E483" s="287"/>
      <c r="F483" s="303"/>
      <c r="G483" s="264"/>
      <c r="H483" s="270"/>
      <c r="I483" s="264"/>
      <c r="J483" s="270"/>
      <c r="K483" s="264"/>
      <c r="L483" s="270"/>
      <c r="M483" s="264"/>
      <c r="N483" s="270"/>
      <c r="O483" s="265"/>
      <c r="P483" s="31"/>
      <c r="Q483" s="31"/>
      <c r="R483" s="31"/>
      <c r="S483" s="31"/>
      <c r="T483" s="31"/>
      <c r="U483" s="31"/>
      <c r="V483" s="31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31"/>
      <c r="AU483" s="31"/>
      <c r="AV483" s="23"/>
      <c r="AW483" s="31"/>
      <c r="AX483" s="23"/>
      <c r="AZ483" s="34"/>
    </row>
    <row r="484" spans="1:54" ht="28.5" customHeight="1" x14ac:dyDescent="0.3">
      <c r="A484" s="125"/>
      <c r="B484" s="308"/>
      <c r="C484" s="283"/>
      <c r="D484" s="261"/>
      <c r="E484" s="287"/>
      <c r="F484" s="303"/>
      <c r="G484" s="264"/>
      <c r="H484" s="270"/>
      <c r="I484" s="264"/>
      <c r="J484" s="270"/>
      <c r="K484" s="264"/>
      <c r="L484" s="270"/>
      <c r="M484" s="264"/>
      <c r="N484" s="270"/>
      <c r="O484" s="265"/>
      <c r="P484" s="31"/>
      <c r="Q484" s="31"/>
      <c r="R484" s="31"/>
      <c r="S484" s="31"/>
      <c r="T484" s="31"/>
      <c r="U484" s="31"/>
      <c r="V484" s="31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31"/>
      <c r="AU484" s="31"/>
      <c r="AV484" s="23"/>
      <c r="AW484" s="31"/>
      <c r="AX484" s="23"/>
      <c r="AZ484" s="34"/>
    </row>
    <row r="485" spans="1:54" ht="28.5" customHeight="1" x14ac:dyDescent="0.3">
      <c r="A485" s="125"/>
      <c r="B485" s="308"/>
      <c r="C485" s="283"/>
      <c r="D485" s="261"/>
      <c r="E485" s="287"/>
      <c r="F485" s="303"/>
      <c r="G485" s="264"/>
      <c r="H485" s="270"/>
      <c r="I485" s="264"/>
      <c r="J485" s="270"/>
      <c r="K485" s="264"/>
      <c r="L485" s="270"/>
      <c r="M485" s="264"/>
      <c r="N485" s="270"/>
      <c r="O485" s="265"/>
      <c r="P485" s="31"/>
      <c r="Q485" s="31"/>
      <c r="R485" s="31"/>
      <c r="S485" s="31"/>
      <c r="T485" s="31"/>
      <c r="U485" s="31"/>
      <c r="V485" s="31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31"/>
      <c r="AU485" s="31"/>
      <c r="AV485" s="23"/>
      <c r="AW485" s="31"/>
      <c r="AX485" s="23"/>
      <c r="AZ485" s="34"/>
    </row>
    <row r="486" spans="1:54" ht="28.5" customHeight="1" x14ac:dyDescent="0.3">
      <c r="A486" s="125"/>
      <c r="B486" s="85"/>
      <c r="C486" s="124"/>
      <c r="D486" s="124"/>
      <c r="E486" s="103"/>
      <c r="F486" s="68"/>
      <c r="G486" s="42"/>
      <c r="H486" s="56"/>
      <c r="I486" s="42"/>
      <c r="J486" s="56"/>
      <c r="K486" s="42"/>
      <c r="L486" s="56"/>
      <c r="M486" s="42"/>
      <c r="N486" s="56"/>
      <c r="O486" s="194"/>
      <c r="P486" s="31"/>
      <c r="Q486" s="31"/>
      <c r="R486" s="31"/>
      <c r="S486" s="31"/>
      <c r="T486" s="31"/>
      <c r="U486" s="31"/>
      <c r="V486" s="31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31"/>
      <c r="AU486" s="31"/>
      <c r="AV486" s="23"/>
      <c r="AW486" s="31"/>
      <c r="AX486" s="23"/>
      <c r="AZ486" s="34"/>
    </row>
    <row r="487" spans="1:54" s="63" customFormat="1" ht="28.5" customHeight="1" x14ac:dyDescent="0.3">
      <c r="A487" s="62"/>
      <c r="B487" s="85"/>
      <c r="C487" s="124"/>
      <c r="D487" s="124"/>
      <c r="E487" s="112"/>
      <c r="F487" s="68"/>
      <c r="G487" s="42"/>
      <c r="H487" s="56"/>
      <c r="I487" s="42"/>
      <c r="J487" s="56"/>
      <c r="K487" s="42"/>
      <c r="L487" s="56"/>
      <c r="M487" s="56"/>
      <c r="N487" s="56"/>
      <c r="O487" s="164"/>
      <c r="P487" s="64"/>
      <c r="Q487" s="64"/>
      <c r="R487" s="64"/>
      <c r="S487" s="64"/>
      <c r="T487" s="64"/>
      <c r="U487" s="64"/>
      <c r="V487" s="64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4"/>
      <c r="AU487" s="64"/>
      <c r="AV487" s="65"/>
      <c r="AW487" s="64"/>
      <c r="AX487" s="65"/>
      <c r="BB487" s="62"/>
    </row>
    <row r="488" spans="1:54" s="111" customFormat="1" ht="28.5" customHeight="1" x14ac:dyDescent="0.3">
      <c r="A488" s="121"/>
      <c r="B488" s="462"/>
      <c r="C488" s="456" t="s">
        <v>144</v>
      </c>
      <c r="D488" s="273"/>
      <c r="E488" s="274"/>
      <c r="F488" s="275"/>
      <c r="G488" s="281"/>
      <c r="H488" s="280"/>
      <c r="I488" s="281"/>
      <c r="J488" s="280"/>
      <c r="K488" s="281"/>
      <c r="L488" s="280"/>
      <c r="M488" s="281"/>
      <c r="N488" s="280"/>
      <c r="O488" s="273"/>
      <c r="P488" s="111" t="s">
        <v>62</v>
      </c>
      <c r="BB488" s="121"/>
    </row>
    <row r="489" spans="1:54" s="111" customFormat="1" ht="28.5" customHeight="1" x14ac:dyDescent="0.3">
      <c r="A489" s="121"/>
      <c r="B489" s="463"/>
      <c r="C489" s="457"/>
      <c r="D489" s="276"/>
      <c r="E489" s="277"/>
      <c r="F489" s="278"/>
      <c r="G489" s="278"/>
      <c r="H489" s="279"/>
      <c r="I489" s="278"/>
      <c r="J489" s="279"/>
      <c r="K489" s="278"/>
      <c r="L489" s="279"/>
      <c r="M489" s="278"/>
      <c r="N489" s="279"/>
      <c r="O489" s="276"/>
      <c r="P489" s="111" t="s">
        <v>62</v>
      </c>
      <c r="BB489" s="121"/>
    </row>
    <row r="490" spans="1:54" s="111" customFormat="1" ht="28.5" customHeight="1" x14ac:dyDescent="0.3">
      <c r="A490" s="121"/>
      <c r="B490" s="101"/>
      <c r="C490" s="45"/>
      <c r="D490" s="46"/>
      <c r="E490" s="47"/>
      <c r="F490" s="48"/>
      <c r="G490" s="48"/>
      <c r="H490" s="122"/>
      <c r="I490" s="48"/>
      <c r="J490" s="122"/>
      <c r="K490" s="48"/>
      <c r="L490" s="122"/>
      <c r="M490" s="48"/>
      <c r="N490" s="122"/>
      <c r="O490" s="46"/>
      <c r="BB490" s="121"/>
    </row>
    <row r="491" spans="1:54" s="111" customFormat="1" ht="28.5" customHeight="1" x14ac:dyDescent="0.3">
      <c r="A491" s="121"/>
      <c r="B491" s="116" t="str">
        <f>B447</f>
        <v>6-2</v>
      </c>
      <c r="C491" s="77" t="str">
        <f>C447</f>
        <v>공통천정공사</v>
      </c>
      <c r="D491" s="78"/>
      <c r="E491" s="79"/>
      <c r="F491" s="80"/>
      <c r="G491" s="80"/>
      <c r="H491" s="80"/>
      <c r="I491" s="80"/>
      <c r="J491" s="80"/>
      <c r="K491" s="80"/>
      <c r="L491" s="80"/>
      <c r="M491" s="80"/>
      <c r="N491" s="80"/>
      <c r="O491" s="78"/>
      <c r="P491" s="32"/>
      <c r="Q491" s="32"/>
      <c r="R491" s="32"/>
      <c r="S491" s="33" t="s">
        <v>1</v>
      </c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BB491" s="121"/>
    </row>
    <row r="492" spans="1:54" s="125" customFormat="1" ht="28.5" customHeight="1" x14ac:dyDescent="0.3">
      <c r="B492" s="415"/>
      <c r="C492" s="411" t="s">
        <v>169</v>
      </c>
      <c r="D492" s="255" t="s">
        <v>1089</v>
      </c>
      <c r="E492" s="285" t="s">
        <v>137</v>
      </c>
      <c r="F492" s="290">
        <v>481.15999999999997</v>
      </c>
      <c r="G492" s="259"/>
      <c r="H492" s="267"/>
      <c r="I492" s="259"/>
      <c r="J492" s="267"/>
      <c r="K492" s="259"/>
      <c r="L492" s="267"/>
      <c r="M492" s="259"/>
      <c r="N492" s="267"/>
      <c r="O492" s="260"/>
      <c r="P492" s="296"/>
      <c r="Q492" s="296"/>
      <c r="R492" s="296"/>
      <c r="S492" s="296"/>
      <c r="T492" s="296"/>
      <c r="U492" s="296"/>
      <c r="V492" s="296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296"/>
      <c r="AU492" s="296"/>
      <c r="AV492" s="58"/>
      <c r="AW492" s="296"/>
      <c r="AX492" s="58"/>
      <c r="AZ492" s="306"/>
    </row>
    <row r="493" spans="1:54" s="169" customFormat="1" ht="28.5" customHeight="1" x14ac:dyDescent="0.3">
      <c r="B493" s="422"/>
      <c r="C493" s="412" t="s">
        <v>149</v>
      </c>
      <c r="D493" s="375" t="s">
        <v>1099</v>
      </c>
      <c r="E493" s="384" t="s">
        <v>137</v>
      </c>
      <c r="F493" s="383">
        <v>481.16</v>
      </c>
      <c r="G493" s="379"/>
      <c r="H493" s="379"/>
      <c r="I493" s="379"/>
      <c r="J493" s="379"/>
      <c r="K493" s="379"/>
      <c r="L493" s="379"/>
      <c r="M493" s="379"/>
      <c r="N493" s="379"/>
      <c r="O493" s="380"/>
      <c r="P493" s="331"/>
      <c r="Q493" s="331"/>
      <c r="R493" s="331"/>
      <c r="S493" s="331"/>
      <c r="T493" s="331"/>
      <c r="U493" s="331"/>
      <c r="V493" s="331"/>
      <c r="W493" s="332"/>
      <c r="X493" s="332"/>
      <c r="Y493" s="332"/>
      <c r="Z493" s="332"/>
      <c r="AA493" s="332"/>
      <c r="AB493" s="332"/>
      <c r="AC493" s="332"/>
      <c r="AD493" s="332"/>
      <c r="AE493" s="332"/>
      <c r="AF493" s="332"/>
      <c r="AG493" s="332"/>
      <c r="AH493" s="332"/>
      <c r="AI493" s="332"/>
      <c r="AJ493" s="332"/>
      <c r="AK493" s="332"/>
      <c r="AL493" s="332"/>
      <c r="AM493" s="332"/>
      <c r="AN493" s="332"/>
      <c r="AO493" s="332"/>
      <c r="AP493" s="332"/>
      <c r="AQ493" s="332"/>
      <c r="AR493" s="332"/>
      <c r="AS493" s="332"/>
      <c r="AT493" s="331"/>
      <c r="AU493" s="331"/>
      <c r="AV493" s="332"/>
      <c r="AW493" s="331"/>
      <c r="AX493" s="332"/>
      <c r="AZ493" s="387"/>
    </row>
    <row r="494" spans="1:54" s="125" customFormat="1" ht="28.5" customHeight="1" x14ac:dyDescent="0.3">
      <c r="B494" s="415"/>
      <c r="C494" s="411" t="s">
        <v>183</v>
      </c>
      <c r="D494" s="255" t="s">
        <v>179</v>
      </c>
      <c r="E494" s="285" t="s">
        <v>137</v>
      </c>
      <c r="F494" s="290">
        <v>15.44</v>
      </c>
      <c r="G494" s="259"/>
      <c r="H494" s="267"/>
      <c r="I494" s="259"/>
      <c r="J494" s="267"/>
      <c r="K494" s="259"/>
      <c r="L494" s="267"/>
      <c r="M494" s="259"/>
      <c r="N494" s="267"/>
      <c r="O494" s="260"/>
      <c r="P494" s="296"/>
      <c r="Q494" s="296"/>
      <c r="R494" s="296"/>
      <c r="S494" s="296"/>
      <c r="T494" s="296"/>
      <c r="U494" s="296"/>
      <c r="V494" s="296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296"/>
      <c r="AU494" s="296"/>
      <c r="AV494" s="58"/>
      <c r="AW494" s="296"/>
      <c r="AX494" s="58"/>
      <c r="AZ494" s="306"/>
    </row>
    <row r="495" spans="1:54" s="169" customFormat="1" ht="28.5" customHeight="1" x14ac:dyDescent="0.3">
      <c r="B495" s="422"/>
      <c r="C495" s="412" t="s">
        <v>408</v>
      </c>
      <c r="D495" s="386" t="s">
        <v>407</v>
      </c>
      <c r="E495" s="384" t="s">
        <v>1100</v>
      </c>
      <c r="F495" s="383">
        <v>19.88</v>
      </c>
      <c r="G495" s="379"/>
      <c r="H495" s="379"/>
      <c r="I495" s="379"/>
      <c r="J495" s="379"/>
      <c r="K495" s="379"/>
      <c r="L495" s="379"/>
      <c r="M495" s="379"/>
      <c r="N495" s="379"/>
      <c r="O495" s="380"/>
      <c r="P495" s="331"/>
      <c r="Q495" s="331"/>
      <c r="R495" s="331"/>
      <c r="S495" s="331"/>
      <c r="T495" s="331"/>
      <c r="U495" s="331"/>
      <c r="V495" s="331"/>
      <c r="W495" s="332"/>
      <c r="X495" s="332"/>
      <c r="Y495" s="332"/>
      <c r="Z495" s="332"/>
      <c r="AA495" s="332"/>
      <c r="AB495" s="332"/>
      <c r="AC495" s="332"/>
      <c r="AD495" s="332"/>
      <c r="AE495" s="332"/>
      <c r="AF495" s="332"/>
      <c r="AG495" s="332"/>
      <c r="AH495" s="332"/>
      <c r="AI495" s="332"/>
      <c r="AJ495" s="332"/>
      <c r="AK495" s="332"/>
      <c r="AL495" s="332"/>
      <c r="AM495" s="332"/>
      <c r="AN495" s="332"/>
      <c r="AO495" s="332"/>
      <c r="AP495" s="332"/>
      <c r="AQ495" s="332"/>
      <c r="AR495" s="332"/>
      <c r="AS495" s="332"/>
      <c r="AT495" s="331"/>
      <c r="AU495" s="331"/>
      <c r="AV495" s="332"/>
      <c r="AW495" s="331"/>
      <c r="AX495" s="332"/>
      <c r="AZ495" s="387"/>
    </row>
    <row r="496" spans="1:54" s="169" customFormat="1" ht="28.5" customHeight="1" x14ac:dyDescent="0.3">
      <c r="B496" s="422"/>
      <c r="C496" s="412" t="s">
        <v>422</v>
      </c>
      <c r="D496" s="386" t="s">
        <v>1101</v>
      </c>
      <c r="E496" s="384" t="s">
        <v>138</v>
      </c>
      <c r="F496" s="383">
        <v>2.56</v>
      </c>
      <c r="G496" s="379"/>
      <c r="H496" s="379"/>
      <c r="I496" s="379"/>
      <c r="J496" s="379"/>
      <c r="K496" s="379"/>
      <c r="L496" s="379"/>
      <c r="M496" s="379"/>
      <c r="N496" s="379"/>
      <c r="O496" s="380"/>
      <c r="P496" s="331"/>
      <c r="Q496" s="331"/>
      <c r="R496" s="331"/>
      <c r="S496" s="331"/>
      <c r="T496" s="331"/>
      <c r="U496" s="331"/>
      <c r="V496" s="331"/>
      <c r="W496" s="332"/>
      <c r="X496" s="332"/>
      <c r="Y496" s="332"/>
      <c r="Z496" s="332"/>
      <c r="AA496" s="332"/>
      <c r="AB496" s="332"/>
      <c r="AC496" s="332"/>
      <c r="AD496" s="332"/>
      <c r="AE496" s="332"/>
      <c r="AF496" s="332"/>
      <c r="AG496" s="332"/>
      <c r="AH496" s="332"/>
      <c r="AI496" s="332"/>
      <c r="AJ496" s="332"/>
      <c r="AK496" s="332"/>
      <c r="AL496" s="332"/>
      <c r="AM496" s="332"/>
      <c r="AN496" s="332"/>
      <c r="AO496" s="332"/>
      <c r="AP496" s="332"/>
      <c r="AQ496" s="332"/>
      <c r="AR496" s="332"/>
      <c r="AS496" s="332"/>
      <c r="AT496" s="331"/>
      <c r="AU496" s="331"/>
      <c r="AV496" s="332"/>
      <c r="AW496" s="331"/>
      <c r="AX496" s="332"/>
      <c r="AZ496" s="387"/>
    </row>
    <row r="497" spans="1:54" s="169" customFormat="1" ht="28.5" customHeight="1" x14ac:dyDescent="0.3">
      <c r="B497" s="422"/>
      <c r="C497" s="412" t="s">
        <v>423</v>
      </c>
      <c r="D497" s="386" t="s">
        <v>1102</v>
      </c>
      <c r="E497" s="384" t="s">
        <v>138</v>
      </c>
      <c r="F497" s="383">
        <v>147.69</v>
      </c>
      <c r="G497" s="379"/>
      <c r="H497" s="379"/>
      <c r="I497" s="379"/>
      <c r="J497" s="379"/>
      <c r="K497" s="379"/>
      <c r="L497" s="379"/>
      <c r="M497" s="379"/>
      <c r="N497" s="379"/>
      <c r="O497" s="380"/>
      <c r="P497" s="331"/>
      <c r="Q497" s="331"/>
      <c r="R497" s="331"/>
      <c r="S497" s="331"/>
      <c r="T497" s="331"/>
      <c r="U497" s="331"/>
      <c r="V497" s="331"/>
      <c r="W497" s="332"/>
      <c r="X497" s="332"/>
      <c r="Y497" s="332"/>
      <c r="Z497" s="332"/>
      <c r="AA497" s="332"/>
      <c r="AB497" s="332"/>
      <c r="AC497" s="332"/>
      <c r="AD497" s="332"/>
      <c r="AE497" s="332"/>
      <c r="AF497" s="332"/>
      <c r="AG497" s="332"/>
      <c r="AH497" s="332"/>
      <c r="AI497" s="332"/>
      <c r="AJ497" s="332"/>
      <c r="AK497" s="332"/>
      <c r="AL497" s="332"/>
      <c r="AM497" s="332"/>
      <c r="AN497" s="332"/>
      <c r="AO497" s="332"/>
      <c r="AP497" s="332"/>
      <c r="AQ497" s="332"/>
      <c r="AR497" s="332"/>
      <c r="AS497" s="332"/>
      <c r="AT497" s="331"/>
      <c r="AU497" s="331"/>
      <c r="AV497" s="332"/>
      <c r="AW497" s="331"/>
      <c r="AX497" s="332"/>
      <c r="AZ497" s="387"/>
    </row>
    <row r="498" spans="1:54" s="169" customFormat="1" ht="28.5" customHeight="1" x14ac:dyDescent="0.3">
      <c r="B498" s="422"/>
      <c r="C498" s="412" t="s">
        <v>152</v>
      </c>
      <c r="D498" s="375" t="s">
        <v>303</v>
      </c>
      <c r="E498" s="384" t="s">
        <v>1103</v>
      </c>
      <c r="F498" s="383">
        <v>465.72</v>
      </c>
      <c r="G498" s="379"/>
      <c r="H498" s="379"/>
      <c r="I498" s="379"/>
      <c r="J498" s="379"/>
      <c r="K498" s="379"/>
      <c r="L498" s="379"/>
      <c r="M498" s="379"/>
      <c r="N498" s="379"/>
      <c r="O498" s="380"/>
      <c r="P498" s="331"/>
      <c r="Q498" s="331"/>
      <c r="R498" s="331"/>
      <c r="S498" s="331"/>
      <c r="T498" s="331"/>
      <c r="U498" s="331"/>
      <c r="V498" s="331"/>
      <c r="W498" s="332"/>
      <c r="X498" s="332"/>
      <c r="Y498" s="332"/>
      <c r="Z498" s="332"/>
      <c r="AA498" s="332"/>
      <c r="AB498" s="332"/>
      <c r="AC498" s="332"/>
      <c r="AD498" s="332"/>
      <c r="AE498" s="332"/>
      <c r="AF498" s="332"/>
      <c r="AG498" s="332"/>
      <c r="AH498" s="332"/>
      <c r="AI498" s="332"/>
      <c r="AJ498" s="332"/>
      <c r="AK498" s="332"/>
      <c r="AL498" s="332"/>
      <c r="AM498" s="332"/>
      <c r="AN498" s="332"/>
      <c r="AO498" s="332"/>
      <c r="AP498" s="332"/>
      <c r="AQ498" s="332"/>
      <c r="AR498" s="332"/>
      <c r="AS498" s="332"/>
      <c r="AT498" s="331"/>
      <c r="AU498" s="331"/>
      <c r="AV498" s="332"/>
      <c r="AW498" s="331"/>
      <c r="AX498" s="332"/>
    </row>
    <row r="499" spans="1:54" s="169" customFormat="1" ht="28.5" customHeight="1" x14ac:dyDescent="0.3">
      <c r="B499" s="422"/>
      <c r="C499" s="412" t="s">
        <v>566</v>
      </c>
      <c r="D499" s="375" t="s">
        <v>1104</v>
      </c>
      <c r="E499" s="384" t="s">
        <v>1103</v>
      </c>
      <c r="F499" s="383">
        <v>15.44</v>
      </c>
      <c r="G499" s="379"/>
      <c r="H499" s="379"/>
      <c r="I499" s="379"/>
      <c r="J499" s="379"/>
      <c r="K499" s="379"/>
      <c r="L499" s="379"/>
      <c r="M499" s="379"/>
      <c r="N499" s="379"/>
      <c r="O499" s="380"/>
      <c r="P499" s="331"/>
      <c r="Q499" s="331"/>
      <c r="R499" s="331"/>
      <c r="S499" s="331"/>
      <c r="T499" s="331"/>
      <c r="U499" s="331"/>
      <c r="V499" s="331"/>
      <c r="W499" s="332"/>
      <c r="X499" s="332"/>
      <c r="Y499" s="332"/>
      <c r="Z499" s="332"/>
      <c r="AA499" s="332"/>
      <c r="AB499" s="332"/>
      <c r="AC499" s="332"/>
      <c r="AD499" s="332"/>
      <c r="AE499" s="332"/>
      <c r="AF499" s="332"/>
      <c r="AG499" s="332"/>
      <c r="AH499" s="332"/>
      <c r="AI499" s="332"/>
      <c r="AJ499" s="332"/>
      <c r="AK499" s="332"/>
      <c r="AL499" s="332"/>
      <c r="AM499" s="332"/>
      <c r="AN499" s="332"/>
      <c r="AO499" s="332"/>
      <c r="AP499" s="332"/>
      <c r="AQ499" s="332"/>
      <c r="AR499" s="332"/>
      <c r="AS499" s="332"/>
      <c r="AT499" s="331"/>
      <c r="AU499" s="331"/>
      <c r="AV499" s="332"/>
      <c r="AW499" s="331"/>
      <c r="AX499" s="332"/>
    </row>
    <row r="500" spans="1:54" s="62" customFormat="1" ht="28.5" customHeight="1" x14ac:dyDescent="0.3">
      <c r="B500" s="415"/>
      <c r="C500" s="411" t="s">
        <v>171</v>
      </c>
      <c r="D500" s="255" t="s">
        <v>172</v>
      </c>
      <c r="E500" s="285" t="s">
        <v>1105</v>
      </c>
      <c r="F500" s="290">
        <v>9</v>
      </c>
      <c r="G500" s="267"/>
      <c r="H500" s="267"/>
      <c r="I500" s="267"/>
      <c r="J500" s="267"/>
      <c r="K500" s="267"/>
      <c r="L500" s="267"/>
      <c r="M500" s="259"/>
      <c r="N500" s="267"/>
      <c r="O500" s="260"/>
      <c r="P500" s="297"/>
      <c r="Q500" s="297"/>
      <c r="R500" s="297"/>
      <c r="S500" s="297"/>
      <c r="T500" s="297"/>
      <c r="U500" s="297"/>
      <c r="V500" s="297"/>
      <c r="W500" s="298"/>
      <c r="X500" s="298"/>
      <c r="Y500" s="298"/>
      <c r="Z500" s="298"/>
      <c r="AA500" s="298"/>
      <c r="AB500" s="298"/>
      <c r="AC500" s="298"/>
      <c r="AD500" s="298"/>
      <c r="AE500" s="298"/>
      <c r="AF500" s="298"/>
      <c r="AG500" s="298"/>
      <c r="AH500" s="298"/>
      <c r="AI500" s="298"/>
      <c r="AJ500" s="298"/>
      <c r="AK500" s="298"/>
      <c r="AL500" s="298"/>
      <c r="AM500" s="298"/>
      <c r="AN500" s="298"/>
      <c r="AO500" s="298"/>
      <c r="AP500" s="298"/>
      <c r="AQ500" s="298"/>
      <c r="AR500" s="298"/>
      <c r="AS500" s="298"/>
      <c r="AT500" s="297"/>
      <c r="AU500" s="297"/>
      <c r="AV500" s="298"/>
      <c r="AW500" s="297"/>
      <c r="AX500" s="298"/>
    </row>
    <row r="501" spans="1:54" s="63" customFormat="1" ht="28.5" customHeight="1" x14ac:dyDescent="0.3">
      <c r="A501" s="62"/>
      <c r="B501" s="118"/>
      <c r="C501" s="184" t="s">
        <v>495</v>
      </c>
      <c r="D501" s="124"/>
      <c r="E501" s="103"/>
      <c r="F501" s="68"/>
      <c r="G501" s="56"/>
      <c r="H501" s="56"/>
      <c r="I501" s="56"/>
      <c r="J501" s="56"/>
      <c r="K501" s="56"/>
      <c r="L501" s="56"/>
      <c r="M501" s="42"/>
      <c r="N501" s="56"/>
      <c r="O501" s="194"/>
      <c r="P501" s="64"/>
      <c r="Q501" s="64"/>
      <c r="R501" s="64"/>
      <c r="S501" s="64"/>
      <c r="T501" s="64"/>
      <c r="U501" s="64"/>
      <c r="V501" s="64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4"/>
      <c r="AU501" s="64"/>
      <c r="AV501" s="65"/>
      <c r="AW501" s="64"/>
      <c r="AX501" s="65"/>
      <c r="BB501" s="62"/>
    </row>
    <row r="502" spans="1:54" s="169" customFormat="1" ht="28.5" customHeight="1" x14ac:dyDescent="0.3">
      <c r="B502" s="422"/>
      <c r="C502" s="388" t="s">
        <v>1106</v>
      </c>
      <c r="D502" s="386" t="s">
        <v>1107</v>
      </c>
      <c r="E502" s="384" t="s">
        <v>1103</v>
      </c>
      <c r="F502" s="383">
        <v>140.30000000000001</v>
      </c>
      <c r="G502" s="379"/>
      <c r="H502" s="379"/>
      <c r="I502" s="379"/>
      <c r="J502" s="379"/>
      <c r="K502" s="379"/>
      <c r="L502" s="379"/>
      <c r="M502" s="379"/>
      <c r="N502" s="379"/>
      <c r="O502" s="380"/>
      <c r="P502" s="331"/>
      <c r="Q502" s="331"/>
      <c r="R502" s="331"/>
      <c r="S502" s="331"/>
      <c r="T502" s="331"/>
      <c r="U502" s="331"/>
      <c r="V502" s="331"/>
      <c r="W502" s="332"/>
      <c r="X502" s="332"/>
      <c r="Y502" s="332"/>
      <c r="Z502" s="332"/>
      <c r="AA502" s="332"/>
      <c r="AB502" s="332"/>
      <c r="AC502" s="332"/>
      <c r="AD502" s="332"/>
      <c r="AE502" s="332"/>
      <c r="AF502" s="332"/>
      <c r="AG502" s="332"/>
      <c r="AH502" s="332"/>
      <c r="AI502" s="332"/>
      <c r="AJ502" s="332"/>
      <c r="AK502" s="332"/>
      <c r="AL502" s="332"/>
      <c r="AM502" s="332"/>
      <c r="AN502" s="332"/>
      <c r="AO502" s="332"/>
      <c r="AP502" s="332"/>
      <c r="AQ502" s="332"/>
      <c r="AR502" s="332"/>
      <c r="AS502" s="332"/>
      <c r="AT502" s="331"/>
      <c r="AU502" s="331"/>
      <c r="AV502" s="332"/>
      <c r="AW502" s="331"/>
      <c r="AX502" s="332"/>
    </row>
    <row r="503" spans="1:54" s="62" customFormat="1" ht="28.5" customHeight="1" x14ac:dyDescent="0.3">
      <c r="B503" s="415"/>
      <c r="C503" s="330" t="s">
        <v>1108</v>
      </c>
      <c r="D503" s="288" t="s">
        <v>1109</v>
      </c>
      <c r="E503" s="285" t="s">
        <v>1110</v>
      </c>
      <c r="F503" s="290">
        <v>140.30000000000001</v>
      </c>
      <c r="G503" s="267"/>
      <c r="H503" s="267"/>
      <c r="I503" s="267"/>
      <c r="J503" s="267"/>
      <c r="K503" s="267"/>
      <c r="L503" s="267"/>
      <c r="M503" s="259"/>
      <c r="N503" s="267"/>
      <c r="O503" s="260"/>
      <c r="P503" s="297"/>
      <c r="Q503" s="297"/>
      <c r="R503" s="297"/>
      <c r="S503" s="297"/>
      <c r="T503" s="297"/>
      <c r="U503" s="297"/>
      <c r="V503" s="297"/>
      <c r="W503" s="298"/>
      <c r="X503" s="298"/>
      <c r="Y503" s="298"/>
      <c r="Z503" s="298"/>
      <c r="AA503" s="298"/>
      <c r="AB503" s="298"/>
      <c r="AC503" s="298"/>
      <c r="AD503" s="298"/>
      <c r="AE503" s="298"/>
      <c r="AF503" s="298"/>
      <c r="AG503" s="298"/>
      <c r="AH503" s="298"/>
      <c r="AI503" s="298"/>
      <c r="AJ503" s="298"/>
      <c r="AK503" s="298"/>
      <c r="AL503" s="298"/>
      <c r="AM503" s="298"/>
      <c r="AN503" s="298"/>
      <c r="AO503" s="298"/>
      <c r="AP503" s="298"/>
      <c r="AQ503" s="298"/>
      <c r="AR503" s="298"/>
      <c r="AS503" s="298"/>
      <c r="AT503" s="297"/>
      <c r="AU503" s="297"/>
      <c r="AV503" s="298"/>
      <c r="AW503" s="297"/>
      <c r="AX503" s="298"/>
    </row>
    <row r="504" spans="1:54" s="111" customFormat="1" ht="28.5" customHeight="1" x14ac:dyDescent="0.3">
      <c r="A504" s="121"/>
      <c r="B504" s="470"/>
      <c r="C504" s="456" t="s">
        <v>144</v>
      </c>
      <c r="D504" s="273"/>
      <c r="E504" s="274"/>
      <c r="F504" s="275"/>
      <c r="G504" s="281"/>
      <c r="H504" s="280"/>
      <c r="I504" s="281"/>
      <c r="J504" s="280"/>
      <c r="K504" s="281"/>
      <c r="L504" s="280"/>
      <c r="M504" s="281"/>
      <c r="N504" s="280"/>
      <c r="O504" s="273"/>
      <c r="P504" s="111" t="s">
        <v>62</v>
      </c>
      <c r="BB504" s="121"/>
    </row>
    <row r="505" spans="1:54" s="111" customFormat="1" ht="28.5" customHeight="1" x14ac:dyDescent="0.3">
      <c r="A505" s="121"/>
      <c r="B505" s="471"/>
      <c r="C505" s="457"/>
      <c r="D505" s="276"/>
      <c r="E505" s="277"/>
      <c r="F505" s="278"/>
      <c r="G505" s="278"/>
      <c r="H505" s="279"/>
      <c r="I505" s="278"/>
      <c r="J505" s="279"/>
      <c r="K505" s="278"/>
      <c r="L505" s="279"/>
      <c r="M505" s="278"/>
      <c r="N505" s="279"/>
      <c r="O505" s="276"/>
      <c r="P505" s="111" t="s">
        <v>62</v>
      </c>
      <c r="BB505" s="121"/>
    </row>
    <row r="506" spans="1:54" s="111" customFormat="1" ht="28.5" customHeight="1" x14ac:dyDescent="0.3">
      <c r="A506" s="121"/>
      <c r="B506" s="301"/>
      <c r="C506" s="272"/>
      <c r="D506" s="46"/>
      <c r="E506" s="47"/>
      <c r="F506" s="48"/>
      <c r="G506" s="48"/>
      <c r="H506" s="122"/>
      <c r="I506" s="48"/>
      <c r="J506" s="122"/>
      <c r="K506" s="48"/>
      <c r="L506" s="122"/>
      <c r="M506" s="48"/>
      <c r="N506" s="122"/>
      <c r="O506" s="46"/>
      <c r="BB506" s="121"/>
    </row>
    <row r="507" spans="1:54" s="111" customFormat="1" ht="28.5" customHeight="1" x14ac:dyDescent="0.3">
      <c r="A507" s="121"/>
      <c r="B507" s="116" t="str">
        <f>B448</f>
        <v>6-3</v>
      </c>
      <c r="C507" s="77" t="str">
        <f>C448</f>
        <v>공통바닥공사</v>
      </c>
      <c r="D507" s="78"/>
      <c r="E507" s="79"/>
      <c r="F507" s="80"/>
      <c r="G507" s="80"/>
      <c r="H507" s="80"/>
      <c r="I507" s="80"/>
      <c r="J507" s="80"/>
      <c r="K507" s="80"/>
      <c r="L507" s="80"/>
      <c r="M507" s="80"/>
      <c r="N507" s="80"/>
      <c r="O507" s="78"/>
      <c r="P507" s="32"/>
      <c r="Q507" s="32"/>
      <c r="R507" s="32"/>
      <c r="S507" s="33" t="s">
        <v>1</v>
      </c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BB507" s="121"/>
    </row>
    <row r="508" spans="1:54" s="169" customFormat="1" ht="28.5" customHeight="1" x14ac:dyDescent="0.3">
      <c r="A508" s="169" t="s">
        <v>1072</v>
      </c>
      <c r="B508" s="417"/>
      <c r="C508" s="412" t="s">
        <v>235</v>
      </c>
      <c r="D508" s="386" t="s">
        <v>236</v>
      </c>
      <c r="E508" s="384" t="s">
        <v>1110</v>
      </c>
      <c r="F508" s="383">
        <v>136.37</v>
      </c>
      <c r="G508" s="379"/>
      <c r="H508" s="379"/>
      <c r="I508" s="379"/>
      <c r="J508" s="379"/>
      <c r="K508" s="379"/>
      <c r="L508" s="379"/>
      <c r="M508" s="379"/>
      <c r="N508" s="379"/>
      <c r="O508" s="380"/>
      <c r="P508" s="331" t="s">
        <v>64</v>
      </c>
      <c r="Q508" s="331" t="s">
        <v>55</v>
      </c>
      <c r="R508" s="331" t="s">
        <v>55</v>
      </c>
      <c r="S508" s="331" t="s">
        <v>1</v>
      </c>
      <c r="T508" s="331" t="s">
        <v>60</v>
      </c>
      <c r="U508" s="331" t="s">
        <v>59</v>
      </c>
      <c r="V508" s="331" t="s">
        <v>59</v>
      </c>
      <c r="W508" s="332"/>
      <c r="X508" s="332"/>
      <c r="Y508" s="332"/>
      <c r="Z508" s="332"/>
      <c r="AA508" s="332"/>
      <c r="AB508" s="332"/>
      <c r="AC508" s="332"/>
      <c r="AD508" s="332"/>
      <c r="AE508" s="332"/>
      <c r="AF508" s="332"/>
      <c r="AG508" s="332"/>
      <c r="AH508" s="332"/>
      <c r="AI508" s="332"/>
      <c r="AJ508" s="332"/>
      <c r="AK508" s="332"/>
      <c r="AL508" s="332"/>
      <c r="AM508" s="332"/>
      <c r="AN508" s="332"/>
      <c r="AO508" s="332"/>
      <c r="AP508" s="332"/>
      <c r="AQ508" s="332"/>
      <c r="AR508" s="332"/>
      <c r="AS508" s="332"/>
      <c r="AT508" s="331" t="s">
        <v>55</v>
      </c>
      <c r="AU508" s="331" t="s">
        <v>55</v>
      </c>
      <c r="AV508" s="332"/>
      <c r="AW508" s="331" t="s">
        <v>2</v>
      </c>
      <c r="AX508" s="332">
        <v>585</v>
      </c>
    </row>
    <row r="509" spans="1:54" s="169" customFormat="1" ht="28.5" customHeight="1" x14ac:dyDescent="0.3">
      <c r="A509" s="169" t="s">
        <v>1072</v>
      </c>
      <c r="B509" s="417"/>
      <c r="C509" s="412" t="s">
        <v>235</v>
      </c>
      <c r="D509" s="386" t="s">
        <v>1058</v>
      </c>
      <c r="E509" s="384" t="s">
        <v>1110</v>
      </c>
      <c r="F509" s="383">
        <v>25.68</v>
      </c>
      <c r="G509" s="379"/>
      <c r="H509" s="379"/>
      <c r="I509" s="379"/>
      <c r="J509" s="379"/>
      <c r="K509" s="379"/>
      <c r="L509" s="379"/>
      <c r="M509" s="379"/>
      <c r="N509" s="379"/>
      <c r="O509" s="380"/>
      <c r="P509" s="331" t="s">
        <v>64</v>
      </c>
      <c r="Q509" s="331" t="s">
        <v>55</v>
      </c>
      <c r="R509" s="331" t="s">
        <v>55</v>
      </c>
      <c r="S509" s="331" t="s">
        <v>1</v>
      </c>
      <c r="T509" s="331" t="s">
        <v>60</v>
      </c>
      <c r="U509" s="331" t="s">
        <v>59</v>
      </c>
      <c r="V509" s="331" t="s">
        <v>59</v>
      </c>
      <c r="W509" s="332"/>
      <c r="X509" s="332"/>
      <c r="Y509" s="332"/>
      <c r="Z509" s="332"/>
      <c r="AA509" s="332"/>
      <c r="AB509" s="332"/>
      <c r="AC509" s="332"/>
      <c r="AD509" s="332"/>
      <c r="AE509" s="332"/>
      <c r="AF509" s="332"/>
      <c r="AG509" s="332"/>
      <c r="AH509" s="332"/>
      <c r="AI509" s="332"/>
      <c r="AJ509" s="332"/>
      <c r="AK509" s="332"/>
      <c r="AL509" s="332"/>
      <c r="AM509" s="332"/>
      <c r="AN509" s="332"/>
      <c r="AO509" s="332"/>
      <c r="AP509" s="332"/>
      <c r="AQ509" s="332"/>
      <c r="AR509" s="332"/>
      <c r="AS509" s="332"/>
      <c r="AT509" s="331" t="s">
        <v>55</v>
      </c>
      <c r="AU509" s="331" t="s">
        <v>55</v>
      </c>
      <c r="AV509" s="332"/>
      <c r="AW509" s="331" t="s">
        <v>2</v>
      </c>
      <c r="AX509" s="332">
        <v>585</v>
      </c>
    </row>
    <row r="510" spans="1:54" s="62" customFormat="1" ht="28.5" customHeight="1" x14ac:dyDescent="0.3">
      <c r="A510" s="62" t="s">
        <v>1072</v>
      </c>
      <c r="B510" s="418"/>
      <c r="C510" s="411" t="s">
        <v>267</v>
      </c>
      <c r="D510" s="304" t="s">
        <v>191</v>
      </c>
      <c r="E510" s="285" t="s">
        <v>1110</v>
      </c>
      <c r="F510" s="290">
        <v>45.46</v>
      </c>
      <c r="G510" s="267"/>
      <c r="H510" s="267"/>
      <c r="I510" s="267"/>
      <c r="J510" s="267"/>
      <c r="K510" s="267"/>
      <c r="L510" s="267"/>
      <c r="M510" s="259"/>
      <c r="N510" s="267"/>
      <c r="O510" s="260"/>
      <c r="P510" s="297" t="s">
        <v>64</v>
      </c>
      <c r="Q510" s="297" t="s">
        <v>55</v>
      </c>
      <c r="R510" s="297" t="s">
        <v>55</v>
      </c>
      <c r="S510" s="297" t="s">
        <v>1</v>
      </c>
      <c r="T510" s="297" t="s">
        <v>60</v>
      </c>
      <c r="U510" s="297" t="s">
        <v>59</v>
      </c>
      <c r="V510" s="297" t="s">
        <v>59</v>
      </c>
      <c r="W510" s="298"/>
      <c r="X510" s="298"/>
      <c r="Y510" s="298"/>
      <c r="Z510" s="298"/>
      <c r="AA510" s="298"/>
      <c r="AB510" s="298"/>
      <c r="AC510" s="298"/>
      <c r="AD510" s="298"/>
      <c r="AE510" s="298"/>
      <c r="AF510" s="298"/>
      <c r="AG510" s="298"/>
      <c r="AH510" s="298"/>
      <c r="AI510" s="298"/>
      <c r="AJ510" s="298"/>
      <c r="AK510" s="298"/>
      <c r="AL510" s="298"/>
      <c r="AM510" s="298"/>
      <c r="AN510" s="298"/>
      <c r="AO510" s="298"/>
      <c r="AP510" s="298"/>
      <c r="AQ510" s="298"/>
      <c r="AR510" s="298"/>
      <c r="AS510" s="298"/>
      <c r="AT510" s="297" t="s">
        <v>55</v>
      </c>
      <c r="AU510" s="297" t="s">
        <v>55</v>
      </c>
      <c r="AV510" s="298"/>
      <c r="AW510" s="297" t="s">
        <v>2</v>
      </c>
      <c r="AX510" s="298">
        <v>585</v>
      </c>
    </row>
    <row r="511" spans="1:54" s="62" customFormat="1" ht="28.5" customHeight="1" x14ac:dyDescent="0.3">
      <c r="A511" s="62" t="s">
        <v>1072</v>
      </c>
      <c r="B511" s="418"/>
      <c r="C511" s="411" t="s">
        <v>424</v>
      </c>
      <c r="D511" s="318" t="s">
        <v>1111</v>
      </c>
      <c r="E511" s="285" t="s">
        <v>1110</v>
      </c>
      <c r="F511" s="290">
        <v>135.04</v>
      </c>
      <c r="G511" s="267"/>
      <c r="H511" s="267"/>
      <c r="I511" s="267"/>
      <c r="J511" s="267"/>
      <c r="K511" s="267"/>
      <c r="L511" s="267"/>
      <c r="M511" s="259"/>
      <c r="N511" s="267"/>
      <c r="O511" s="260"/>
      <c r="P511" s="297" t="s">
        <v>64</v>
      </c>
      <c r="Q511" s="297" t="s">
        <v>55</v>
      </c>
      <c r="R511" s="297" t="s">
        <v>55</v>
      </c>
      <c r="S511" s="297" t="s">
        <v>1</v>
      </c>
      <c r="T511" s="297" t="s">
        <v>60</v>
      </c>
      <c r="U511" s="297" t="s">
        <v>59</v>
      </c>
      <c r="V511" s="297" t="s">
        <v>59</v>
      </c>
      <c r="W511" s="298"/>
      <c r="X511" s="298"/>
      <c r="Y511" s="298"/>
      <c r="Z511" s="298"/>
      <c r="AA511" s="298"/>
      <c r="AB511" s="298"/>
      <c r="AC511" s="298"/>
      <c r="AD511" s="298"/>
      <c r="AE511" s="298"/>
      <c r="AF511" s="298"/>
      <c r="AG511" s="298"/>
      <c r="AH511" s="298"/>
      <c r="AI511" s="298"/>
      <c r="AJ511" s="298"/>
      <c r="AK511" s="298"/>
      <c r="AL511" s="298"/>
      <c r="AM511" s="298"/>
      <c r="AN511" s="298"/>
      <c r="AO511" s="298"/>
      <c r="AP511" s="298"/>
      <c r="AQ511" s="298"/>
      <c r="AR511" s="298"/>
      <c r="AS511" s="298"/>
      <c r="AT511" s="297" t="s">
        <v>55</v>
      </c>
      <c r="AU511" s="297" t="s">
        <v>55</v>
      </c>
      <c r="AV511" s="298"/>
      <c r="AW511" s="297" t="s">
        <v>2</v>
      </c>
      <c r="AX511" s="298">
        <v>585</v>
      </c>
    </row>
    <row r="512" spans="1:54" s="62" customFormat="1" ht="28.5" customHeight="1" x14ac:dyDescent="0.3">
      <c r="B512" s="418"/>
      <c r="C512" s="411" t="s">
        <v>154</v>
      </c>
      <c r="D512" s="255" t="s">
        <v>1112</v>
      </c>
      <c r="E512" s="285" t="s">
        <v>1110</v>
      </c>
      <c r="F512" s="290">
        <v>138.71</v>
      </c>
      <c r="G512" s="267"/>
      <c r="H512" s="267"/>
      <c r="I512" s="267"/>
      <c r="J512" s="267"/>
      <c r="K512" s="267"/>
      <c r="L512" s="267"/>
      <c r="M512" s="259"/>
      <c r="N512" s="267"/>
      <c r="O512" s="260"/>
      <c r="P512" s="297" t="s">
        <v>64</v>
      </c>
      <c r="Q512" s="297" t="s">
        <v>55</v>
      </c>
      <c r="R512" s="297" t="s">
        <v>55</v>
      </c>
      <c r="S512" s="297" t="s">
        <v>1</v>
      </c>
      <c r="T512" s="297" t="s">
        <v>60</v>
      </c>
      <c r="U512" s="297" t="s">
        <v>59</v>
      </c>
      <c r="V512" s="297" t="s">
        <v>59</v>
      </c>
      <c r="W512" s="298"/>
      <c r="X512" s="298"/>
      <c r="Y512" s="298"/>
      <c r="Z512" s="298"/>
      <c r="AA512" s="298"/>
      <c r="AB512" s="298"/>
      <c r="AC512" s="298"/>
      <c r="AD512" s="298"/>
      <c r="AE512" s="298"/>
      <c r="AF512" s="298"/>
      <c r="AG512" s="298"/>
      <c r="AH512" s="298"/>
      <c r="AI512" s="298"/>
      <c r="AJ512" s="298"/>
      <c r="AK512" s="298"/>
      <c r="AL512" s="298"/>
      <c r="AM512" s="298"/>
      <c r="AN512" s="298"/>
      <c r="AO512" s="298"/>
      <c r="AP512" s="298"/>
      <c r="AQ512" s="298"/>
      <c r="AR512" s="298"/>
      <c r="AS512" s="298"/>
      <c r="AT512" s="297" t="s">
        <v>55</v>
      </c>
      <c r="AU512" s="297" t="s">
        <v>55</v>
      </c>
      <c r="AV512" s="298"/>
      <c r="AW512" s="297" t="s">
        <v>2</v>
      </c>
      <c r="AX512" s="298">
        <v>585</v>
      </c>
    </row>
    <row r="513" spans="1:54" s="62" customFormat="1" ht="28.5" customHeight="1" x14ac:dyDescent="0.3">
      <c r="B513" s="418"/>
      <c r="C513" s="411" t="s">
        <v>244</v>
      </c>
      <c r="D513" s="288" t="s">
        <v>1113</v>
      </c>
      <c r="E513" s="285" t="s">
        <v>1110</v>
      </c>
      <c r="F513" s="290">
        <v>41.79</v>
      </c>
      <c r="G513" s="267"/>
      <c r="H513" s="267"/>
      <c r="I513" s="267"/>
      <c r="J513" s="267"/>
      <c r="K513" s="267"/>
      <c r="L513" s="267"/>
      <c r="M513" s="259"/>
      <c r="N513" s="267"/>
      <c r="O513" s="260"/>
      <c r="P513" s="297" t="s">
        <v>64</v>
      </c>
      <c r="Q513" s="297" t="s">
        <v>55</v>
      </c>
      <c r="R513" s="297" t="s">
        <v>55</v>
      </c>
      <c r="S513" s="297" t="s">
        <v>1</v>
      </c>
      <c r="T513" s="297" t="s">
        <v>60</v>
      </c>
      <c r="U513" s="297" t="s">
        <v>59</v>
      </c>
      <c r="V513" s="297" t="s">
        <v>59</v>
      </c>
      <c r="W513" s="298"/>
      <c r="X513" s="298"/>
      <c r="Y513" s="298"/>
      <c r="Z513" s="298"/>
      <c r="AA513" s="298"/>
      <c r="AB513" s="298"/>
      <c r="AC513" s="298"/>
      <c r="AD513" s="298"/>
      <c r="AE513" s="298"/>
      <c r="AF513" s="298"/>
      <c r="AG513" s="298"/>
      <c r="AH513" s="298"/>
      <c r="AI513" s="298"/>
      <c r="AJ513" s="298"/>
      <c r="AK513" s="298"/>
      <c r="AL513" s="298"/>
      <c r="AM513" s="298"/>
      <c r="AN513" s="298"/>
      <c r="AO513" s="298"/>
      <c r="AP513" s="298"/>
      <c r="AQ513" s="298"/>
      <c r="AR513" s="298"/>
      <c r="AS513" s="298"/>
      <c r="AT513" s="297" t="s">
        <v>55</v>
      </c>
      <c r="AU513" s="297" t="s">
        <v>55</v>
      </c>
      <c r="AV513" s="298"/>
      <c r="AW513" s="297" t="s">
        <v>2</v>
      </c>
      <c r="AX513" s="298">
        <v>585</v>
      </c>
    </row>
    <row r="514" spans="1:54" s="169" customFormat="1" ht="28.5" customHeight="1" x14ac:dyDescent="0.3">
      <c r="B514" s="417"/>
      <c r="C514" s="412" t="s">
        <v>425</v>
      </c>
      <c r="D514" s="375" t="s">
        <v>1114</v>
      </c>
      <c r="E514" s="384" t="s">
        <v>1110</v>
      </c>
      <c r="F514" s="383">
        <v>6.6</v>
      </c>
      <c r="G514" s="379"/>
      <c r="H514" s="379"/>
      <c r="I514" s="379"/>
      <c r="J514" s="379"/>
      <c r="K514" s="379"/>
      <c r="L514" s="379"/>
      <c r="M514" s="379"/>
      <c r="N514" s="379"/>
      <c r="O514" s="380"/>
      <c r="P514" s="331" t="s">
        <v>64</v>
      </c>
      <c r="Q514" s="331" t="s">
        <v>55</v>
      </c>
      <c r="R514" s="331" t="s">
        <v>55</v>
      </c>
      <c r="S514" s="331" t="s">
        <v>1</v>
      </c>
      <c r="T514" s="331" t="s">
        <v>60</v>
      </c>
      <c r="U514" s="331" t="s">
        <v>59</v>
      </c>
      <c r="V514" s="331" t="s">
        <v>59</v>
      </c>
      <c r="W514" s="332"/>
      <c r="X514" s="332"/>
      <c r="Y514" s="332"/>
      <c r="Z514" s="332"/>
      <c r="AA514" s="332"/>
      <c r="AB514" s="332"/>
      <c r="AC514" s="332"/>
      <c r="AD514" s="332"/>
      <c r="AE514" s="332"/>
      <c r="AF514" s="332"/>
      <c r="AG514" s="332"/>
      <c r="AH514" s="332"/>
      <c r="AI514" s="332"/>
      <c r="AJ514" s="332"/>
      <c r="AK514" s="332"/>
      <c r="AL514" s="332"/>
      <c r="AM514" s="332"/>
      <c r="AN514" s="332"/>
      <c r="AO514" s="332"/>
      <c r="AP514" s="332"/>
      <c r="AQ514" s="332"/>
      <c r="AR514" s="332"/>
      <c r="AS514" s="332"/>
      <c r="AT514" s="331" t="s">
        <v>55</v>
      </c>
      <c r="AU514" s="331" t="s">
        <v>55</v>
      </c>
      <c r="AV514" s="332"/>
      <c r="AW514" s="331" t="s">
        <v>2</v>
      </c>
      <c r="AX514" s="332">
        <v>585</v>
      </c>
    </row>
    <row r="515" spans="1:54" s="169" customFormat="1" ht="28.5" customHeight="1" x14ac:dyDescent="0.3">
      <c r="B515" s="417"/>
      <c r="C515" s="412" t="s">
        <v>429</v>
      </c>
      <c r="D515" s="386" t="s">
        <v>1115</v>
      </c>
      <c r="E515" s="384" t="s">
        <v>1116</v>
      </c>
      <c r="F515" s="383">
        <v>2</v>
      </c>
      <c r="G515" s="379"/>
      <c r="H515" s="379"/>
      <c r="I515" s="379"/>
      <c r="J515" s="379"/>
      <c r="K515" s="379"/>
      <c r="L515" s="379"/>
      <c r="M515" s="379"/>
      <c r="N515" s="379"/>
      <c r="O515" s="380"/>
      <c r="P515" s="331" t="s">
        <v>64</v>
      </c>
      <c r="Q515" s="331" t="s">
        <v>55</v>
      </c>
      <c r="R515" s="331" t="s">
        <v>55</v>
      </c>
      <c r="S515" s="331" t="s">
        <v>1</v>
      </c>
      <c r="T515" s="331" t="s">
        <v>60</v>
      </c>
      <c r="U515" s="331" t="s">
        <v>59</v>
      </c>
      <c r="V515" s="331" t="s">
        <v>59</v>
      </c>
      <c r="W515" s="332"/>
      <c r="X515" s="332"/>
      <c r="Y515" s="332"/>
      <c r="Z515" s="332"/>
      <c r="AA515" s="332"/>
      <c r="AB515" s="332"/>
      <c r="AC515" s="332"/>
      <c r="AD515" s="332"/>
      <c r="AE515" s="332"/>
      <c r="AF515" s="332"/>
      <c r="AG515" s="332"/>
      <c r="AH515" s="332"/>
      <c r="AI515" s="332"/>
      <c r="AJ515" s="332"/>
      <c r="AK515" s="332"/>
      <c r="AL515" s="332"/>
      <c r="AM515" s="332"/>
      <c r="AN515" s="332"/>
      <c r="AO515" s="332"/>
      <c r="AP515" s="332"/>
      <c r="AQ515" s="332"/>
      <c r="AR515" s="332"/>
      <c r="AS515" s="332"/>
      <c r="AT515" s="331" t="s">
        <v>55</v>
      </c>
      <c r="AU515" s="331" t="s">
        <v>55</v>
      </c>
      <c r="AV515" s="332"/>
      <c r="AW515" s="331" t="s">
        <v>2</v>
      </c>
      <c r="AX515" s="332">
        <v>585</v>
      </c>
    </row>
    <row r="516" spans="1:54" s="169" customFormat="1" ht="28.5" customHeight="1" x14ac:dyDescent="0.3">
      <c r="B516" s="417"/>
      <c r="C516" s="412" t="s">
        <v>431</v>
      </c>
      <c r="D516" s="386" t="s">
        <v>430</v>
      </c>
      <c r="E516" s="384" t="s">
        <v>176</v>
      </c>
      <c r="F516" s="383">
        <v>1</v>
      </c>
      <c r="G516" s="379"/>
      <c r="H516" s="379"/>
      <c r="I516" s="379"/>
      <c r="J516" s="379"/>
      <c r="K516" s="379"/>
      <c r="L516" s="379"/>
      <c r="M516" s="379"/>
      <c r="N516" s="379"/>
      <c r="O516" s="380"/>
      <c r="P516" s="331" t="s">
        <v>64</v>
      </c>
      <c r="Q516" s="331" t="s">
        <v>55</v>
      </c>
      <c r="R516" s="331" t="s">
        <v>55</v>
      </c>
      <c r="S516" s="331" t="s">
        <v>1</v>
      </c>
      <c r="T516" s="331" t="s">
        <v>60</v>
      </c>
      <c r="U516" s="331" t="s">
        <v>59</v>
      </c>
      <c r="V516" s="331" t="s">
        <v>59</v>
      </c>
      <c r="W516" s="332"/>
      <c r="X516" s="332"/>
      <c r="Y516" s="332"/>
      <c r="Z516" s="332"/>
      <c r="AA516" s="332"/>
      <c r="AB516" s="332"/>
      <c r="AC516" s="332"/>
      <c r="AD516" s="332"/>
      <c r="AE516" s="332"/>
      <c r="AF516" s="332"/>
      <c r="AG516" s="332"/>
      <c r="AH516" s="332"/>
      <c r="AI516" s="332"/>
      <c r="AJ516" s="332"/>
      <c r="AK516" s="332"/>
      <c r="AL516" s="332"/>
      <c r="AM516" s="332"/>
      <c r="AN516" s="332"/>
      <c r="AO516" s="332"/>
      <c r="AP516" s="332"/>
      <c r="AQ516" s="332"/>
      <c r="AR516" s="332"/>
      <c r="AS516" s="332"/>
      <c r="AT516" s="331" t="s">
        <v>55</v>
      </c>
      <c r="AU516" s="331" t="s">
        <v>55</v>
      </c>
      <c r="AV516" s="332"/>
      <c r="AW516" s="331" t="s">
        <v>2</v>
      </c>
      <c r="AX516" s="332">
        <v>585</v>
      </c>
    </row>
    <row r="517" spans="1:54" s="62" customFormat="1" ht="28.5" customHeight="1" x14ac:dyDescent="0.3">
      <c r="B517" s="418"/>
      <c r="C517" s="411" t="s">
        <v>432</v>
      </c>
      <c r="D517" s="304" t="s">
        <v>1117</v>
      </c>
      <c r="E517" s="285" t="s">
        <v>1118</v>
      </c>
      <c r="F517" s="290">
        <v>1</v>
      </c>
      <c r="G517" s="267"/>
      <c r="H517" s="267"/>
      <c r="I517" s="267"/>
      <c r="J517" s="267"/>
      <c r="K517" s="267"/>
      <c r="L517" s="267"/>
      <c r="M517" s="259"/>
      <c r="N517" s="267"/>
      <c r="O517" s="260"/>
      <c r="P517" s="297" t="s">
        <v>64</v>
      </c>
      <c r="Q517" s="297" t="s">
        <v>55</v>
      </c>
      <c r="R517" s="297" t="s">
        <v>55</v>
      </c>
      <c r="S517" s="297" t="s">
        <v>1</v>
      </c>
      <c r="T517" s="297" t="s">
        <v>60</v>
      </c>
      <c r="U517" s="297" t="s">
        <v>59</v>
      </c>
      <c r="V517" s="297" t="s">
        <v>59</v>
      </c>
      <c r="W517" s="298"/>
      <c r="X517" s="298"/>
      <c r="Y517" s="298"/>
      <c r="Z517" s="298"/>
      <c r="AA517" s="298"/>
      <c r="AB517" s="298"/>
      <c r="AC517" s="298"/>
      <c r="AD517" s="298"/>
      <c r="AE517" s="298"/>
      <c r="AF517" s="298"/>
      <c r="AG517" s="298"/>
      <c r="AH517" s="298"/>
      <c r="AI517" s="298"/>
      <c r="AJ517" s="298"/>
      <c r="AK517" s="298"/>
      <c r="AL517" s="298"/>
      <c r="AM517" s="298"/>
      <c r="AN517" s="298"/>
      <c r="AO517" s="298"/>
      <c r="AP517" s="298"/>
      <c r="AQ517" s="298"/>
      <c r="AR517" s="298"/>
      <c r="AS517" s="298"/>
      <c r="AT517" s="297" t="s">
        <v>55</v>
      </c>
      <c r="AU517" s="297" t="s">
        <v>55</v>
      </c>
      <c r="AV517" s="298"/>
      <c r="AW517" s="297" t="s">
        <v>2</v>
      </c>
      <c r="AX517" s="298">
        <v>585</v>
      </c>
    </row>
    <row r="518" spans="1:54" s="169" customFormat="1" ht="28.5" customHeight="1" x14ac:dyDescent="0.3">
      <c r="B518" s="417"/>
      <c r="C518" s="413" t="s">
        <v>298</v>
      </c>
      <c r="D518" s="381" t="s">
        <v>1119</v>
      </c>
      <c r="E518" s="384" t="s">
        <v>1110</v>
      </c>
      <c r="F518" s="383">
        <v>9.76</v>
      </c>
      <c r="G518" s="379"/>
      <c r="H518" s="379"/>
      <c r="I518" s="379"/>
      <c r="J518" s="379"/>
      <c r="K518" s="379"/>
      <c r="L518" s="379"/>
      <c r="M518" s="379"/>
      <c r="N518" s="379"/>
      <c r="O518" s="380"/>
      <c r="P518" s="331"/>
      <c r="Q518" s="331"/>
      <c r="R518" s="331"/>
      <c r="S518" s="331"/>
      <c r="T518" s="331"/>
      <c r="U518" s="331"/>
      <c r="V518" s="331"/>
      <c r="W518" s="332"/>
      <c r="X518" s="332"/>
      <c r="Y518" s="332"/>
      <c r="Z518" s="332"/>
      <c r="AA518" s="332"/>
      <c r="AB518" s="332"/>
      <c r="AC518" s="332"/>
      <c r="AD518" s="332"/>
      <c r="AE518" s="332"/>
      <c r="AF518" s="332"/>
      <c r="AG518" s="332"/>
      <c r="AH518" s="332"/>
      <c r="AI518" s="332"/>
      <c r="AJ518" s="332"/>
      <c r="AK518" s="332"/>
      <c r="AL518" s="332"/>
      <c r="AM518" s="332"/>
      <c r="AN518" s="332"/>
      <c r="AO518" s="332"/>
      <c r="AP518" s="332"/>
      <c r="AQ518" s="332"/>
      <c r="AR518" s="332"/>
      <c r="AS518" s="332"/>
      <c r="AT518" s="331"/>
      <c r="AU518" s="331"/>
      <c r="AV518" s="332"/>
      <c r="AW518" s="331"/>
      <c r="AX518" s="332"/>
    </row>
    <row r="519" spans="1:54" s="169" customFormat="1" ht="28.5" customHeight="1" x14ac:dyDescent="0.3">
      <c r="B519" s="417"/>
      <c r="C519" s="412" t="s">
        <v>254</v>
      </c>
      <c r="D519" s="375" t="s">
        <v>1120</v>
      </c>
      <c r="E519" s="384" t="s">
        <v>1110</v>
      </c>
      <c r="F519" s="383">
        <v>20.75</v>
      </c>
      <c r="G519" s="379"/>
      <c r="H519" s="379"/>
      <c r="I519" s="379"/>
      <c r="J519" s="379"/>
      <c r="K519" s="379"/>
      <c r="L519" s="379"/>
      <c r="M519" s="379"/>
      <c r="N519" s="379"/>
      <c r="O519" s="380"/>
      <c r="P519" s="331"/>
      <c r="Q519" s="331"/>
      <c r="R519" s="331"/>
      <c r="S519" s="331"/>
      <c r="T519" s="331"/>
      <c r="U519" s="331"/>
      <c r="V519" s="331"/>
      <c r="W519" s="332"/>
      <c r="X519" s="332"/>
      <c r="Y519" s="332"/>
      <c r="Z519" s="332"/>
      <c r="AA519" s="332"/>
      <c r="AB519" s="332"/>
      <c r="AC519" s="332"/>
      <c r="AD519" s="332"/>
      <c r="AE519" s="332"/>
      <c r="AF519" s="332"/>
      <c r="AG519" s="332"/>
      <c r="AH519" s="332"/>
      <c r="AI519" s="332"/>
      <c r="AJ519" s="332"/>
      <c r="AK519" s="332"/>
      <c r="AL519" s="332"/>
      <c r="AM519" s="332"/>
      <c r="AN519" s="332"/>
      <c r="AO519" s="332"/>
      <c r="AP519" s="332"/>
      <c r="AQ519" s="332"/>
      <c r="AR519" s="332"/>
      <c r="AS519" s="332"/>
      <c r="AT519" s="331"/>
      <c r="AU519" s="331"/>
      <c r="AV519" s="332"/>
      <c r="AW519" s="331"/>
      <c r="AX519" s="332"/>
    </row>
    <row r="520" spans="1:54" s="134" customFormat="1" ht="28.5" customHeight="1" x14ac:dyDescent="0.3">
      <c r="B520" s="418"/>
      <c r="C520" s="419" t="s">
        <v>265</v>
      </c>
      <c r="D520" s="255" t="s">
        <v>355</v>
      </c>
      <c r="E520" s="285" t="s">
        <v>1110</v>
      </c>
      <c r="F520" s="290">
        <v>77.11</v>
      </c>
      <c r="G520" s="267"/>
      <c r="H520" s="267"/>
      <c r="I520" s="267"/>
      <c r="J520" s="267"/>
      <c r="K520" s="267"/>
      <c r="L520" s="267"/>
      <c r="M520" s="259"/>
      <c r="N520" s="267"/>
      <c r="O520" s="260"/>
      <c r="P520" s="299"/>
      <c r="Q520" s="299"/>
      <c r="R520" s="299"/>
      <c r="S520" s="299"/>
      <c r="T520" s="299"/>
      <c r="U520" s="299"/>
      <c r="V520" s="299"/>
      <c r="W520" s="300"/>
      <c r="X520" s="300"/>
      <c r="Y520" s="300"/>
      <c r="Z520" s="300"/>
      <c r="AA520" s="300"/>
      <c r="AB520" s="300"/>
      <c r="AC520" s="300"/>
      <c r="AD520" s="300"/>
      <c r="AE520" s="300"/>
      <c r="AF520" s="300"/>
      <c r="AG520" s="300"/>
      <c r="AH520" s="300"/>
      <c r="AI520" s="300"/>
      <c r="AJ520" s="300"/>
      <c r="AK520" s="300"/>
      <c r="AL520" s="300"/>
      <c r="AM520" s="300"/>
      <c r="AN520" s="300"/>
      <c r="AO520" s="300"/>
      <c r="AP520" s="300"/>
      <c r="AQ520" s="300"/>
      <c r="AR520" s="300"/>
      <c r="AS520" s="300"/>
      <c r="AT520" s="299"/>
      <c r="AU520" s="299"/>
      <c r="AV520" s="300"/>
      <c r="AW520" s="299"/>
      <c r="AX520" s="300"/>
    </row>
    <row r="521" spans="1:54" s="169" customFormat="1" ht="28.5" customHeight="1" x14ac:dyDescent="0.3">
      <c r="B521" s="417"/>
      <c r="C521" s="420" t="s">
        <v>264</v>
      </c>
      <c r="D521" s="375" t="s">
        <v>1121</v>
      </c>
      <c r="E521" s="384" t="s">
        <v>1110</v>
      </c>
      <c r="F521" s="383">
        <v>34.9</v>
      </c>
      <c r="G521" s="379"/>
      <c r="H521" s="379"/>
      <c r="I521" s="379"/>
      <c r="J521" s="379"/>
      <c r="K521" s="379"/>
      <c r="L521" s="379"/>
      <c r="M521" s="379"/>
      <c r="N521" s="379"/>
      <c r="O521" s="380"/>
      <c r="P521" s="331"/>
      <c r="Q521" s="331"/>
      <c r="R521" s="331"/>
      <c r="S521" s="331"/>
      <c r="T521" s="331"/>
      <c r="U521" s="331"/>
      <c r="V521" s="331"/>
      <c r="W521" s="332"/>
      <c r="X521" s="332"/>
      <c r="Y521" s="332"/>
      <c r="Z521" s="332"/>
      <c r="AA521" s="332"/>
      <c r="AB521" s="332"/>
      <c r="AC521" s="332"/>
      <c r="AD521" s="332"/>
      <c r="AE521" s="332"/>
      <c r="AF521" s="332"/>
      <c r="AG521" s="332"/>
      <c r="AH521" s="332"/>
      <c r="AI521" s="332"/>
      <c r="AJ521" s="332"/>
      <c r="AK521" s="332"/>
      <c r="AL521" s="332"/>
      <c r="AM521" s="332"/>
      <c r="AN521" s="332"/>
      <c r="AO521" s="332"/>
      <c r="AP521" s="332"/>
      <c r="AQ521" s="332"/>
      <c r="AR521" s="332"/>
      <c r="AS521" s="332"/>
      <c r="AT521" s="331"/>
      <c r="AU521" s="331"/>
      <c r="AV521" s="332"/>
      <c r="AW521" s="331"/>
      <c r="AX521" s="332"/>
    </row>
    <row r="522" spans="1:54" s="169" customFormat="1" ht="28.5" customHeight="1" x14ac:dyDescent="0.3">
      <c r="B522" s="417"/>
      <c r="C522" s="412" t="s">
        <v>153</v>
      </c>
      <c r="D522" s="375"/>
      <c r="E522" s="384" t="s">
        <v>1103</v>
      </c>
      <c r="F522" s="383">
        <v>31.73</v>
      </c>
      <c r="G522" s="379"/>
      <c r="H522" s="379"/>
      <c r="I522" s="379"/>
      <c r="J522" s="379"/>
      <c r="K522" s="379"/>
      <c r="L522" s="379"/>
      <c r="M522" s="379"/>
      <c r="N522" s="379"/>
      <c r="O522" s="380"/>
      <c r="P522" s="331"/>
      <c r="Q522" s="331"/>
      <c r="R522" s="331"/>
      <c r="S522" s="331"/>
      <c r="T522" s="331"/>
      <c r="U522" s="331"/>
      <c r="V522" s="331"/>
      <c r="W522" s="332"/>
      <c r="X522" s="332"/>
      <c r="Y522" s="332"/>
      <c r="Z522" s="332"/>
      <c r="AA522" s="332"/>
      <c r="AB522" s="332"/>
      <c r="AC522" s="332"/>
      <c r="AD522" s="332"/>
      <c r="AE522" s="332"/>
      <c r="AF522" s="332"/>
      <c r="AG522" s="332"/>
      <c r="AH522" s="332"/>
      <c r="AI522" s="332"/>
      <c r="AJ522" s="332"/>
      <c r="AK522" s="332"/>
      <c r="AL522" s="332"/>
      <c r="AM522" s="332"/>
      <c r="AN522" s="332"/>
      <c r="AO522" s="332"/>
      <c r="AP522" s="332"/>
      <c r="AQ522" s="332"/>
      <c r="AR522" s="332"/>
      <c r="AS522" s="332"/>
      <c r="AT522" s="331"/>
      <c r="AU522" s="331"/>
      <c r="AV522" s="332"/>
      <c r="AW522" s="331"/>
      <c r="AX522" s="332"/>
    </row>
    <row r="523" spans="1:54" s="169" customFormat="1" ht="28.5" customHeight="1" x14ac:dyDescent="0.3">
      <c r="B523" s="418"/>
      <c r="C523" s="411" t="s">
        <v>241</v>
      </c>
      <c r="D523" s="255" t="s">
        <v>1122</v>
      </c>
      <c r="E523" s="285" t="s">
        <v>1123</v>
      </c>
      <c r="F523" s="290">
        <v>1</v>
      </c>
      <c r="G523" s="267"/>
      <c r="H523" s="267"/>
      <c r="I523" s="267"/>
      <c r="J523" s="267"/>
      <c r="K523" s="267"/>
      <c r="L523" s="267"/>
      <c r="M523" s="267"/>
      <c r="N523" s="267"/>
      <c r="O523" s="268"/>
      <c r="P523" s="331"/>
      <c r="Q523" s="331"/>
      <c r="R523" s="331"/>
      <c r="S523" s="331"/>
      <c r="T523" s="331"/>
      <c r="U523" s="331"/>
      <c r="V523" s="331"/>
      <c r="W523" s="332"/>
      <c r="X523" s="332"/>
      <c r="Y523" s="332"/>
      <c r="Z523" s="332"/>
      <c r="AA523" s="332"/>
      <c r="AB523" s="332"/>
      <c r="AC523" s="332"/>
      <c r="AD523" s="332"/>
      <c r="AE523" s="332"/>
      <c r="AF523" s="332"/>
      <c r="AG523" s="332"/>
      <c r="AH523" s="332"/>
      <c r="AI523" s="332"/>
      <c r="AJ523" s="332"/>
      <c r="AK523" s="332"/>
      <c r="AL523" s="332"/>
      <c r="AM523" s="332"/>
      <c r="AN523" s="332"/>
      <c r="AO523" s="332"/>
      <c r="AP523" s="332"/>
      <c r="AQ523" s="332"/>
      <c r="AR523" s="332"/>
      <c r="AS523" s="332"/>
      <c r="AT523" s="331"/>
      <c r="AU523" s="331"/>
      <c r="AV523" s="332"/>
      <c r="AW523" s="331"/>
      <c r="AX523" s="332"/>
    </row>
    <row r="524" spans="1:54" s="134" customFormat="1" ht="28.5" customHeight="1" x14ac:dyDescent="0.3">
      <c r="B524" s="418"/>
      <c r="C524" s="411" t="s">
        <v>598</v>
      </c>
      <c r="D524" s="288" t="s">
        <v>599</v>
      </c>
      <c r="E524" s="285" t="s">
        <v>137</v>
      </c>
      <c r="F524" s="290">
        <v>66.209999999999994</v>
      </c>
      <c r="G524" s="267"/>
      <c r="H524" s="267"/>
      <c r="I524" s="267"/>
      <c r="J524" s="267"/>
      <c r="K524" s="267"/>
      <c r="L524" s="267"/>
      <c r="M524" s="267"/>
      <c r="N524" s="267"/>
      <c r="O524" s="268"/>
      <c r="P524" s="299"/>
      <c r="Q524" s="299"/>
      <c r="R524" s="299"/>
      <c r="S524" s="299"/>
      <c r="T524" s="299"/>
      <c r="U524" s="299"/>
      <c r="V524" s="299"/>
      <c r="W524" s="300"/>
      <c r="X524" s="300"/>
      <c r="Y524" s="300"/>
      <c r="Z524" s="300"/>
      <c r="AA524" s="300"/>
      <c r="AB524" s="300"/>
      <c r="AC524" s="300"/>
      <c r="AD524" s="300"/>
      <c r="AE524" s="300"/>
      <c r="AF524" s="300"/>
      <c r="AG524" s="300"/>
      <c r="AH524" s="300"/>
      <c r="AI524" s="300"/>
      <c r="AJ524" s="300"/>
      <c r="AK524" s="300"/>
      <c r="AL524" s="300"/>
      <c r="AM524" s="300"/>
      <c r="AN524" s="300"/>
      <c r="AO524" s="300"/>
      <c r="AP524" s="300"/>
      <c r="AQ524" s="300"/>
      <c r="AR524" s="300"/>
      <c r="AS524" s="300"/>
      <c r="AT524" s="299"/>
      <c r="AU524" s="299"/>
      <c r="AV524" s="300"/>
      <c r="AW524" s="299"/>
      <c r="AX524" s="300"/>
    </row>
    <row r="525" spans="1:54" s="134" customFormat="1" ht="28.5" customHeight="1" x14ac:dyDescent="0.3">
      <c r="B525" s="418"/>
      <c r="C525" s="411" t="s">
        <v>597</v>
      </c>
      <c r="D525" s="255" t="s">
        <v>1124</v>
      </c>
      <c r="E525" s="285" t="s">
        <v>124</v>
      </c>
      <c r="F525" s="290">
        <v>6</v>
      </c>
      <c r="G525" s="267"/>
      <c r="H525" s="267"/>
      <c r="I525" s="267"/>
      <c r="J525" s="267"/>
      <c r="K525" s="267"/>
      <c r="L525" s="267"/>
      <c r="M525" s="267"/>
      <c r="N525" s="267"/>
      <c r="O525" s="268"/>
      <c r="P525" s="299"/>
      <c r="Q525" s="299"/>
      <c r="R525" s="299"/>
      <c r="S525" s="299"/>
      <c r="T525" s="299"/>
      <c r="U525" s="299"/>
      <c r="V525" s="299"/>
      <c r="W525" s="300"/>
      <c r="X525" s="300"/>
      <c r="Y525" s="300"/>
      <c r="Z525" s="300"/>
      <c r="AA525" s="300"/>
      <c r="AB525" s="300"/>
      <c r="AC525" s="300"/>
      <c r="AD525" s="300"/>
      <c r="AE525" s="300"/>
      <c r="AF525" s="300"/>
      <c r="AG525" s="300"/>
      <c r="AH525" s="300"/>
      <c r="AI525" s="300"/>
      <c r="AJ525" s="300"/>
      <c r="AK525" s="300"/>
      <c r="AL525" s="300"/>
      <c r="AM525" s="300"/>
      <c r="AN525" s="300"/>
      <c r="AO525" s="300"/>
      <c r="AP525" s="300"/>
      <c r="AQ525" s="300"/>
      <c r="AR525" s="300"/>
      <c r="AS525" s="300"/>
      <c r="AT525" s="299"/>
      <c r="AU525" s="299"/>
      <c r="AV525" s="300"/>
      <c r="AW525" s="299"/>
      <c r="AX525" s="300"/>
    </row>
    <row r="526" spans="1:54" s="137" customFormat="1" ht="28.5" customHeight="1" x14ac:dyDescent="0.3">
      <c r="A526" s="134"/>
      <c r="B526" s="101"/>
      <c r="C526" s="124"/>
      <c r="D526" s="124"/>
      <c r="E526" s="103"/>
      <c r="F526" s="68"/>
      <c r="G526" s="56"/>
      <c r="H526" s="56"/>
      <c r="I526" s="56"/>
      <c r="J526" s="56"/>
      <c r="K526" s="56"/>
      <c r="L526" s="56"/>
      <c r="M526" s="56"/>
      <c r="N526" s="56"/>
      <c r="O526" s="133"/>
      <c r="P526" s="135"/>
      <c r="Q526" s="135"/>
      <c r="R526" s="135"/>
      <c r="S526" s="135"/>
      <c r="T526" s="135"/>
      <c r="U526" s="135"/>
      <c r="V526" s="135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5"/>
      <c r="AU526" s="135"/>
      <c r="AV526" s="136"/>
      <c r="AW526" s="135"/>
      <c r="AX526" s="136"/>
      <c r="BB526" s="134"/>
    </row>
    <row r="527" spans="1:54" s="137" customFormat="1" ht="28.5" customHeight="1" x14ac:dyDescent="0.3">
      <c r="A527" s="134"/>
      <c r="B527" s="101"/>
      <c r="C527" s="124"/>
      <c r="D527" s="124"/>
      <c r="E527" s="103"/>
      <c r="F527" s="68"/>
      <c r="G527" s="56"/>
      <c r="H527" s="56"/>
      <c r="I527" s="56"/>
      <c r="J527" s="56"/>
      <c r="K527" s="56"/>
      <c r="L527" s="56"/>
      <c r="M527" s="56"/>
      <c r="N527" s="56"/>
      <c r="O527" s="133"/>
      <c r="P527" s="135"/>
      <c r="Q527" s="135"/>
      <c r="R527" s="135"/>
      <c r="S527" s="135"/>
      <c r="T527" s="135"/>
      <c r="U527" s="135"/>
      <c r="V527" s="135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5"/>
      <c r="AU527" s="135"/>
      <c r="AV527" s="136"/>
      <c r="AW527" s="135"/>
      <c r="AX527" s="136"/>
      <c r="BB527" s="134"/>
    </row>
    <row r="528" spans="1:54" s="137" customFormat="1" ht="28.5" customHeight="1" x14ac:dyDescent="0.3">
      <c r="A528" s="134"/>
      <c r="B528" s="101"/>
      <c r="C528" s="124"/>
      <c r="D528" s="124"/>
      <c r="E528" s="103"/>
      <c r="F528" s="68"/>
      <c r="G528" s="56"/>
      <c r="H528" s="56"/>
      <c r="I528" s="56"/>
      <c r="J528" s="56"/>
      <c r="K528" s="56"/>
      <c r="L528" s="56"/>
      <c r="M528" s="56"/>
      <c r="N528" s="56"/>
      <c r="O528" s="133"/>
      <c r="P528" s="135"/>
      <c r="Q528" s="135"/>
      <c r="R528" s="135"/>
      <c r="S528" s="135"/>
      <c r="T528" s="135"/>
      <c r="U528" s="135"/>
      <c r="V528" s="135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5"/>
      <c r="AU528" s="135"/>
      <c r="AV528" s="136"/>
      <c r="AW528" s="135"/>
      <c r="AX528" s="136"/>
      <c r="BB528" s="134"/>
    </row>
    <row r="529" spans="1:54" s="137" customFormat="1" ht="28.5" customHeight="1" x14ac:dyDescent="0.3">
      <c r="A529" s="134"/>
      <c r="B529" s="101"/>
      <c r="C529" s="124"/>
      <c r="D529" s="124"/>
      <c r="E529" s="103"/>
      <c r="F529" s="68"/>
      <c r="G529" s="56"/>
      <c r="H529" s="56"/>
      <c r="I529" s="56"/>
      <c r="J529" s="56"/>
      <c r="K529" s="56"/>
      <c r="L529" s="56"/>
      <c r="M529" s="56"/>
      <c r="N529" s="56"/>
      <c r="O529" s="133"/>
      <c r="P529" s="135"/>
      <c r="Q529" s="135"/>
      <c r="R529" s="135"/>
      <c r="S529" s="135"/>
      <c r="T529" s="135"/>
      <c r="U529" s="135"/>
      <c r="V529" s="135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5"/>
      <c r="AU529" s="135"/>
      <c r="AV529" s="136"/>
      <c r="AW529" s="135"/>
      <c r="AX529" s="136"/>
      <c r="BB529" s="134"/>
    </row>
    <row r="530" spans="1:54" s="137" customFormat="1" ht="28.5" customHeight="1" x14ac:dyDescent="0.3">
      <c r="A530" s="134"/>
      <c r="B530" s="101"/>
      <c r="C530" s="124"/>
      <c r="D530" s="124"/>
      <c r="E530" s="103"/>
      <c r="F530" s="68"/>
      <c r="G530" s="56"/>
      <c r="H530" s="56"/>
      <c r="I530" s="56"/>
      <c r="J530" s="56"/>
      <c r="K530" s="56"/>
      <c r="L530" s="56"/>
      <c r="M530" s="56"/>
      <c r="N530" s="56"/>
      <c r="O530" s="133"/>
      <c r="P530" s="135"/>
      <c r="Q530" s="135"/>
      <c r="R530" s="135"/>
      <c r="S530" s="135"/>
      <c r="T530" s="135"/>
      <c r="U530" s="135"/>
      <c r="V530" s="135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5"/>
      <c r="AU530" s="135"/>
      <c r="AV530" s="136"/>
      <c r="AW530" s="135"/>
      <c r="AX530" s="136"/>
      <c r="BB530" s="134"/>
    </row>
    <row r="531" spans="1:54" s="137" customFormat="1" ht="28.5" customHeight="1" x14ac:dyDescent="0.3">
      <c r="A531" s="134"/>
      <c r="B531" s="101"/>
      <c r="C531" s="124"/>
      <c r="D531" s="124"/>
      <c r="E531" s="103"/>
      <c r="F531" s="68"/>
      <c r="G531" s="56"/>
      <c r="H531" s="56"/>
      <c r="I531" s="56"/>
      <c r="J531" s="56"/>
      <c r="K531" s="56"/>
      <c r="L531" s="56"/>
      <c r="M531" s="56"/>
      <c r="N531" s="56"/>
      <c r="O531" s="133"/>
      <c r="P531" s="135"/>
      <c r="Q531" s="135"/>
      <c r="R531" s="135"/>
      <c r="S531" s="135"/>
      <c r="T531" s="135"/>
      <c r="U531" s="135"/>
      <c r="V531" s="135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5"/>
      <c r="AU531" s="135"/>
      <c r="AV531" s="136"/>
      <c r="AW531" s="135"/>
      <c r="AX531" s="136"/>
      <c r="BB531" s="134"/>
    </row>
    <row r="532" spans="1:54" s="137" customFormat="1" ht="28.5" customHeight="1" x14ac:dyDescent="0.3">
      <c r="A532" s="134"/>
      <c r="B532" s="101"/>
      <c r="C532" s="124"/>
      <c r="D532" s="124"/>
      <c r="E532" s="103"/>
      <c r="F532" s="68"/>
      <c r="G532" s="56"/>
      <c r="H532" s="56"/>
      <c r="I532" s="56"/>
      <c r="J532" s="56"/>
      <c r="K532" s="56"/>
      <c r="L532" s="56"/>
      <c r="M532" s="56"/>
      <c r="N532" s="56"/>
      <c r="O532" s="133"/>
      <c r="P532" s="135"/>
      <c r="Q532" s="135"/>
      <c r="R532" s="135"/>
      <c r="S532" s="135"/>
      <c r="T532" s="135"/>
      <c r="U532" s="135"/>
      <c r="V532" s="135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5"/>
      <c r="AU532" s="135"/>
      <c r="AV532" s="136"/>
      <c r="AW532" s="135"/>
      <c r="AX532" s="136"/>
      <c r="BB532" s="134"/>
    </row>
    <row r="533" spans="1:54" s="137" customFormat="1" ht="28.5" customHeight="1" x14ac:dyDescent="0.3">
      <c r="A533" s="134"/>
      <c r="B533" s="101"/>
      <c r="C533" s="124"/>
      <c r="D533" s="124"/>
      <c r="E533" s="103"/>
      <c r="F533" s="68"/>
      <c r="G533" s="56"/>
      <c r="H533" s="56"/>
      <c r="I533" s="56"/>
      <c r="J533" s="56"/>
      <c r="K533" s="56"/>
      <c r="L533" s="56"/>
      <c r="M533" s="56"/>
      <c r="N533" s="56"/>
      <c r="O533" s="133"/>
      <c r="P533" s="135"/>
      <c r="Q533" s="135"/>
      <c r="R533" s="135"/>
      <c r="S533" s="135"/>
      <c r="T533" s="135"/>
      <c r="U533" s="135"/>
      <c r="V533" s="135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5"/>
      <c r="AU533" s="135"/>
      <c r="AV533" s="136"/>
      <c r="AW533" s="135"/>
      <c r="AX533" s="136"/>
      <c r="BB533" s="134"/>
    </row>
    <row r="534" spans="1:54" s="137" customFormat="1" ht="28.5" customHeight="1" x14ac:dyDescent="0.3">
      <c r="A534" s="134"/>
      <c r="B534" s="101"/>
      <c r="C534" s="124"/>
      <c r="D534" s="124"/>
      <c r="E534" s="103"/>
      <c r="F534" s="68"/>
      <c r="G534" s="56"/>
      <c r="H534" s="56"/>
      <c r="I534" s="56"/>
      <c r="J534" s="56"/>
      <c r="K534" s="56"/>
      <c r="L534" s="56"/>
      <c r="M534" s="56"/>
      <c r="N534" s="56"/>
      <c r="O534" s="133"/>
      <c r="P534" s="135"/>
      <c r="Q534" s="135"/>
      <c r="R534" s="135"/>
      <c r="S534" s="135"/>
      <c r="T534" s="135"/>
      <c r="U534" s="135"/>
      <c r="V534" s="135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5"/>
      <c r="AU534" s="135"/>
      <c r="AV534" s="136"/>
      <c r="AW534" s="135"/>
      <c r="AX534" s="136"/>
      <c r="BB534" s="134"/>
    </row>
    <row r="535" spans="1:54" s="137" customFormat="1" ht="28.5" customHeight="1" x14ac:dyDescent="0.3">
      <c r="A535" s="134"/>
      <c r="B535" s="101"/>
      <c r="C535" s="124"/>
      <c r="D535" s="124"/>
      <c r="E535" s="103"/>
      <c r="F535" s="68"/>
      <c r="G535" s="56"/>
      <c r="H535" s="56"/>
      <c r="I535" s="56"/>
      <c r="J535" s="56"/>
      <c r="K535" s="56"/>
      <c r="L535" s="56"/>
      <c r="M535" s="56"/>
      <c r="N535" s="56"/>
      <c r="O535" s="133"/>
      <c r="P535" s="135"/>
      <c r="Q535" s="135"/>
      <c r="R535" s="135"/>
      <c r="S535" s="135"/>
      <c r="T535" s="135"/>
      <c r="U535" s="135"/>
      <c r="V535" s="135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5"/>
      <c r="AU535" s="135"/>
      <c r="AV535" s="136"/>
      <c r="AW535" s="135"/>
      <c r="AX535" s="136"/>
      <c r="BB535" s="134"/>
    </row>
    <row r="536" spans="1:54" s="137" customFormat="1" ht="28.5" customHeight="1" x14ac:dyDescent="0.3">
      <c r="A536" s="134"/>
      <c r="B536" s="101"/>
      <c r="C536" s="124"/>
      <c r="D536" s="124"/>
      <c r="E536" s="103"/>
      <c r="F536" s="68"/>
      <c r="G536" s="56"/>
      <c r="H536" s="56"/>
      <c r="I536" s="56"/>
      <c r="J536" s="56"/>
      <c r="K536" s="56"/>
      <c r="L536" s="56"/>
      <c r="M536" s="56"/>
      <c r="N536" s="56"/>
      <c r="O536" s="133"/>
      <c r="P536" s="135"/>
      <c r="Q536" s="135"/>
      <c r="R536" s="135"/>
      <c r="S536" s="135"/>
      <c r="T536" s="135"/>
      <c r="U536" s="135"/>
      <c r="V536" s="135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5"/>
      <c r="AU536" s="135"/>
      <c r="AV536" s="136"/>
      <c r="AW536" s="135"/>
      <c r="AX536" s="136"/>
      <c r="BB536" s="134"/>
    </row>
    <row r="537" spans="1:54" s="137" customFormat="1" ht="28.5" customHeight="1" x14ac:dyDescent="0.3">
      <c r="A537" s="134"/>
      <c r="B537" s="101"/>
      <c r="C537" s="124"/>
      <c r="D537" s="124"/>
      <c r="E537" s="103"/>
      <c r="F537" s="68"/>
      <c r="G537" s="56"/>
      <c r="H537" s="56"/>
      <c r="I537" s="56"/>
      <c r="J537" s="56"/>
      <c r="K537" s="56"/>
      <c r="L537" s="56"/>
      <c r="M537" s="56"/>
      <c r="N537" s="56"/>
      <c r="O537" s="133"/>
      <c r="P537" s="135"/>
      <c r="Q537" s="135"/>
      <c r="R537" s="135"/>
      <c r="S537" s="135"/>
      <c r="T537" s="135"/>
      <c r="U537" s="135"/>
      <c r="V537" s="135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5"/>
      <c r="AU537" s="135"/>
      <c r="AV537" s="136"/>
      <c r="AW537" s="135"/>
      <c r="AX537" s="136"/>
      <c r="BB537" s="134"/>
    </row>
    <row r="538" spans="1:54" s="137" customFormat="1" ht="28.5" customHeight="1" x14ac:dyDescent="0.3">
      <c r="A538" s="134"/>
      <c r="B538" s="101"/>
      <c r="C538" s="124"/>
      <c r="D538" s="124"/>
      <c r="E538" s="103"/>
      <c r="F538" s="68"/>
      <c r="G538" s="56"/>
      <c r="H538" s="56"/>
      <c r="I538" s="56"/>
      <c r="J538" s="56"/>
      <c r="K538" s="56"/>
      <c r="L538" s="56"/>
      <c r="M538" s="56"/>
      <c r="N538" s="56"/>
      <c r="O538" s="133"/>
      <c r="P538" s="135"/>
      <c r="Q538" s="135"/>
      <c r="R538" s="135"/>
      <c r="S538" s="135"/>
      <c r="T538" s="135"/>
      <c r="U538" s="135"/>
      <c r="V538" s="135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5"/>
      <c r="AU538" s="135"/>
      <c r="AV538" s="136"/>
      <c r="AW538" s="135"/>
      <c r="AX538" s="136"/>
      <c r="BB538" s="134"/>
    </row>
    <row r="539" spans="1:54" s="137" customFormat="1" ht="28.5" customHeight="1" x14ac:dyDescent="0.3">
      <c r="A539" s="134"/>
      <c r="B539" s="101"/>
      <c r="C539" s="124"/>
      <c r="D539" s="124"/>
      <c r="E539" s="103"/>
      <c r="F539" s="68"/>
      <c r="G539" s="56"/>
      <c r="H539" s="56"/>
      <c r="I539" s="56"/>
      <c r="J539" s="56"/>
      <c r="K539" s="56"/>
      <c r="L539" s="56"/>
      <c r="M539" s="56"/>
      <c r="N539" s="56"/>
      <c r="O539" s="164"/>
      <c r="P539" s="135"/>
      <c r="Q539" s="135"/>
      <c r="R539" s="135"/>
      <c r="S539" s="135"/>
      <c r="T539" s="135"/>
      <c r="U539" s="135"/>
      <c r="V539" s="135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5"/>
      <c r="AU539" s="135"/>
      <c r="AV539" s="136"/>
      <c r="AW539" s="135"/>
      <c r="AX539" s="136"/>
      <c r="BB539" s="134"/>
    </row>
    <row r="540" spans="1:54" s="111" customFormat="1" ht="28.5" customHeight="1" x14ac:dyDescent="0.3">
      <c r="A540" s="121"/>
      <c r="B540" s="462"/>
      <c r="C540" s="456" t="s">
        <v>144</v>
      </c>
      <c r="D540" s="273"/>
      <c r="E540" s="274"/>
      <c r="F540" s="275"/>
      <c r="G540" s="281"/>
      <c r="H540" s="280"/>
      <c r="I540" s="281"/>
      <c r="J540" s="280"/>
      <c r="K540" s="281"/>
      <c r="L540" s="280"/>
      <c r="M540" s="281"/>
      <c r="N540" s="280"/>
      <c r="O540" s="273"/>
      <c r="P540" s="111" t="s">
        <v>62</v>
      </c>
      <c r="BB540" s="121"/>
    </row>
    <row r="541" spans="1:54" s="111" customFormat="1" ht="28.5" customHeight="1" x14ac:dyDescent="0.3">
      <c r="A541" s="121"/>
      <c r="B541" s="463"/>
      <c r="C541" s="457"/>
      <c r="D541" s="276"/>
      <c r="E541" s="277"/>
      <c r="F541" s="278"/>
      <c r="G541" s="278"/>
      <c r="H541" s="279"/>
      <c r="I541" s="278"/>
      <c r="J541" s="279"/>
      <c r="K541" s="278"/>
      <c r="L541" s="279"/>
      <c r="M541" s="278"/>
      <c r="N541" s="279"/>
      <c r="O541" s="276"/>
      <c r="P541" s="111" t="s">
        <v>62</v>
      </c>
      <c r="BB541" s="121"/>
    </row>
    <row r="542" spans="1:54" s="111" customFormat="1" ht="28.5" customHeight="1" x14ac:dyDescent="0.3">
      <c r="A542" s="121"/>
      <c r="B542" s="101"/>
      <c r="C542" s="45"/>
      <c r="D542" s="46"/>
      <c r="E542" s="47"/>
      <c r="F542" s="48"/>
      <c r="G542" s="48"/>
      <c r="H542" s="122"/>
      <c r="I542" s="48"/>
      <c r="J542" s="122"/>
      <c r="K542" s="48"/>
      <c r="L542" s="122"/>
      <c r="M542" s="48"/>
      <c r="N542" s="122"/>
      <c r="O542" s="46"/>
      <c r="BB542" s="121"/>
    </row>
    <row r="543" spans="1:54" s="111" customFormat="1" ht="27.6" customHeight="1" x14ac:dyDescent="0.3">
      <c r="A543" s="121"/>
      <c r="B543" s="116" t="str">
        <f>B449</f>
        <v>6-4</v>
      </c>
      <c r="C543" s="114" t="s">
        <v>247</v>
      </c>
      <c r="D543" s="114"/>
      <c r="E543" s="115"/>
      <c r="F543" s="71"/>
      <c r="G543" s="71"/>
      <c r="H543" s="71"/>
      <c r="I543" s="71"/>
      <c r="J543" s="71"/>
      <c r="K543" s="71"/>
      <c r="L543" s="71"/>
      <c r="M543" s="71"/>
      <c r="N543" s="71"/>
      <c r="O543" s="114"/>
      <c r="P543" s="109"/>
      <c r="Q543" s="109"/>
      <c r="R543" s="109"/>
      <c r="S543" s="110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BB543" s="121"/>
    </row>
    <row r="544" spans="1:54" s="169" customFormat="1" ht="27.6" customHeight="1" x14ac:dyDescent="0.3">
      <c r="B544" s="428"/>
      <c r="C544" s="412" t="s">
        <v>152</v>
      </c>
      <c r="D544" s="375" t="s">
        <v>158</v>
      </c>
      <c r="E544" s="384" t="s">
        <v>137</v>
      </c>
      <c r="F544" s="383">
        <v>56.5</v>
      </c>
      <c r="G544" s="379"/>
      <c r="H544" s="379"/>
      <c r="I544" s="379"/>
      <c r="J544" s="379"/>
      <c r="K544" s="379"/>
      <c r="L544" s="379"/>
      <c r="M544" s="379"/>
      <c r="N544" s="379"/>
      <c r="O544" s="380"/>
      <c r="P544" s="331"/>
      <c r="Q544" s="331"/>
      <c r="R544" s="331"/>
      <c r="S544" s="331"/>
      <c r="T544" s="331"/>
      <c r="U544" s="331"/>
      <c r="V544" s="331"/>
      <c r="W544" s="332"/>
      <c r="X544" s="332"/>
      <c r="Y544" s="332"/>
      <c r="Z544" s="332"/>
      <c r="AA544" s="332"/>
      <c r="AB544" s="332"/>
      <c r="AC544" s="332"/>
      <c r="AD544" s="332"/>
      <c r="AE544" s="332"/>
      <c r="AF544" s="332"/>
      <c r="AG544" s="332"/>
      <c r="AH544" s="332"/>
      <c r="AI544" s="332"/>
      <c r="AJ544" s="332"/>
      <c r="AK544" s="332"/>
      <c r="AL544" s="332"/>
      <c r="AM544" s="332"/>
      <c r="AN544" s="332"/>
      <c r="AO544" s="332"/>
      <c r="AP544" s="332"/>
      <c r="AQ544" s="332"/>
      <c r="AR544" s="332"/>
      <c r="AS544" s="332"/>
      <c r="AT544" s="331"/>
      <c r="AU544" s="331"/>
      <c r="AV544" s="332"/>
      <c r="AW544" s="331"/>
      <c r="AX544" s="332"/>
    </row>
    <row r="545" spans="1:54" s="134" customFormat="1" ht="27.6" customHeight="1" x14ac:dyDescent="0.3">
      <c r="B545" s="410"/>
      <c r="C545" s="419" t="s">
        <v>306</v>
      </c>
      <c r="D545" s="255" t="s">
        <v>307</v>
      </c>
      <c r="E545" s="289" t="s">
        <v>129</v>
      </c>
      <c r="F545" s="290">
        <v>20.65</v>
      </c>
      <c r="G545" s="267"/>
      <c r="H545" s="267"/>
      <c r="I545" s="267"/>
      <c r="J545" s="267"/>
      <c r="K545" s="267"/>
      <c r="L545" s="267"/>
      <c r="M545" s="267"/>
      <c r="N545" s="267"/>
      <c r="O545" s="268"/>
      <c r="P545" s="299"/>
      <c r="Q545" s="299"/>
      <c r="R545" s="299"/>
      <c r="S545" s="299"/>
      <c r="T545" s="299"/>
      <c r="U545" s="299"/>
      <c r="V545" s="299"/>
      <c r="W545" s="300"/>
      <c r="X545" s="300"/>
      <c r="Y545" s="300"/>
      <c r="Z545" s="300"/>
      <c r="AA545" s="300"/>
      <c r="AB545" s="300"/>
      <c r="AC545" s="300"/>
      <c r="AD545" s="300"/>
      <c r="AE545" s="300"/>
      <c r="AF545" s="300"/>
      <c r="AG545" s="300"/>
      <c r="AH545" s="300"/>
      <c r="AI545" s="300"/>
      <c r="AJ545" s="300"/>
      <c r="AK545" s="300"/>
      <c r="AL545" s="300"/>
      <c r="AM545" s="300"/>
      <c r="AN545" s="300"/>
      <c r="AO545" s="300"/>
      <c r="AP545" s="300"/>
      <c r="AQ545" s="300"/>
      <c r="AR545" s="300"/>
      <c r="AS545" s="300"/>
      <c r="AT545" s="299"/>
      <c r="AU545" s="299"/>
      <c r="AV545" s="300"/>
      <c r="AW545" s="299"/>
      <c r="AX545" s="300"/>
    </row>
    <row r="546" spans="1:54" s="169" customFormat="1" ht="27.6" customHeight="1" x14ac:dyDescent="0.3">
      <c r="B546" s="428"/>
      <c r="C546" s="412" t="s">
        <v>349</v>
      </c>
      <c r="D546" s="386" t="s">
        <v>433</v>
      </c>
      <c r="E546" s="384" t="s">
        <v>138</v>
      </c>
      <c r="F546" s="383">
        <v>3</v>
      </c>
      <c r="G546" s="379"/>
      <c r="H546" s="379"/>
      <c r="I546" s="379"/>
      <c r="J546" s="379"/>
      <c r="K546" s="379"/>
      <c r="L546" s="379"/>
      <c r="M546" s="379"/>
      <c r="N546" s="379"/>
      <c r="O546" s="380"/>
      <c r="P546" s="331"/>
      <c r="Q546" s="331"/>
      <c r="R546" s="331"/>
      <c r="S546" s="331"/>
      <c r="T546" s="331"/>
      <c r="U546" s="331"/>
      <c r="V546" s="331"/>
      <c r="W546" s="332"/>
      <c r="X546" s="332"/>
      <c r="Y546" s="332"/>
      <c r="Z546" s="332"/>
      <c r="AA546" s="332"/>
      <c r="AB546" s="332"/>
      <c r="AC546" s="332"/>
      <c r="AD546" s="332"/>
      <c r="AE546" s="332"/>
      <c r="AF546" s="332"/>
      <c r="AG546" s="332"/>
      <c r="AH546" s="332"/>
      <c r="AI546" s="332"/>
      <c r="AJ546" s="332"/>
      <c r="AK546" s="332"/>
      <c r="AL546" s="332"/>
      <c r="AM546" s="332"/>
      <c r="AN546" s="332"/>
      <c r="AO546" s="332"/>
      <c r="AP546" s="332"/>
      <c r="AQ546" s="332"/>
      <c r="AR546" s="332"/>
      <c r="AS546" s="332"/>
      <c r="AT546" s="331"/>
      <c r="AU546" s="331"/>
      <c r="AV546" s="332"/>
      <c r="AW546" s="331"/>
      <c r="AX546" s="332"/>
    </row>
    <row r="547" spans="1:54" s="169" customFormat="1" ht="27.6" customHeight="1" x14ac:dyDescent="0.3">
      <c r="B547" s="428"/>
      <c r="C547" s="412" t="s">
        <v>220</v>
      </c>
      <c r="D547" s="375" t="s">
        <v>310</v>
      </c>
      <c r="E547" s="384" t="s">
        <v>138</v>
      </c>
      <c r="F547" s="383">
        <v>11.27</v>
      </c>
      <c r="G547" s="379"/>
      <c r="H547" s="379"/>
      <c r="I547" s="379"/>
      <c r="J547" s="379"/>
      <c r="K547" s="379"/>
      <c r="L547" s="379"/>
      <c r="M547" s="379"/>
      <c r="N547" s="379"/>
      <c r="O547" s="380"/>
      <c r="P547" s="331"/>
      <c r="Q547" s="331"/>
      <c r="R547" s="331"/>
      <c r="S547" s="331"/>
      <c r="T547" s="331"/>
      <c r="U547" s="331"/>
      <c r="V547" s="331"/>
      <c r="W547" s="332"/>
      <c r="X547" s="332"/>
      <c r="Y547" s="332"/>
      <c r="Z547" s="332"/>
      <c r="AA547" s="332"/>
      <c r="AB547" s="332"/>
      <c r="AC547" s="332"/>
      <c r="AD547" s="332"/>
      <c r="AE547" s="332"/>
      <c r="AF547" s="332"/>
      <c r="AG547" s="332"/>
      <c r="AH547" s="332"/>
      <c r="AI547" s="332"/>
      <c r="AJ547" s="332"/>
      <c r="AK547" s="332"/>
      <c r="AL547" s="332"/>
      <c r="AM547" s="332"/>
      <c r="AN547" s="332"/>
      <c r="AO547" s="332"/>
      <c r="AP547" s="332"/>
      <c r="AQ547" s="332"/>
      <c r="AR547" s="332"/>
      <c r="AS547" s="332"/>
      <c r="AT547" s="331"/>
      <c r="AU547" s="331"/>
      <c r="AV547" s="332"/>
      <c r="AW547" s="331"/>
      <c r="AX547" s="332"/>
    </row>
    <row r="548" spans="1:54" s="169" customFormat="1" ht="27.6" customHeight="1" x14ac:dyDescent="0.3">
      <c r="B548" s="428"/>
      <c r="C548" s="412" t="s">
        <v>305</v>
      </c>
      <c r="D548" s="375" t="s">
        <v>1062</v>
      </c>
      <c r="E548" s="384" t="s">
        <v>138</v>
      </c>
      <c r="F548" s="383">
        <v>7</v>
      </c>
      <c r="G548" s="379"/>
      <c r="H548" s="379"/>
      <c r="I548" s="379"/>
      <c r="J548" s="379"/>
      <c r="K548" s="379"/>
      <c r="L548" s="379"/>
      <c r="M548" s="379"/>
      <c r="N548" s="379"/>
      <c r="O548" s="380"/>
      <c r="P548" s="331"/>
      <c r="Q548" s="331"/>
      <c r="R548" s="331"/>
      <c r="S548" s="331"/>
      <c r="T548" s="331"/>
      <c r="U548" s="331"/>
      <c r="V548" s="331"/>
      <c r="W548" s="332"/>
      <c r="X548" s="332"/>
      <c r="Y548" s="332"/>
      <c r="Z548" s="332"/>
      <c r="AA548" s="332"/>
      <c r="AB548" s="332"/>
      <c r="AC548" s="332"/>
      <c r="AD548" s="332"/>
      <c r="AE548" s="332"/>
      <c r="AF548" s="332"/>
      <c r="AG548" s="332"/>
      <c r="AH548" s="332"/>
      <c r="AI548" s="332"/>
      <c r="AJ548" s="332"/>
      <c r="AK548" s="332"/>
      <c r="AL548" s="332"/>
      <c r="AM548" s="332"/>
      <c r="AN548" s="332"/>
      <c r="AO548" s="332"/>
      <c r="AP548" s="332"/>
      <c r="AQ548" s="332"/>
      <c r="AR548" s="332"/>
      <c r="AS548" s="332"/>
      <c r="AT548" s="331"/>
      <c r="AU548" s="331"/>
      <c r="AV548" s="332"/>
      <c r="AW548" s="331"/>
      <c r="AX548" s="332"/>
    </row>
    <row r="549" spans="1:54" s="169" customFormat="1" ht="27.6" customHeight="1" x14ac:dyDescent="0.3">
      <c r="B549" s="428"/>
      <c r="C549" s="412" t="s">
        <v>435</v>
      </c>
      <c r="D549" s="381" t="s">
        <v>436</v>
      </c>
      <c r="E549" s="384" t="s">
        <v>138</v>
      </c>
      <c r="F549" s="383">
        <v>7.68</v>
      </c>
      <c r="G549" s="379"/>
      <c r="H549" s="379"/>
      <c r="I549" s="379"/>
      <c r="J549" s="379"/>
      <c r="K549" s="379"/>
      <c r="L549" s="379"/>
      <c r="M549" s="379"/>
      <c r="N549" s="379"/>
      <c r="O549" s="380"/>
      <c r="P549" s="331"/>
      <c r="Q549" s="331"/>
      <c r="R549" s="331"/>
      <c r="S549" s="331"/>
      <c r="T549" s="331"/>
      <c r="U549" s="331"/>
      <c r="V549" s="331"/>
      <c r="W549" s="332"/>
      <c r="X549" s="332"/>
      <c r="Y549" s="332"/>
      <c r="Z549" s="332"/>
      <c r="AA549" s="332"/>
      <c r="AB549" s="332"/>
      <c r="AC549" s="332"/>
      <c r="AD549" s="332"/>
      <c r="AE549" s="332"/>
      <c r="AF549" s="332"/>
      <c r="AG549" s="332"/>
      <c r="AH549" s="332"/>
      <c r="AI549" s="332"/>
      <c r="AJ549" s="332"/>
      <c r="AK549" s="332"/>
      <c r="AL549" s="332"/>
      <c r="AM549" s="332"/>
      <c r="AN549" s="332"/>
      <c r="AO549" s="332"/>
      <c r="AP549" s="332"/>
      <c r="AQ549" s="332"/>
      <c r="AR549" s="332"/>
      <c r="AS549" s="332"/>
      <c r="AT549" s="331"/>
      <c r="AU549" s="331"/>
      <c r="AV549" s="332"/>
      <c r="AW549" s="331"/>
      <c r="AX549" s="332"/>
    </row>
    <row r="550" spans="1:54" s="63" customFormat="1" ht="27.6" customHeight="1" x14ac:dyDescent="0.3">
      <c r="A550" s="62"/>
      <c r="B550" s="101"/>
      <c r="C550" s="310" t="s">
        <v>426</v>
      </c>
      <c r="D550" s="124" t="s">
        <v>259</v>
      </c>
      <c r="E550" s="103"/>
      <c r="F550" s="68" t="e">
        <f>#REF!</f>
        <v>#REF!</v>
      </c>
      <c r="G550" s="56"/>
      <c r="H550" s="56"/>
      <c r="I550" s="56"/>
      <c r="J550" s="56"/>
      <c r="K550" s="56"/>
      <c r="L550" s="56"/>
      <c r="M550" s="42"/>
      <c r="N550" s="56"/>
      <c r="O550" s="168"/>
      <c r="P550" s="64"/>
      <c r="Q550" s="64"/>
      <c r="R550" s="64"/>
      <c r="S550" s="64"/>
      <c r="T550" s="64"/>
      <c r="U550" s="64"/>
      <c r="V550" s="64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4"/>
      <c r="AU550" s="64"/>
      <c r="AV550" s="65"/>
      <c r="AW550" s="64"/>
      <c r="AX550" s="65"/>
      <c r="BB550" s="62"/>
    </row>
    <row r="551" spans="1:54" s="169" customFormat="1" ht="27.6" customHeight="1" x14ac:dyDescent="0.3">
      <c r="B551" s="428"/>
      <c r="C551" s="412" t="s">
        <v>238</v>
      </c>
      <c r="D551" s="386" t="s">
        <v>193</v>
      </c>
      <c r="E551" s="384" t="s">
        <v>137</v>
      </c>
      <c r="F551" s="383">
        <v>3.92</v>
      </c>
      <c r="G551" s="379"/>
      <c r="H551" s="379"/>
      <c r="I551" s="379"/>
      <c r="J551" s="379"/>
      <c r="K551" s="379"/>
      <c r="L551" s="379"/>
      <c r="M551" s="379"/>
      <c r="N551" s="379"/>
      <c r="O551" s="380"/>
      <c r="P551" s="331"/>
      <c r="Q551" s="331"/>
      <c r="R551" s="331"/>
      <c r="S551" s="331"/>
      <c r="T551" s="331"/>
      <c r="U551" s="331"/>
      <c r="V551" s="331"/>
      <c r="W551" s="332"/>
      <c r="X551" s="332"/>
      <c r="Y551" s="332"/>
      <c r="Z551" s="332"/>
      <c r="AA551" s="332"/>
      <c r="AB551" s="332"/>
      <c r="AC551" s="332"/>
      <c r="AD551" s="332"/>
      <c r="AE551" s="332"/>
      <c r="AF551" s="332"/>
      <c r="AG551" s="332"/>
      <c r="AH551" s="332"/>
      <c r="AI551" s="332"/>
      <c r="AJ551" s="332"/>
      <c r="AK551" s="332"/>
      <c r="AL551" s="332"/>
      <c r="AM551" s="332"/>
      <c r="AN551" s="332"/>
      <c r="AO551" s="332"/>
      <c r="AP551" s="332"/>
      <c r="AQ551" s="332"/>
      <c r="AR551" s="332"/>
      <c r="AS551" s="332"/>
      <c r="AT551" s="331"/>
      <c r="AU551" s="331"/>
      <c r="AV551" s="332"/>
      <c r="AW551" s="331"/>
      <c r="AX551" s="332"/>
    </row>
    <row r="552" spans="1:54" s="169" customFormat="1" ht="27.6" customHeight="1" x14ac:dyDescent="0.3">
      <c r="B552" s="428"/>
      <c r="C552" s="412" t="s">
        <v>238</v>
      </c>
      <c r="D552" s="386" t="s">
        <v>261</v>
      </c>
      <c r="E552" s="384" t="s">
        <v>137</v>
      </c>
      <c r="F552" s="383">
        <v>2.94</v>
      </c>
      <c r="G552" s="379"/>
      <c r="H552" s="379"/>
      <c r="I552" s="379"/>
      <c r="J552" s="379"/>
      <c r="K552" s="379"/>
      <c r="L552" s="379"/>
      <c r="M552" s="379"/>
      <c r="N552" s="379"/>
      <c r="O552" s="380"/>
      <c r="P552" s="331"/>
      <c r="Q552" s="331"/>
      <c r="R552" s="331"/>
      <c r="S552" s="331"/>
      <c r="T552" s="331"/>
      <c r="U552" s="331"/>
      <c r="V552" s="331"/>
      <c r="W552" s="332"/>
      <c r="X552" s="332"/>
      <c r="Y552" s="332"/>
      <c r="Z552" s="332"/>
      <c r="AA552" s="332"/>
      <c r="AB552" s="332"/>
      <c r="AC552" s="332"/>
      <c r="AD552" s="332"/>
      <c r="AE552" s="332"/>
      <c r="AF552" s="332"/>
      <c r="AG552" s="332"/>
      <c r="AH552" s="332"/>
      <c r="AI552" s="332"/>
      <c r="AJ552" s="332"/>
      <c r="AK552" s="332"/>
      <c r="AL552" s="332"/>
      <c r="AM552" s="332"/>
      <c r="AN552" s="332"/>
      <c r="AO552" s="332"/>
      <c r="AP552" s="332"/>
      <c r="AQ552" s="332"/>
      <c r="AR552" s="332"/>
      <c r="AS552" s="332"/>
      <c r="AT552" s="331"/>
      <c r="AU552" s="331"/>
      <c r="AV552" s="332"/>
      <c r="AW552" s="331"/>
      <c r="AX552" s="332"/>
    </row>
    <row r="553" spans="1:54" s="169" customFormat="1" ht="27.6" customHeight="1" x14ac:dyDescent="0.3">
      <c r="B553" s="428"/>
      <c r="C553" s="412" t="s">
        <v>195</v>
      </c>
      <c r="D553" s="375" t="s">
        <v>180</v>
      </c>
      <c r="E553" s="384" t="s">
        <v>137</v>
      </c>
      <c r="F553" s="383">
        <v>6.02</v>
      </c>
      <c r="G553" s="379"/>
      <c r="H553" s="379"/>
      <c r="I553" s="379"/>
      <c r="J553" s="379"/>
      <c r="K553" s="379"/>
      <c r="L553" s="379"/>
      <c r="M553" s="379"/>
      <c r="N553" s="379"/>
      <c r="O553" s="380"/>
      <c r="P553" s="331" t="s">
        <v>64</v>
      </c>
      <c r="Q553" s="331" t="s">
        <v>55</v>
      </c>
      <c r="R553" s="331" t="s">
        <v>55</v>
      </c>
      <c r="S553" s="331" t="s">
        <v>1</v>
      </c>
      <c r="T553" s="331" t="s">
        <v>60</v>
      </c>
      <c r="U553" s="331" t="s">
        <v>59</v>
      </c>
      <c r="V553" s="331" t="s">
        <v>59</v>
      </c>
      <c r="W553" s="332"/>
      <c r="X553" s="332"/>
      <c r="Y553" s="332"/>
      <c r="Z553" s="332"/>
      <c r="AA553" s="332"/>
      <c r="AB553" s="332"/>
      <c r="AC553" s="332"/>
      <c r="AD553" s="332"/>
      <c r="AE553" s="332"/>
      <c r="AF553" s="332"/>
      <c r="AG553" s="332"/>
      <c r="AH553" s="332"/>
      <c r="AI553" s="332"/>
      <c r="AJ553" s="332"/>
      <c r="AK553" s="332"/>
      <c r="AL553" s="332"/>
      <c r="AM553" s="332"/>
      <c r="AN553" s="332"/>
      <c r="AO553" s="332"/>
      <c r="AP553" s="332"/>
      <c r="AQ553" s="332"/>
      <c r="AR553" s="332"/>
      <c r="AS553" s="332"/>
      <c r="AT553" s="331" t="s">
        <v>55</v>
      </c>
      <c r="AU553" s="331" t="s">
        <v>55</v>
      </c>
      <c r="AV553" s="332"/>
      <c r="AW553" s="331" t="s">
        <v>2</v>
      </c>
      <c r="AX553" s="332">
        <v>585</v>
      </c>
    </row>
    <row r="554" spans="1:54" s="134" customFormat="1" ht="27.6" customHeight="1" x14ac:dyDescent="0.3">
      <c r="B554" s="410"/>
      <c r="C554" s="411" t="s">
        <v>154</v>
      </c>
      <c r="D554" s="255" t="s">
        <v>1125</v>
      </c>
      <c r="E554" s="285" t="s">
        <v>137</v>
      </c>
      <c r="F554" s="290">
        <v>11.73</v>
      </c>
      <c r="G554" s="267"/>
      <c r="H554" s="267"/>
      <c r="I554" s="267"/>
      <c r="J554" s="267"/>
      <c r="K554" s="267"/>
      <c r="L554" s="267"/>
      <c r="M554" s="267"/>
      <c r="N554" s="267"/>
      <c r="O554" s="268"/>
      <c r="P554" s="299" t="s">
        <v>64</v>
      </c>
      <c r="Q554" s="299" t="s">
        <v>55</v>
      </c>
      <c r="R554" s="299" t="s">
        <v>55</v>
      </c>
      <c r="S554" s="299" t="s">
        <v>1</v>
      </c>
      <c r="T554" s="299" t="s">
        <v>60</v>
      </c>
      <c r="U554" s="299" t="s">
        <v>59</v>
      </c>
      <c r="V554" s="299" t="s">
        <v>59</v>
      </c>
      <c r="W554" s="300"/>
      <c r="X554" s="300"/>
      <c r="Y554" s="300"/>
      <c r="Z554" s="300"/>
      <c r="AA554" s="300"/>
      <c r="AB554" s="300"/>
      <c r="AC554" s="300"/>
      <c r="AD554" s="300"/>
      <c r="AE554" s="300"/>
      <c r="AF554" s="300"/>
      <c r="AG554" s="300"/>
      <c r="AH554" s="300"/>
      <c r="AI554" s="300"/>
      <c r="AJ554" s="300"/>
      <c r="AK554" s="300"/>
      <c r="AL554" s="300"/>
      <c r="AM554" s="300"/>
      <c r="AN554" s="300"/>
      <c r="AO554" s="300"/>
      <c r="AP554" s="300"/>
      <c r="AQ554" s="300"/>
      <c r="AR554" s="300"/>
      <c r="AS554" s="300"/>
      <c r="AT554" s="299" t="s">
        <v>55</v>
      </c>
      <c r="AU554" s="299" t="s">
        <v>55</v>
      </c>
      <c r="AV554" s="300"/>
      <c r="AW554" s="299" t="s">
        <v>2</v>
      </c>
      <c r="AX554" s="300">
        <v>585</v>
      </c>
    </row>
    <row r="555" spans="1:54" s="169" customFormat="1" ht="27.6" customHeight="1" x14ac:dyDescent="0.3">
      <c r="B555" s="428"/>
      <c r="C555" s="412" t="s">
        <v>196</v>
      </c>
      <c r="D555" s="375" t="s">
        <v>1047</v>
      </c>
      <c r="E555" s="384" t="s">
        <v>137</v>
      </c>
      <c r="F555" s="383">
        <v>8.07</v>
      </c>
      <c r="G555" s="379"/>
      <c r="H555" s="379"/>
      <c r="I555" s="379"/>
      <c r="J555" s="379"/>
      <c r="K555" s="379"/>
      <c r="L555" s="379"/>
      <c r="M555" s="379"/>
      <c r="N555" s="379"/>
      <c r="O555" s="380"/>
      <c r="P555" s="331" t="s">
        <v>64</v>
      </c>
      <c r="Q555" s="331" t="s">
        <v>55</v>
      </c>
      <c r="R555" s="331" t="s">
        <v>55</v>
      </c>
      <c r="S555" s="331" t="s">
        <v>1</v>
      </c>
      <c r="T555" s="331" t="s">
        <v>60</v>
      </c>
      <c r="U555" s="331" t="s">
        <v>59</v>
      </c>
      <c r="V555" s="331" t="s">
        <v>59</v>
      </c>
      <c r="W555" s="332"/>
      <c r="X555" s="332"/>
      <c r="Y555" s="332"/>
      <c r="Z555" s="332"/>
      <c r="AA555" s="332"/>
      <c r="AB555" s="332"/>
      <c r="AC555" s="332"/>
      <c r="AD555" s="332"/>
      <c r="AE555" s="332"/>
      <c r="AF555" s="332"/>
      <c r="AG555" s="332"/>
      <c r="AH555" s="332"/>
      <c r="AI555" s="332"/>
      <c r="AJ555" s="332"/>
      <c r="AK555" s="332"/>
      <c r="AL555" s="332"/>
      <c r="AM555" s="332"/>
      <c r="AN555" s="332"/>
      <c r="AO555" s="332"/>
      <c r="AP555" s="332"/>
      <c r="AQ555" s="332"/>
      <c r="AR555" s="332"/>
      <c r="AS555" s="332"/>
      <c r="AT555" s="331" t="s">
        <v>55</v>
      </c>
      <c r="AU555" s="331" t="s">
        <v>55</v>
      </c>
      <c r="AV555" s="332"/>
      <c r="AW555" s="331" t="s">
        <v>2</v>
      </c>
      <c r="AX555" s="332">
        <v>585</v>
      </c>
    </row>
    <row r="556" spans="1:54" s="134" customFormat="1" ht="27.6" customHeight="1" x14ac:dyDescent="0.3">
      <c r="B556" s="410"/>
      <c r="C556" s="411" t="s">
        <v>221</v>
      </c>
      <c r="D556" s="288" t="s">
        <v>1126</v>
      </c>
      <c r="E556" s="285" t="s">
        <v>137</v>
      </c>
      <c r="F556" s="290">
        <v>8.07</v>
      </c>
      <c r="G556" s="267"/>
      <c r="H556" s="267"/>
      <c r="I556" s="267"/>
      <c r="J556" s="267"/>
      <c r="K556" s="267"/>
      <c r="L556" s="267"/>
      <c r="M556" s="267"/>
      <c r="N556" s="267"/>
      <c r="O556" s="268"/>
      <c r="P556" s="299" t="s">
        <v>64</v>
      </c>
      <c r="Q556" s="299" t="s">
        <v>55</v>
      </c>
      <c r="R556" s="299" t="s">
        <v>55</v>
      </c>
      <c r="S556" s="299" t="s">
        <v>1</v>
      </c>
      <c r="T556" s="299" t="s">
        <v>60</v>
      </c>
      <c r="U556" s="299" t="s">
        <v>59</v>
      </c>
      <c r="V556" s="299" t="s">
        <v>59</v>
      </c>
      <c r="W556" s="300"/>
      <c r="X556" s="300"/>
      <c r="Y556" s="300"/>
      <c r="Z556" s="300"/>
      <c r="AA556" s="300"/>
      <c r="AB556" s="300"/>
      <c r="AC556" s="300"/>
      <c r="AD556" s="300"/>
      <c r="AE556" s="300"/>
      <c r="AF556" s="300"/>
      <c r="AG556" s="300"/>
      <c r="AH556" s="300"/>
      <c r="AI556" s="300"/>
      <c r="AJ556" s="300"/>
      <c r="AK556" s="300"/>
      <c r="AL556" s="300"/>
      <c r="AM556" s="300"/>
      <c r="AN556" s="300"/>
      <c r="AO556" s="300"/>
      <c r="AP556" s="300"/>
      <c r="AQ556" s="300"/>
      <c r="AR556" s="300"/>
      <c r="AS556" s="300"/>
      <c r="AT556" s="299" t="s">
        <v>55</v>
      </c>
      <c r="AU556" s="299" t="s">
        <v>55</v>
      </c>
      <c r="AV556" s="300"/>
      <c r="AW556" s="299" t="s">
        <v>2</v>
      </c>
      <c r="AX556" s="300">
        <v>585</v>
      </c>
    </row>
    <row r="557" spans="1:54" s="169" customFormat="1" ht="27.6" customHeight="1" x14ac:dyDescent="0.3">
      <c r="B557" s="428"/>
      <c r="C557" s="412" t="s">
        <v>438</v>
      </c>
      <c r="D557" s="386" t="s">
        <v>439</v>
      </c>
      <c r="E557" s="384" t="s">
        <v>138</v>
      </c>
      <c r="F557" s="383">
        <v>2.1</v>
      </c>
      <c r="G557" s="379"/>
      <c r="H557" s="379"/>
      <c r="I557" s="379"/>
      <c r="J557" s="379"/>
      <c r="K557" s="379"/>
      <c r="L557" s="379"/>
      <c r="M557" s="379"/>
      <c r="N557" s="379"/>
      <c r="O557" s="380"/>
      <c r="P557" s="331" t="s">
        <v>64</v>
      </c>
      <c r="Q557" s="331" t="s">
        <v>55</v>
      </c>
      <c r="R557" s="331" t="s">
        <v>55</v>
      </c>
      <c r="S557" s="331" t="s">
        <v>1</v>
      </c>
      <c r="T557" s="331" t="s">
        <v>60</v>
      </c>
      <c r="U557" s="331" t="s">
        <v>59</v>
      </c>
      <c r="V557" s="331" t="s">
        <v>59</v>
      </c>
      <c r="W557" s="332"/>
      <c r="X557" s="332"/>
      <c r="Y557" s="332"/>
      <c r="Z557" s="332"/>
      <c r="AA557" s="332"/>
      <c r="AB557" s="332"/>
      <c r="AC557" s="332"/>
      <c r="AD557" s="332"/>
      <c r="AE557" s="332"/>
      <c r="AF557" s="332"/>
      <c r="AG557" s="332"/>
      <c r="AH557" s="332"/>
      <c r="AI557" s="332"/>
      <c r="AJ557" s="332"/>
      <c r="AK557" s="332"/>
      <c r="AL557" s="332"/>
      <c r="AM557" s="332"/>
      <c r="AN557" s="332"/>
      <c r="AO557" s="332"/>
      <c r="AP557" s="332"/>
      <c r="AQ557" s="332"/>
      <c r="AR557" s="332"/>
      <c r="AS557" s="332"/>
      <c r="AT557" s="331" t="s">
        <v>55</v>
      </c>
      <c r="AU557" s="331" t="s">
        <v>55</v>
      </c>
      <c r="AV557" s="332"/>
      <c r="AW557" s="331" t="s">
        <v>2</v>
      </c>
      <c r="AX557" s="332">
        <v>585</v>
      </c>
    </row>
    <row r="558" spans="1:54" s="169" customFormat="1" ht="28.5" customHeight="1" x14ac:dyDescent="0.3">
      <c r="B558" s="428"/>
      <c r="C558" s="412" t="s">
        <v>301</v>
      </c>
      <c r="D558" s="381" t="s">
        <v>440</v>
      </c>
      <c r="E558" s="384" t="s">
        <v>138</v>
      </c>
      <c r="F558" s="383">
        <v>5.6</v>
      </c>
      <c r="G558" s="379"/>
      <c r="H558" s="379"/>
      <c r="I558" s="379"/>
      <c r="J558" s="379"/>
      <c r="K558" s="379"/>
      <c r="L558" s="379"/>
      <c r="M558" s="379"/>
      <c r="N558" s="379"/>
      <c r="O558" s="380"/>
      <c r="P558" s="331" t="s">
        <v>64</v>
      </c>
      <c r="Q558" s="331" t="s">
        <v>55</v>
      </c>
      <c r="R558" s="331" t="s">
        <v>55</v>
      </c>
      <c r="S558" s="331" t="s">
        <v>1</v>
      </c>
      <c r="T558" s="331" t="s">
        <v>60</v>
      </c>
      <c r="U558" s="331" t="s">
        <v>59</v>
      </c>
      <c r="V558" s="331" t="s">
        <v>59</v>
      </c>
      <c r="W558" s="332"/>
      <c r="X558" s="332"/>
      <c r="Y558" s="332"/>
      <c r="Z558" s="332"/>
      <c r="AA558" s="332"/>
      <c r="AB558" s="332"/>
      <c r="AC558" s="332"/>
      <c r="AD558" s="332"/>
      <c r="AE558" s="332"/>
      <c r="AF558" s="332"/>
      <c r="AG558" s="332"/>
      <c r="AH558" s="332"/>
      <c r="AI558" s="332"/>
      <c r="AJ558" s="332"/>
      <c r="AK558" s="332"/>
      <c r="AL558" s="332"/>
      <c r="AM558" s="332"/>
      <c r="AN558" s="332"/>
      <c r="AO558" s="332"/>
      <c r="AP558" s="332"/>
      <c r="AQ558" s="332"/>
      <c r="AR558" s="332"/>
      <c r="AS558" s="332"/>
      <c r="AT558" s="331" t="s">
        <v>55</v>
      </c>
      <c r="AU558" s="331" t="s">
        <v>55</v>
      </c>
      <c r="AV558" s="332"/>
      <c r="AW558" s="331" t="s">
        <v>2</v>
      </c>
      <c r="AX558" s="332">
        <v>585</v>
      </c>
    </row>
    <row r="559" spans="1:54" s="169" customFormat="1" ht="28.5" customHeight="1" x14ac:dyDescent="0.3">
      <c r="B559" s="428"/>
      <c r="C559" s="412" t="s">
        <v>380</v>
      </c>
      <c r="D559" s="386" t="s">
        <v>448</v>
      </c>
      <c r="E559" s="384" t="s">
        <v>428</v>
      </c>
      <c r="F559" s="383">
        <v>3</v>
      </c>
      <c r="G559" s="379"/>
      <c r="H559" s="379"/>
      <c r="I559" s="379"/>
      <c r="J559" s="379"/>
      <c r="K559" s="379"/>
      <c r="L559" s="379"/>
      <c r="M559" s="379"/>
      <c r="N559" s="379"/>
      <c r="O559" s="380"/>
      <c r="P559" s="331" t="s">
        <v>64</v>
      </c>
      <c r="Q559" s="331" t="s">
        <v>55</v>
      </c>
      <c r="R559" s="331" t="s">
        <v>55</v>
      </c>
      <c r="S559" s="331" t="s">
        <v>1</v>
      </c>
      <c r="T559" s="331" t="s">
        <v>60</v>
      </c>
      <c r="U559" s="331" t="s">
        <v>59</v>
      </c>
      <c r="V559" s="331" t="s">
        <v>59</v>
      </c>
      <c r="W559" s="332"/>
      <c r="X559" s="332"/>
      <c r="Y559" s="332"/>
      <c r="Z559" s="332"/>
      <c r="AA559" s="332"/>
      <c r="AB559" s="332"/>
      <c r="AC559" s="332"/>
      <c r="AD559" s="332"/>
      <c r="AE559" s="332"/>
      <c r="AF559" s="332"/>
      <c r="AG559" s="332"/>
      <c r="AH559" s="332"/>
      <c r="AI559" s="332"/>
      <c r="AJ559" s="332"/>
      <c r="AK559" s="332"/>
      <c r="AL559" s="332"/>
      <c r="AM559" s="332"/>
      <c r="AN559" s="332"/>
      <c r="AO559" s="332"/>
      <c r="AP559" s="332"/>
      <c r="AQ559" s="332"/>
      <c r="AR559" s="332"/>
      <c r="AS559" s="332"/>
      <c r="AT559" s="331" t="s">
        <v>55</v>
      </c>
      <c r="AU559" s="331" t="s">
        <v>55</v>
      </c>
      <c r="AV559" s="332"/>
      <c r="AW559" s="331" t="s">
        <v>2</v>
      </c>
      <c r="AX559" s="332">
        <v>585</v>
      </c>
    </row>
    <row r="560" spans="1:54" s="121" customFormat="1" ht="28.5" customHeight="1" x14ac:dyDescent="0.3">
      <c r="B560" s="410"/>
      <c r="C560" s="411" t="s">
        <v>441</v>
      </c>
      <c r="D560" s="288"/>
      <c r="E560" s="285" t="s">
        <v>442</v>
      </c>
      <c r="F560" s="290">
        <v>1</v>
      </c>
      <c r="G560" s="267"/>
      <c r="H560" s="267"/>
      <c r="I560" s="267"/>
      <c r="J560" s="314"/>
      <c r="K560" s="267"/>
      <c r="L560" s="315"/>
      <c r="M560" s="267"/>
      <c r="N560" s="267"/>
      <c r="O560" s="304"/>
      <c r="P560" s="336"/>
      <c r="Q560" s="336"/>
      <c r="R560" s="336"/>
      <c r="S560" s="337"/>
      <c r="T560" s="336"/>
      <c r="U560" s="336"/>
      <c r="V560" s="336"/>
      <c r="W560" s="336"/>
      <c r="X560" s="336"/>
      <c r="Y560" s="336"/>
      <c r="Z560" s="336"/>
      <c r="AA560" s="336"/>
      <c r="AB560" s="336"/>
      <c r="AC560" s="336"/>
      <c r="AD560" s="336"/>
      <c r="AE560" s="336"/>
      <c r="AF560" s="336"/>
      <c r="AG560" s="336"/>
      <c r="AH560" s="336"/>
      <c r="AI560" s="336"/>
      <c r="AJ560" s="336"/>
      <c r="AK560" s="336"/>
      <c r="AL560" s="336"/>
      <c r="AM560" s="336"/>
      <c r="AN560" s="336"/>
      <c r="AO560" s="336"/>
      <c r="AP560" s="336"/>
      <c r="AQ560" s="336"/>
      <c r="AR560" s="336"/>
      <c r="AS560" s="336"/>
      <c r="AT560" s="336"/>
      <c r="AU560" s="336"/>
      <c r="AV560" s="336"/>
      <c r="AW560" s="336"/>
      <c r="AX560" s="336"/>
    </row>
    <row r="561" spans="1:54" s="111" customFormat="1" ht="28.5" customHeight="1" x14ac:dyDescent="0.3">
      <c r="A561" s="121"/>
      <c r="B561" s="116"/>
      <c r="C561" s="114"/>
      <c r="D561" s="114"/>
      <c r="E561" s="115"/>
      <c r="F561" s="117"/>
      <c r="G561" s="113"/>
      <c r="H561" s="119"/>
      <c r="I561" s="113"/>
      <c r="J561" s="119"/>
      <c r="K561" s="113"/>
      <c r="L561" s="114"/>
      <c r="M561" s="113"/>
      <c r="N561" s="122"/>
      <c r="O561" s="114"/>
      <c r="P561" s="109"/>
      <c r="Q561" s="109"/>
      <c r="R561" s="109"/>
      <c r="S561" s="110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BB561" s="121"/>
    </row>
    <row r="562" spans="1:54" s="111" customFormat="1" ht="28.5" customHeight="1" x14ac:dyDescent="0.3">
      <c r="A562" s="121"/>
      <c r="B562" s="116"/>
      <c r="C562" s="114"/>
      <c r="D562" s="114"/>
      <c r="E562" s="115"/>
      <c r="F562" s="117"/>
      <c r="G562" s="113"/>
      <c r="H562" s="119"/>
      <c r="I562" s="113"/>
      <c r="J562" s="119"/>
      <c r="K562" s="113"/>
      <c r="L562" s="114"/>
      <c r="M562" s="113"/>
      <c r="N562" s="122"/>
      <c r="O562" s="114"/>
      <c r="P562" s="109"/>
      <c r="Q562" s="109"/>
      <c r="R562" s="109"/>
      <c r="S562" s="110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BB562" s="121"/>
    </row>
    <row r="563" spans="1:54" s="111" customFormat="1" ht="28.5" customHeight="1" x14ac:dyDescent="0.3">
      <c r="A563" s="121"/>
      <c r="B563" s="116"/>
      <c r="C563" s="114"/>
      <c r="D563" s="114"/>
      <c r="E563" s="115"/>
      <c r="F563" s="117"/>
      <c r="G563" s="113"/>
      <c r="H563" s="119"/>
      <c r="I563" s="113"/>
      <c r="J563" s="119"/>
      <c r="K563" s="113"/>
      <c r="L563" s="114"/>
      <c r="M563" s="113"/>
      <c r="N563" s="122"/>
      <c r="O563" s="114"/>
      <c r="P563" s="109"/>
      <c r="Q563" s="109"/>
      <c r="R563" s="109"/>
      <c r="S563" s="110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BB563" s="121"/>
    </row>
    <row r="564" spans="1:54" s="111" customFormat="1" ht="28.5" customHeight="1" x14ac:dyDescent="0.3">
      <c r="A564" s="121"/>
      <c r="B564" s="116"/>
      <c r="C564" s="114"/>
      <c r="D564" s="114"/>
      <c r="E564" s="115"/>
      <c r="F564" s="117"/>
      <c r="G564" s="113"/>
      <c r="H564" s="119"/>
      <c r="I564" s="113"/>
      <c r="J564" s="119"/>
      <c r="K564" s="113"/>
      <c r="L564" s="114"/>
      <c r="M564" s="113"/>
      <c r="N564" s="122"/>
      <c r="O564" s="114"/>
      <c r="P564" s="109"/>
      <c r="Q564" s="109"/>
      <c r="R564" s="109"/>
      <c r="S564" s="110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BB564" s="121"/>
    </row>
    <row r="565" spans="1:54" s="111" customFormat="1" ht="28.5" customHeight="1" x14ac:dyDescent="0.3">
      <c r="A565" s="121"/>
      <c r="B565" s="116"/>
      <c r="C565" s="114"/>
      <c r="D565" s="114"/>
      <c r="E565" s="115"/>
      <c r="F565" s="117"/>
      <c r="G565" s="113"/>
      <c r="H565" s="119"/>
      <c r="I565" s="113"/>
      <c r="J565" s="119"/>
      <c r="K565" s="113"/>
      <c r="L565" s="114"/>
      <c r="M565" s="113"/>
      <c r="N565" s="122"/>
      <c r="O565" s="114"/>
      <c r="P565" s="109"/>
      <c r="Q565" s="109"/>
      <c r="R565" s="109"/>
      <c r="S565" s="110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BB565" s="121"/>
    </row>
    <row r="566" spans="1:54" s="111" customFormat="1" ht="28.5" customHeight="1" x14ac:dyDescent="0.3">
      <c r="A566" s="121"/>
      <c r="B566" s="116"/>
      <c r="C566" s="114"/>
      <c r="D566" s="114"/>
      <c r="E566" s="115"/>
      <c r="F566" s="117"/>
      <c r="G566" s="113"/>
      <c r="H566" s="119"/>
      <c r="I566" s="113"/>
      <c r="J566" s="119"/>
      <c r="K566" s="113"/>
      <c r="L566" s="114"/>
      <c r="M566" s="113"/>
      <c r="N566" s="122"/>
      <c r="O566" s="114"/>
      <c r="P566" s="109"/>
      <c r="Q566" s="109"/>
      <c r="R566" s="109"/>
      <c r="S566" s="110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BB566" s="121"/>
    </row>
    <row r="567" spans="1:54" s="111" customFormat="1" ht="28.5" customHeight="1" x14ac:dyDescent="0.3">
      <c r="A567" s="121"/>
      <c r="B567" s="116"/>
      <c r="C567" s="114"/>
      <c r="D567" s="114"/>
      <c r="E567" s="115"/>
      <c r="F567" s="117"/>
      <c r="G567" s="113"/>
      <c r="H567" s="119"/>
      <c r="I567" s="113"/>
      <c r="J567" s="119"/>
      <c r="K567" s="113"/>
      <c r="L567" s="114"/>
      <c r="M567" s="113"/>
      <c r="N567" s="122"/>
      <c r="O567" s="114"/>
      <c r="P567" s="109"/>
      <c r="Q567" s="109"/>
      <c r="R567" s="109"/>
      <c r="S567" s="110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BB567" s="121"/>
    </row>
    <row r="568" spans="1:54" s="111" customFormat="1" ht="28.5" customHeight="1" x14ac:dyDescent="0.3">
      <c r="A568" s="121"/>
      <c r="B568" s="116"/>
      <c r="C568" s="114"/>
      <c r="D568" s="114"/>
      <c r="E568" s="115"/>
      <c r="F568" s="117"/>
      <c r="G568" s="113"/>
      <c r="H568" s="119"/>
      <c r="I568" s="113"/>
      <c r="J568" s="119"/>
      <c r="K568" s="113"/>
      <c r="L568" s="114"/>
      <c r="M568" s="113"/>
      <c r="N568" s="122"/>
      <c r="O568" s="114"/>
      <c r="P568" s="109"/>
      <c r="Q568" s="109"/>
      <c r="R568" s="109"/>
      <c r="S568" s="110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BB568" s="121"/>
    </row>
    <row r="569" spans="1:54" s="111" customFormat="1" ht="28.5" customHeight="1" x14ac:dyDescent="0.3">
      <c r="A569" s="121"/>
      <c r="B569" s="116"/>
      <c r="C569" s="114"/>
      <c r="D569" s="114"/>
      <c r="E569" s="115"/>
      <c r="F569" s="117"/>
      <c r="G569" s="113"/>
      <c r="H569" s="119"/>
      <c r="I569" s="113"/>
      <c r="J569" s="119"/>
      <c r="K569" s="113"/>
      <c r="L569" s="114"/>
      <c r="M569" s="113"/>
      <c r="N569" s="122"/>
      <c r="O569" s="114"/>
      <c r="P569" s="109"/>
      <c r="Q569" s="109"/>
      <c r="R569" s="109"/>
      <c r="S569" s="110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BB569" s="121"/>
    </row>
    <row r="570" spans="1:54" s="111" customFormat="1" ht="28.5" customHeight="1" x14ac:dyDescent="0.3">
      <c r="A570" s="121"/>
      <c r="B570" s="116"/>
      <c r="C570" s="114"/>
      <c r="D570" s="114"/>
      <c r="E570" s="115"/>
      <c r="F570" s="117"/>
      <c r="G570" s="113"/>
      <c r="H570" s="119"/>
      <c r="I570" s="113"/>
      <c r="J570" s="119"/>
      <c r="K570" s="113"/>
      <c r="L570" s="114"/>
      <c r="M570" s="113"/>
      <c r="N570" s="122"/>
      <c r="O570" s="114"/>
      <c r="P570" s="109"/>
      <c r="Q570" s="109"/>
      <c r="R570" s="109"/>
      <c r="S570" s="110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BB570" s="121"/>
    </row>
    <row r="571" spans="1:54" s="111" customFormat="1" ht="28.5" customHeight="1" x14ac:dyDescent="0.3">
      <c r="A571" s="121"/>
      <c r="B571" s="116"/>
      <c r="C571" s="114"/>
      <c r="D571" s="114"/>
      <c r="E571" s="115"/>
      <c r="F571" s="117"/>
      <c r="G571" s="113"/>
      <c r="H571" s="119"/>
      <c r="I571" s="113"/>
      <c r="J571" s="119"/>
      <c r="K571" s="113"/>
      <c r="L571" s="114"/>
      <c r="M571" s="113"/>
      <c r="N571" s="122"/>
      <c r="O571" s="114"/>
      <c r="P571" s="109"/>
      <c r="Q571" s="109"/>
      <c r="R571" s="109"/>
      <c r="S571" s="110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BB571" s="121"/>
    </row>
    <row r="572" spans="1:54" s="111" customFormat="1" ht="28.5" customHeight="1" x14ac:dyDescent="0.3">
      <c r="A572" s="121"/>
      <c r="B572" s="116"/>
      <c r="C572" s="114"/>
      <c r="D572" s="114"/>
      <c r="E572" s="115"/>
      <c r="F572" s="117"/>
      <c r="G572" s="113"/>
      <c r="H572" s="119"/>
      <c r="I572" s="113"/>
      <c r="J572" s="119"/>
      <c r="K572" s="113"/>
      <c r="L572" s="114"/>
      <c r="M572" s="113"/>
      <c r="N572" s="122"/>
      <c r="O572" s="114"/>
      <c r="P572" s="109"/>
      <c r="Q572" s="109"/>
      <c r="R572" s="109"/>
      <c r="S572" s="110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BB572" s="121"/>
    </row>
    <row r="573" spans="1:54" s="111" customFormat="1" ht="28.5" customHeight="1" x14ac:dyDescent="0.3">
      <c r="A573" s="121"/>
      <c r="B573" s="116"/>
      <c r="C573" s="114"/>
      <c r="D573" s="114"/>
      <c r="E573" s="115"/>
      <c r="F573" s="117"/>
      <c r="G573" s="113"/>
      <c r="H573" s="119"/>
      <c r="I573" s="113"/>
      <c r="J573" s="119"/>
      <c r="K573" s="113"/>
      <c r="L573" s="114"/>
      <c r="M573" s="113"/>
      <c r="N573" s="122"/>
      <c r="O573" s="114"/>
      <c r="P573" s="109"/>
      <c r="Q573" s="109"/>
      <c r="R573" s="109"/>
      <c r="S573" s="110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BB573" s="121"/>
    </row>
    <row r="574" spans="1:54" s="111" customFormat="1" ht="28.5" customHeight="1" x14ac:dyDescent="0.3">
      <c r="A574" s="121"/>
      <c r="B574" s="116"/>
      <c r="C574" s="114"/>
      <c r="D574" s="114"/>
      <c r="E574" s="115"/>
      <c r="F574" s="117"/>
      <c r="G574" s="113"/>
      <c r="H574" s="119"/>
      <c r="I574" s="113"/>
      <c r="J574" s="119"/>
      <c r="K574" s="113"/>
      <c r="L574" s="114"/>
      <c r="M574" s="113"/>
      <c r="N574" s="122"/>
      <c r="O574" s="114"/>
      <c r="P574" s="109"/>
      <c r="Q574" s="109"/>
      <c r="R574" s="109"/>
      <c r="S574" s="110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BB574" s="121"/>
    </row>
    <row r="575" spans="1:54" s="111" customFormat="1" ht="28.5" customHeight="1" x14ac:dyDescent="0.3">
      <c r="A575" s="121"/>
      <c r="B575" s="116"/>
      <c r="C575" s="114"/>
      <c r="D575" s="114"/>
      <c r="E575" s="115"/>
      <c r="F575" s="117"/>
      <c r="G575" s="113"/>
      <c r="H575" s="119"/>
      <c r="I575" s="113"/>
      <c r="J575" s="119"/>
      <c r="K575" s="113"/>
      <c r="L575" s="114"/>
      <c r="M575" s="113"/>
      <c r="N575" s="122"/>
      <c r="O575" s="114"/>
      <c r="P575" s="109"/>
      <c r="Q575" s="109"/>
      <c r="R575" s="109"/>
      <c r="S575" s="110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BB575" s="121"/>
    </row>
    <row r="576" spans="1:54" s="111" customFormat="1" ht="28.5" customHeight="1" x14ac:dyDescent="0.3">
      <c r="A576" s="121"/>
      <c r="B576" s="116"/>
      <c r="C576" s="114"/>
      <c r="D576" s="114"/>
      <c r="E576" s="115"/>
      <c r="F576" s="117"/>
      <c r="G576" s="113"/>
      <c r="H576" s="119"/>
      <c r="I576" s="113"/>
      <c r="J576" s="119"/>
      <c r="K576" s="113"/>
      <c r="L576" s="114"/>
      <c r="M576" s="113"/>
      <c r="N576" s="122"/>
      <c r="O576" s="114"/>
      <c r="P576" s="109"/>
      <c r="Q576" s="109"/>
      <c r="R576" s="109"/>
      <c r="S576" s="110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BB576" s="121"/>
    </row>
    <row r="577" spans="1:54" s="111" customFormat="1" ht="28.5" customHeight="1" x14ac:dyDescent="0.3">
      <c r="A577" s="121"/>
      <c r="B577" s="116"/>
      <c r="C577" s="114"/>
      <c r="D577" s="114"/>
      <c r="E577" s="115"/>
      <c r="F577" s="117"/>
      <c r="G577" s="113"/>
      <c r="H577" s="119"/>
      <c r="I577" s="113"/>
      <c r="J577" s="119"/>
      <c r="K577" s="113"/>
      <c r="L577" s="114"/>
      <c r="M577" s="113"/>
      <c r="N577" s="122"/>
      <c r="O577" s="114"/>
      <c r="P577" s="109"/>
      <c r="Q577" s="109"/>
      <c r="R577" s="109"/>
      <c r="S577" s="110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BB577" s="121"/>
    </row>
    <row r="578" spans="1:54" s="111" customFormat="1" ht="28.5" customHeight="1" x14ac:dyDescent="0.3">
      <c r="A578" s="121"/>
      <c r="B578" s="116"/>
      <c r="C578" s="114"/>
      <c r="D578" s="114"/>
      <c r="E578" s="115"/>
      <c r="F578" s="117"/>
      <c r="G578" s="113"/>
      <c r="H578" s="119"/>
      <c r="I578" s="113"/>
      <c r="J578" s="119"/>
      <c r="K578" s="113"/>
      <c r="L578" s="114"/>
      <c r="M578" s="113"/>
      <c r="N578" s="122"/>
      <c r="O578" s="114"/>
      <c r="P578" s="109"/>
      <c r="Q578" s="109"/>
      <c r="R578" s="109"/>
      <c r="S578" s="110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BB578" s="121"/>
    </row>
    <row r="579" spans="1:54" s="111" customFormat="1" ht="28.5" customHeight="1" x14ac:dyDescent="0.3">
      <c r="A579" s="121"/>
      <c r="B579" s="464"/>
      <c r="C579" s="456" t="s">
        <v>157</v>
      </c>
      <c r="D579" s="273"/>
      <c r="E579" s="274"/>
      <c r="F579" s="275"/>
      <c r="G579" s="281"/>
      <c r="H579" s="280"/>
      <c r="I579" s="281"/>
      <c r="J579" s="280"/>
      <c r="K579" s="281"/>
      <c r="L579" s="280"/>
      <c r="M579" s="281"/>
      <c r="N579" s="280"/>
      <c r="O579" s="311"/>
      <c r="P579" s="109"/>
      <c r="Q579" s="109"/>
      <c r="R579" s="109"/>
      <c r="S579" s="110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BB579" s="121"/>
    </row>
    <row r="580" spans="1:54" s="111" customFormat="1" ht="28.5" customHeight="1" x14ac:dyDescent="0.3">
      <c r="A580" s="121"/>
      <c r="B580" s="465"/>
      <c r="C580" s="457"/>
      <c r="D580" s="276"/>
      <c r="E580" s="277"/>
      <c r="F580" s="278"/>
      <c r="G580" s="278"/>
      <c r="H580" s="279"/>
      <c r="I580" s="278"/>
      <c r="J580" s="279"/>
      <c r="K580" s="278"/>
      <c r="L580" s="279"/>
      <c r="M580" s="278"/>
      <c r="N580" s="279"/>
      <c r="O580" s="316"/>
      <c r="P580" s="109"/>
      <c r="Q580" s="109"/>
      <c r="R580" s="109"/>
      <c r="S580" s="110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BB580" s="121"/>
    </row>
    <row r="581" spans="1:54" s="111" customFormat="1" ht="28.5" customHeight="1" x14ac:dyDescent="0.3">
      <c r="A581" s="121"/>
      <c r="B581" s="116"/>
      <c r="C581" s="114"/>
      <c r="D581" s="114"/>
      <c r="E581" s="115"/>
      <c r="F581" s="117"/>
      <c r="G581" s="113"/>
      <c r="H581" s="119"/>
      <c r="I581" s="113"/>
      <c r="J581" s="119"/>
      <c r="K581" s="113"/>
      <c r="L581" s="114"/>
      <c r="M581" s="113"/>
      <c r="N581" s="122"/>
      <c r="O581" s="114"/>
      <c r="P581" s="109"/>
      <c r="Q581" s="109"/>
      <c r="R581" s="109"/>
      <c r="S581" s="110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BB581" s="121"/>
    </row>
    <row r="582" spans="1:54" s="111" customFormat="1" ht="28.5" customHeight="1" x14ac:dyDescent="0.3">
      <c r="A582" s="121"/>
      <c r="B582" s="141" t="s">
        <v>455</v>
      </c>
      <c r="C582" s="114" t="s">
        <v>449</v>
      </c>
      <c r="D582" s="114"/>
      <c r="E582" s="115"/>
      <c r="F582" s="71"/>
      <c r="G582" s="71"/>
      <c r="H582" s="71"/>
      <c r="I582" s="71"/>
      <c r="J582" s="71"/>
      <c r="K582" s="71"/>
      <c r="L582" s="71"/>
      <c r="M582" s="71"/>
      <c r="N582" s="71"/>
      <c r="O582" s="114"/>
      <c r="P582" s="109"/>
      <c r="Q582" s="109"/>
      <c r="R582" s="109"/>
      <c r="S582" s="110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BB582" s="121"/>
    </row>
    <row r="583" spans="1:54" s="111" customFormat="1" ht="28.5" customHeight="1" x14ac:dyDescent="0.3">
      <c r="A583" s="121"/>
      <c r="B583" s="410" t="s">
        <v>456</v>
      </c>
      <c r="C583" s="414" t="s">
        <v>210</v>
      </c>
      <c r="D583" s="311"/>
      <c r="E583" s="312" t="s">
        <v>127</v>
      </c>
      <c r="F583" s="313">
        <v>1</v>
      </c>
      <c r="G583" s="267"/>
      <c r="H583" s="314"/>
      <c r="I583" s="267"/>
      <c r="J583" s="314"/>
      <c r="K583" s="267"/>
      <c r="L583" s="315"/>
      <c r="M583" s="267"/>
      <c r="N583" s="280"/>
      <c r="O583" s="311"/>
      <c r="P583" s="109"/>
      <c r="Q583" s="109"/>
      <c r="R583" s="109"/>
      <c r="S583" s="110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BB583" s="121"/>
    </row>
    <row r="584" spans="1:54" s="111" customFormat="1" ht="28.5" customHeight="1" x14ac:dyDescent="0.3">
      <c r="A584" s="121"/>
      <c r="B584" s="410" t="s">
        <v>255</v>
      </c>
      <c r="C584" s="414" t="s">
        <v>211</v>
      </c>
      <c r="D584" s="311"/>
      <c r="E584" s="312" t="s">
        <v>127</v>
      </c>
      <c r="F584" s="313">
        <v>1</v>
      </c>
      <c r="G584" s="267"/>
      <c r="H584" s="314"/>
      <c r="I584" s="267"/>
      <c r="J584" s="314"/>
      <c r="K584" s="267"/>
      <c r="L584" s="315"/>
      <c r="M584" s="267"/>
      <c r="N584" s="280"/>
      <c r="O584" s="311"/>
      <c r="P584" s="109"/>
      <c r="Q584" s="109"/>
      <c r="R584" s="109"/>
      <c r="S584" s="110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BB584" s="121"/>
    </row>
    <row r="585" spans="1:54" s="111" customFormat="1" ht="28.5" customHeight="1" x14ac:dyDescent="0.3">
      <c r="A585" s="121"/>
      <c r="B585" s="410" t="s">
        <v>256</v>
      </c>
      <c r="C585" s="414" t="s">
        <v>212</v>
      </c>
      <c r="D585" s="311"/>
      <c r="E585" s="312" t="s">
        <v>127</v>
      </c>
      <c r="F585" s="313">
        <v>1</v>
      </c>
      <c r="G585" s="267"/>
      <c r="H585" s="314"/>
      <c r="I585" s="267"/>
      <c r="J585" s="314"/>
      <c r="K585" s="267"/>
      <c r="L585" s="315"/>
      <c r="M585" s="267"/>
      <c r="N585" s="280"/>
      <c r="O585" s="311"/>
      <c r="P585" s="109"/>
      <c r="Q585" s="109"/>
      <c r="R585" s="109"/>
      <c r="S585" s="110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BB585" s="121"/>
    </row>
    <row r="586" spans="1:54" s="111" customFormat="1" ht="28.5" customHeight="1" x14ac:dyDescent="0.3">
      <c r="A586" s="121"/>
      <c r="B586" s="410" t="s">
        <v>457</v>
      </c>
      <c r="C586" s="414" t="s">
        <v>251</v>
      </c>
      <c r="D586" s="311"/>
      <c r="E586" s="312" t="s">
        <v>127</v>
      </c>
      <c r="F586" s="313">
        <v>1</v>
      </c>
      <c r="G586" s="267"/>
      <c r="H586" s="314"/>
      <c r="I586" s="267"/>
      <c r="J586" s="314"/>
      <c r="K586" s="267"/>
      <c r="L586" s="315"/>
      <c r="M586" s="267"/>
      <c r="N586" s="280"/>
      <c r="O586" s="311"/>
      <c r="P586" s="109"/>
      <c r="Q586" s="109"/>
      <c r="R586" s="109"/>
      <c r="S586" s="110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BB586" s="121"/>
    </row>
    <row r="587" spans="1:54" s="111" customFormat="1" ht="28.5" customHeight="1" x14ac:dyDescent="0.3">
      <c r="A587" s="121"/>
      <c r="B587" s="116"/>
      <c r="C587" s="114"/>
      <c r="D587" s="114"/>
      <c r="E587" s="115"/>
      <c r="F587" s="117"/>
      <c r="G587" s="113"/>
      <c r="H587" s="119"/>
      <c r="I587" s="113"/>
      <c r="J587" s="119"/>
      <c r="K587" s="113"/>
      <c r="L587" s="114"/>
      <c r="M587" s="113"/>
      <c r="N587" s="122"/>
      <c r="O587" s="114"/>
      <c r="P587" s="109"/>
      <c r="Q587" s="109"/>
      <c r="R587" s="109"/>
      <c r="S587" s="110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BB587" s="121"/>
    </row>
    <row r="588" spans="1:54" s="111" customFormat="1" ht="28.5" customHeight="1" x14ac:dyDescent="0.3">
      <c r="A588" s="121"/>
      <c r="B588" s="116"/>
      <c r="C588" s="114"/>
      <c r="D588" s="114"/>
      <c r="E588" s="115"/>
      <c r="F588" s="117"/>
      <c r="G588" s="113"/>
      <c r="H588" s="119"/>
      <c r="I588" s="113"/>
      <c r="J588" s="119"/>
      <c r="K588" s="113"/>
      <c r="L588" s="114"/>
      <c r="M588" s="113"/>
      <c r="N588" s="122"/>
      <c r="O588" s="114"/>
      <c r="P588" s="109"/>
      <c r="Q588" s="109"/>
      <c r="R588" s="109"/>
      <c r="S588" s="110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BB588" s="121"/>
    </row>
    <row r="589" spans="1:54" s="111" customFormat="1" ht="28.5" customHeight="1" x14ac:dyDescent="0.3">
      <c r="A589" s="121"/>
      <c r="B589" s="116"/>
      <c r="C589" s="114"/>
      <c r="D589" s="114"/>
      <c r="E589" s="115"/>
      <c r="F589" s="117"/>
      <c r="G589" s="113"/>
      <c r="H589" s="119"/>
      <c r="I589" s="113"/>
      <c r="J589" s="119"/>
      <c r="K589" s="113"/>
      <c r="L589" s="114"/>
      <c r="M589" s="113"/>
      <c r="N589" s="122"/>
      <c r="O589" s="114"/>
      <c r="P589" s="109"/>
      <c r="Q589" s="109"/>
      <c r="R589" s="109"/>
      <c r="S589" s="110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BB589" s="121"/>
    </row>
    <row r="590" spans="1:54" s="111" customFormat="1" ht="28.5" customHeight="1" x14ac:dyDescent="0.3">
      <c r="A590" s="121"/>
      <c r="B590" s="116"/>
      <c r="C590" s="114"/>
      <c r="D590" s="114"/>
      <c r="E590" s="115"/>
      <c r="F590" s="117"/>
      <c r="G590" s="113"/>
      <c r="H590" s="119"/>
      <c r="I590" s="113"/>
      <c r="J590" s="119"/>
      <c r="K590" s="113"/>
      <c r="L590" s="114"/>
      <c r="M590" s="113"/>
      <c r="N590" s="122"/>
      <c r="O590" s="114"/>
      <c r="P590" s="109"/>
      <c r="Q590" s="109"/>
      <c r="R590" s="109"/>
      <c r="S590" s="110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BB590" s="121"/>
    </row>
    <row r="591" spans="1:54" s="111" customFormat="1" ht="28.5" customHeight="1" x14ac:dyDescent="0.3">
      <c r="A591" s="121" t="s">
        <v>215</v>
      </c>
      <c r="B591" s="116"/>
      <c r="C591" s="114"/>
      <c r="D591" s="114"/>
      <c r="E591" s="115"/>
      <c r="F591" s="117"/>
      <c r="G591" s="113"/>
      <c r="H591" s="119"/>
      <c r="I591" s="113"/>
      <c r="J591" s="119"/>
      <c r="K591" s="113"/>
      <c r="L591" s="114"/>
      <c r="M591" s="113"/>
      <c r="N591" s="122"/>
      <c r="O591" s="114"/>
      <c r="P591" s="109"/>
      <c r="Q591" s="109"/>
      <c r="R591" s="109"/>
      <c r="S591" s="110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BB591" s="121"/>
    </row>
    <row r="592" spans="1:54" s="111" customFormat="1" ht="28.5" customHeight="1" x14ac:dyDescent="0.3">
      <c r="A592" s="121"/>
      <c r="B592" s="116"/>
      <c r="C592" s="114"/>
      <c r="D592" s="114"/>
      <c r="E592" s="115"/>
      <c r="F592" s="117"/>
      <c r="G592" s="113"/>
      <c r="H592" s="119"/>
      <c r="I592" s="113"/>
      <c r="J592" s="119"/>
      <c r="K592" s="113"/>
      <c r="L592" s="114"/>
      <c r="M592" s="113"/>
      <c r="N592" s="122"/>
      <c r="O592" s="114"/>
      <c r="P592" s="109"/>
      <c r="Q592" s="109"/>
      <c r="R592" s="109"/>
      <c r="S592" s="110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BB592" s="121"/>
    </row>
    <row r="593" spans="1:54" s="111" customFormat="1" ht="28.5" customHeight="1" x14ac:dyDescent="0.3">
      <c r="A593" s="121"/>
      <c r="B593" s="116"/>
      <c r="C593" s="114"/>
      <c r="D593" s="114"/>
      <c r="E593" s="115"/>
      <c r="F593" s="117"/>
      <c r="G593" s="113"/>
      <c r="H593" s="119"/>
      <c r="I593" s="113"/>
      <c r="J593" s="119"/>
      <c r="K593" s="113"/>
      <c r="L593" s="114"/>
      <c r="M593" s="113"/>
      <c r="N593" s="122"/>
      <c r="O593" s="114"/>
      <c r="P593" s="109"/>
      <c r="Q593" s="109"/>
      <c r="R593" s="109"/>
      <c r="S593" s="110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BB593" s="121"/>
    </row>
    <row r="594" spans="1:54" s="111" customFormat="1" ht="28.5" customHeight="1" x14ac:dyDescent="0.3">
      <c r="A594" s="121"/>
      <c r="B594" s="116"/>
      <c r="C594" s="114"/>
      <c r="D594" s="114"/>
      <c r="E594" s="115"/>
      <c r="F594" s="117"/>
      <c r="G594" s="113"/>
      <c r="H594" s="119"/>
      <c r="I594" s="113"/>
      <c r="J594" s="119"/>
      <c r="K594" s="113"/>
      <c r="L594" s="114"/>
      <c r="M594" s="113"/>
      <c r="N594" s="122"/>
      <c r="O594" s="114"/>
      <c r="P594" s="109"/>
      <c r="Q594" s="109"/>
      <c r="R594" s="109"/>
      <c r="S594" s="110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BB594" s="121"/>
    </row>
    <row r="595" spans="1:54" s="111" customFormat="1" ht="28.5" customHeight="1" x14ac:dyDescent="0.3">
      <c r="A595" s="121"/>
      <c r="B595" s="116"/>
      <c r="C595" s="114"/>
      <c r="D595" s="114"/>
      <c r="E595" s="115"/>
      <c r="F595" s="117"/>
      <c r="G595" s="113"/>
      <c r="H595" s="119"/>
      <c r="I595" s="113"/>
      <c r="J595" s="119"/>
      <c r="K595" s="113"/>
      <c r="L595" s="114"/>
      <c r="M595" s="113"/>
      <c r="N595" s="122"/>
      <c r="O595" s="114"/>
      <c r="P595" s="109"/>
      <c r="Q595" s="109"/>
      <c r="R595" s="109"/>
      <c r="S595" s="110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BB595" s="121"/>
    </row>
    <row r="596" spans="1:54" s="111" customFormat="1" ht="28.5" customHeight="1" x14ac:dyDescent="0.3">
      <c r="A596" s="121"/>
      <c r="B596" s="116"/>
      <c r="C596" s="114"/>
      <c r="D596" s="114"/>
      <c r="E596" s="115"/>
      <c r="F596" s="117"/>
      <c r="G596" s="113"/>
      <c r="H596" s="119"/>
      <c r="I596" s="113"/>
      <c r="J596" s="119"/>
      <c r="K596" s="113"/>
      <c r="L596" s="114"/>
      <c r="M596" s="113"/>
      <c r="N596" s="122"/>
      <c r="O596" s="114"/>
      <c r="P596" s="109"/>
      <c r="Q596" s="109"/>
      <c r="R596" s="109"/>
      <c r="S596" s="110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BB596" s="121"/>
    </row>
    <row r="597" spans="1:54" s="111" customFormat="1" ht="28.5" customHeight="1" x14ac:dyDescent="0.3">
      <c r="A597" s="121"/>
      <c r="B597" s="116"/>
      <c r="C597" s="114"/>
      <c r="D597" s="114"/>
      <c r="E597" s="115"/>
      <c r="F597" s="117"/>
      <c r="G597" s="113"/>
      <c r="H597" s="119"/>
      <c r="I597" s="113"/>
      <c r="J597" s="119"/>
      <c r="K597" s="113"/>
      <c r="L597" s="114"/>
      <c r="M597" s="113"/>
      <c r="N597" s="122"/>
      <c r="O597" s="114"/>
      <c r="P597" s="109"/>
      <c r="Q597" s="109"/>
      <c r="R597" s="109"/>
      <c r="S597" s="110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BB597" s="121"/>
    </row>
    <row r="598" spans="1:54" s="111" customFormat="1" ht="28.5" customHeight="1" x14ac:dyDescent="0.3">
      <c r="A598" s="121"/>
      <c r="B598" s="116"/>
      <c r="C598" s="114"/>
      <c r="D598" s="114"/>
      <c r="E598" s="115"/>
      <c r="F598" s="117"/>
      <c r="G598" s="113"/>
      <c r="H598" s="119"/>
      <c r="I598" s="113"/>
      <c r="J598" s="119"/>
      <c r="K598" s="113"/>
      <c r="L598" s="114"/>
      <c r="M598" s="113"/>
      <c r="N598" s="122"/>
      <c r="O598" s="114"/>
      <c r="P598" s="109"/>
      <c r="Q598" s="109"/>
      <c r="R598" s="109"/>
      <c r="S598" s="110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BB598" s="121"/>
    </row>
    <row r="599" spans="1:54" s="111" customFormat="1" ht="28.5" customHeight="1" x14ac:dyDescent="0.3">
      <c r="A599" s="121"/>
      <c r="B599" s="116"/>
      <c r="C599" s="114"/>
      <c r="D599" s="114"/>
      <c r="E599" s="115"/>
      <c r="F599" s="117"/>
      <c r="G599" s="113"/>
      <c r="H599" s="119"/>
      <c r="I599" s="113"/>
      <c r="J599" s="119"/>
      <c r="K599" s="113"/>
      <c r="L599" s="114"/>
      <c r="M599" s="113"/>
      <c r="N599" s="122"/>
      <c r="O599" s="114"/>
      <c r="P599" s="109"/>
      <c r="Q599" s="109"/>
      <c r="R599" s="109"/>
      <c r="S599" s="110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BB599" s="121"/>
    </row>
    <row r="600" spans="1:54" s="111" customFormat="1" ht="28.5" customHeight="1" x14ac:dyDescent="0.3">
      <c r="A600" s="121"/>
      <c r="B600" s="116"/>
      <c r="C600" s="114"/>
      <c r="D600" s="114"/>
      <c r="E600" s="115"/>
      <c r="F600" s="117"/>
      <c r="G600" s="113"/>
      <c r="H600" s="119"/>
      <c r="I600" s="113"/>
      <c r="J600" s="119"/>
      <c r="K600" s="113"/>
      <c r="L600" s="114"/>
      <c r="M600" s="113"/>
      <c r="N600" s="122"/>
      <c r="O600" s="114"/>
      <c r="P600" s="109"/>
      <c r="Q600" s="109"/>
      <c r="R600" s="109"/>
      <c r="S600" s="110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BB600" s="121"/>
    </row>
    <row r="601" spans="1:54" s="111" customFormat="1" ht="28.5" customHeight="1" x14ac:dyDescent="0.3">
      <c r="A601" s="121"/>
      <c r="B601" s="116"/>
      <c r="C601" s="114"/>
      <c r="D601" s="114"/>
      <c r="E601" s="115"/>
      <c r="F601" s="117"/>
      <c r="G601" s="113"/>
      <c r="H601" s="119"/>
      <c r="I601" s="113"/>
      <c r="J601" s="119"/>
      <c r="K601" s="113"/>
      <c r="L601" s="114"/>
      <c r="M601" s="113"/>
      <c r="N601" s="122"/>
      <c r="O601" s="114"/>
      <c r="P601" s="109"/>
      <c r="Q601" s="109"/>
      <c r="R601" s="109"/>
      <c r="S601" s="110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BB601" s="121"/>
    </row>
    <row r="602" spans="1:54" s="111" customFormat="1" ht="28.5" customHeight="1" x14ac:dyDescent="0.3">
      <c r="A602" s="121"/>
      <c r="B602" s="464"/>
      <c r="C602" s="456" t="s">
        <v>157</v>
      </c>
      <c r="D602" s="273"/>
      <c r="E602" s="274"/>
      <c r="F602" s="275"/>
      <c r="G602" s="281"/>
      <c r="H602" s="280"/>
      <c r="I602" s="281"/>
      <c r="J602" s="280"/>
      <c r="K602" s="281"/>
      <c r="L602" s="280"/>
      <c r="M602" s="281"/>
      <c r="N602" s="280"/>
      <c r="O602" s="311"/>
      <c r="P602" s="109"/>
      <c r="Q602" s="109"/>
      <c r="R602" s="109"/>
      <c r="S602" s="110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BB602" s="121"/>
    </row>
    <row r="603" spans="1:54" s="111" customFormat="1" ht="28.5" customHeight="1" x14ac:dyDescent="0.3">
      <c r="A603" s="121"/>
      <c r="B603" s="465"/>
      <c r="C603" s="457"/>
      <c r="D603" s="276"/>
      <c r="E603" s="277"/>
      <c r="F603" s="278"/>
      <c r="G603" s="278"/>
      <c r="H603" s="279"/>
      <c r="I603" s="278"/>
      <c r="J603" s="279"/>
      <c r="K603" s="278"/>
      <c r="L603" s="279"/>
      <c r="M603" s="278"/>
      <c r="N603" s="279"/>
      <c r="O603" s="316"/>
      <c r="P603" s="109"/>
      <c r="Q603" s="109"/>
      <c r="R603" s="109"/>
      <c r="S603" s="110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BB603" s="121"/>
    </row>
    <row r="604" spans="1:54" s="111" customFormat="1" ht="28.5" customHeight="1" x14ac:dyDescent="0.3">
      <c r="A604" s="121"/>
      <c r="B604" s="116"/>
      <c r="C604" s="114"/>
      <c r="D604" s="114"/>
      <c r="E604" s="115"/>
      <c r="F604" s="117"/>
      <c r="G604" s="113"/>
      <c r="H604" s="119"/>
      <c r="I604" s="113"/>
      <c r="J604" s="119"/>
      <c r="K604" s="113"/>
      <c r="L604" s="114"/>
      <c r="M604" s="113"/>
      <c r="N604" s="122"/>
      <c r="O604" s="114"/>
      <c r="P604" s="109"/>
      <c r="Q604" s="109"/>
      <c r="R604" s="109"/>
      <c r="S604" s="110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BB604" s="121"/>
    </row>
    <row r="605" spans="1:54" s="111" customFormat="1" ht="28.5" customHeight="1" x14ac:dyDescent="0.3">
      <c r="A605" s="121"/>
      <c r="B605" s="116" t="str">
        <f>B583</f>
        <v>7-1</v>
      </c>
      <c r="C605" s="114" t="str">
        <f>C583</f>
        <v>공통벽체공사</v>
      </c>
      <c r="D605" s="114"/>
      <c r="E605" s="115"/>
      <c r="F605" s="117"/>
      <c r="G605" s="113"/>
      <c r="H605" s="119"/>
      <c r="I605" s="113"/>
      <c r="J605" s="119"/>
      <c r="K605" s="113"/>
      <c r="L605" s="114"/>
      <c r="M605" s="113"/>
      <c r="N605" s="122"/>
      <c r="O605" s="114"/>
      <c r="P605" s="109"/>
      <c r="Q605" s="109"/>
      <c r="R605" s="109"/>
      <c r="S605" s="110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BB605" s="121"/>
    </row>
    <row r="606" spans="1:54" s="169" customFormat="1" ht="28.5" customHeight="1" x14ac:dyDescent="0.3">
      <c r="B606" s="422"/>
      <c r="C606" s="412" t="s">
        <v>219</v>
      </c>
      <c r="D606" s="375" t="s">
        <v>1068</v>
      </c>
      <c r="E606" s="384" t="s">
        <v>137</v>
      </c>
      <c r="F606" s="385">
        <v>65.61</v>
      </c>
      <c r="G606" s="379"/>
      <c r="H606" s="379"/>
      <c r="I606" s="379"/>
      <c r="J606" s="379"/>
      <c r="K606" s="379"/>
      <c r="L606" s="379"/>
      <c r="M606" s="379"/>
      <c r="N606" s="379"/>
      <c r="O606" s="380"/>
      <c r="P606" s="331"/>
      <c r="Q606" s="331"/>
      <c r="R606" s="331"/>
      <c r="S606" s="331"/>
      <c r="T606" s="331"/>
      <c r="U606" s="331"/>
      <c r="V606" s="331"/>
      <c r="W606" s="332"/>
      <c r="X606" s="332"/>
      <c r="Y606" s="332"/>
      <c r="Z606" s="332"/>
      <c r="AA606" s="332"/>
      <c r="AB606" s="332"/>
      <c r="AC606" s="332"/>
      <c r="AD606" s="332"/>
      <c r="AE606" s="332"/>
      <c r="AF606" s="332"/>
      <c r="AG606" s="332"/>
      <c r="AH606" s="332"/>
      <c r="AI606" s="332"/>
      <c r="AJ606" s="332"/>
      <c r="AK606" s="332"/>
      <c r="AL606" s="332"/>
      <c r="AM606" s="332"/>
      <c r="AN606" s="332"/>
      <c r="AO606" s="332"/>
      <c r="AP606" s="332"/>
      <c r="AQ606" s="332"/>
      <c r="AR606" s="332"/>
      <c r="AS606" s="332"/>
      <c r="AT606" s="331"/>
      <c r="AU606" s="331"/>
      <c r="AV606" s="332"/>
      <c r="AW606" s="331"/>
      <c r="AX606" s="332"/>
    </row>
    <row r="607" spans="1:54" s="169" customFormat="1" ht="28.5" customHeight="1" x14ac:dyDescent="0.3">
      <c r="B607" s="422"/>
      <c r="C607" s="412" t="s">
        <v>216</v>
      </c>
      <c r="D607" s="375" t="s">
        <v>1127</v>
      </c>
      <c r="E607" s="384" t="s">
        <v>137</v>
      </c>
      <c r="F607" s="385">
        <v>20.3</v>
      </c>
      <c r="G607" s="379"/>
      <c r="H607" s="379"/>
      <c r="I607" s="379"/>
      <c r="J607" s="379"/>
      <c r="K607" s="379"/>
      <c r="L607" s="379"/>
      <c r="M607" s="379"/>
      <c r="N607" s="379"/>
      <c r="O607" s="380"/>
      <c r="P607" s="331"/>
      <c r="Q607" s="331"/>
      <c r="R607" s="331"/>
      <c r="S607" s="331"/>
      <c r="T607" s="331"/>
      <c r="U607" s="331"/>
      <c r="V607" s="331"/>
      <c r="W607" s="332"/>
      <c r="X607" s="332"/>
      <c r="Y607" s="332"/>
      <c r="Z607" s="332"/>
      <c r="AA607" s="332"/>
      <c r="AB607" s="332"/>
      <c r="AC607" s="332"/>
      <c r="AD607" s="332"/>
      <c r="AE607" s="332"/>
      <c r="AF607" s="332"/>
      <c r="AG607" s="332"/>
      <c r="AH607" s="332"/>
      <c r="AI607" s="332"/>
      <c r="AJ607" s="332"/>
      <c r="AK607" s="332"/>
      <c r="AL607" s="332"/>
      <c r="AM607" s="332"/>
      <c r="AN607" s="332"/>
      <c r="AO607" s="332"/>
      <c r="AP607" s="332"/>
      <c r="AQ607" s="332"/>
      <c r="AR607" s="332"/>
      <c r="AS607" s="332"/>
      <c r="AT607" s="331"/>
      <c r="AU607" s="331"/>
      <c r="AV607" s="332"/>
      <c r="AW607" s="331"/>
      <c r="AX607" s="332"/>
    </row>
    <row r="608" spans="1:54" s="169" customFormat="1" ht="28.5" customHeight="1" x14ac:dyDescent="0.3">
      <c r="B608" s="422"/>
      <c r="C608" s="412" t="s">
        <v>459</v>
      </c>
      <c r="D608" s="375" t="s">
        <v>458</v>
      </c>
      <c r="E608" s="384" t="s">
        <v>137</v>
      </c>
      <c r="F608" s="385">
        <v>18.36</v>
      </c>
      <c r="G608" s="379"/>
      <c r="H608" s="379"/>
      <c r="I608" s="379"/>
      <c r="J608" s="379"/>
      <c r="K608" s="379"/>
      <c r="L608" s="379"/>
      <c r="M608" s="379"/>
      <c r="N608" s="379"/>
      <c r="O608" s="380"/>
      <c r="P608" s="331"/>
      <c r="Q608" s="331"/>
      <c r="R608" s="331"/>
      <c r="S608" s="331"/>
      <c r="T608" s="331"/>
      <c r="U608" s="331"/>
      <c r="V608" s="331"/>
      <c r="W608" s="332"/>
      <c r="X608" s="332"/>
      <c r="Y608" s="332"/>
      <c r="Z608" s="332"/>
      <c r="AA608" s="332"/>
      <c r="AB608" s="332"/>
      <c r="AC608" s="332"/>
      <c r="AD608" s="332"/>
      <c r="AE608" s="332"/>
      <c r="AF608" s="332"/>
      <c r="AG608" s="332"/>
      <c r="AH608" s="332"/>
      <c r="AI608" s="332"/>
      <c r="AJ608" s="332"/>
      <c r="AK608" s="332"/>
      <c r="AL608" s="332"/>
      <c r="AM608" s="332"/>
      <c r="AN608" s="332"/>
      <c r="AO608" s="332"/>
      <c r="AP608" s="332"/>
      <c r="AQ608" s="332"/>
      <c r="AR608" s="332"/>
      <c r="AS608" s="332"/>
      <c r="AT608" s="331"/>
      <c r="AU608" s="331"/>
      <c r="AV608" s="332"/>
      <c r="AW608" s="331"/>
      <c r="AX608" s="332"/>
    </row>
    <row r="609" spans="1:54" s="169" customFormat="1" ht="28.5" customHeight="1" x14ac:dyDescent="0.3">
      <c r="B609" s="422"/>
      <c r="C609" s="412" t="s">
        <v>234</v>
      </c>
      <c r="D609" s="386" t="s">
        <v>377</v>
      </c>
      <c r="E609" s="384" t="s">
        <v>137</v>
      </c>
      <c r="F609" s="385">
        <v>9.3000000000000007</v>
      </c>
      <c r="G609" s="379"/>
      <c r="H609" s="379"/>
      <c r="I609" s="379"/>
      <c r="J609" s="379"/>
      <c r="K609" s="379"/>
      <c r="L609" s="379"/>
      <c r="M609" s="379"/>
      <c r="N609" s="379"/>
      <c r="O609" s="380"/>
      <c r="P609" s="331"/>
      <c r="Q609" s="331"/>
      <c r="R609" s="331"/>
      <c r="S609" s="331"/>
      <c r="T609" s="331"/>
      <c r="U609" s="331"/>
      <c r="V609" s="331"/>
      <c r="W609" s="332"/>
      <c r="X609" s="332"/>
      <c r="Y609" s="332"/>
      <c r="Z609" s="332"/>
      <c r="AA609" s="332"/>
      <c r="AB609" s="332"/>
      <c r="AC609" s="332"/>
      <c r="AD609" s="332"/>
      <c r="AE609" s="332"/>
      <c r="AF609" s="332"/>
      <c r="AG609" s="332"/>
      <c r="AH609" s="332"/>
      <c r="AI609" s="332"/>
      <c r="AJ609" s="332"/>
      <c r="AK609" s="332"/>
      <c r="AL609" s="332"/>
      <c r="AM609" s="332"/>
      <c r="AN609" s="332"/>
      <c r="AO609" s="332"/>
      <c r="AP609" s="332"/>
      <c r="AQ609" s="332"/>
      <c r="AR609" s="332"/>
      <c r="AS609" s="332"/>
      <c r="AT609" s="331"/>
      <c r="AU609" s="331"/>
      <c r="AV609" s="332"/>
      <c r="AW609" s="331"/>
      <c r="AX609" s="332"/>
    </row>
    <row r="610" spans="1:54" s="169" customFormat="1" ht="28.5" customHeight="1" x14ac:dyDescent="0.3">
      <c r="A610" s="169" t="s">
        <v>192</v>
      </c>
      <c r="B610" s="422"/>
      <c r="C610" s="412" t="s">
        <v>149</v>
      </c>
      <c r="D610" s="375" t="s">
        <v>291</v>
      </c>
      <c r="E610" s="384" t="s">
        <v>137</v>
      </c>
      <c r="F610" s="385">
        <v>14.71</v>
      </c>
      <c r="G610" s="379"/>
      <c r="H610" s="379"/>
      <c r="I610" s="379"/>
      <c r="J610" s="379"/>
      <c r="K610" s="379"/>
      <c r="L610" s="379"/>
      <c r="M610" s="379"/>
      <c r="N610" s="379"/>
      <c r="O610" s="380"/>
      <c r="P610" s="331" t="s">
        <v>64</v>
      </c>
      <c r="Q610" s="331" t="s">
        <v>55</v>
      </c>
      <c r="R610" s="331" t="s">
        <v>55</v>
      </c>
      <c r="S610" s="331" t="s">
        <v>1</v>
      </c>
      <c r="T610" s="331" t="s">
        <v>60</v>
      </c>
      <c r="U610" s="331" t="s">
        <v>59</v>
      </c>
      <c r="V610" s="331" t="s">
        <v>59</v>
      </c>
      <c r="W610" s="332"/>
      <c r="X610" s="332"/>
      <c r="Y610" s="332"/>
      <c r="Z610" s="332"/>
      <c r="AA610" s="332"/>
      <c r="AB610" s="332"/>
      <c r="AC610" s="332"/>
      <c r="AD610" s="332"/>
      <c r="AE610" s="332"/>
      <c r="AF610" s="332"/>
      <c r="AG610" s="332"/>
      <c r="AH610" s="332"/>
      <c r="AI610" s="332"/>
      <c r="AJ610" s="332"/>
      <c r="AK610" s="332"/>
      <c r="AL610" s="332"/>
      <c r="AM610" s="332"/>
      <c r="AN610" s="332"/>
      <c r="AO610" s="332"/>
      <c r="AP610" s="332"/>
      <c r="AQ610" s="332"/>
      <c r="AR610" s="332"/>
      <c r="AS610" s="332"/>
      <c r="AT610" s="331" t="s">
        <v>55</v>
      </c>
      <c r="AU610" s="331" t="s">
        <v>55</v>
      </c>
      <c r="AV610" s="332"/>
      <c r="AW610" s="331" t="s">
        <v>2</v>
      </c>
      <c r="AX610" s="332">
        <v>585</v>
      </c>
    </row>
    <row r="611" spans="1:54" s="169" customFormat="1" ht="28.5" customHeight="1" x14ac:dyDescent="0.3">
      <c r="A611" s="169" t="s">
        <v>1048</v>
      </c>
      <c r="B611" s="422"/>
      <c r="C611" s="412" t="s">
        <v>316</v>
      </c>
      <c r="D611" s="386" t="s">
        <v>461</v>
      </c>
      <c r="E611" s="384" t="s">
        <v>138</v>
      </c>
      <c r="F611" s="385">
        <v>41.71</v>
      </c>
      <c r="G611" s="379"/>
      <c r="H611" s="379"/>
      <c r="I611" s="379"/>
      <c r="J611" s="379"/>
      <c r="K611" s="379"/>
      <c r="L611" s="379"/>
      <c r="M611" s="379"/>
      <c r="N611" s="379"/>
      <c r="O611" s="380"/>
      <c r="P611" s="331" t="s">
        <v>64</v>
      </c>
      <c r="Q611" s="331" t="s">
        <v>55</v>
      </c>
      <c r="R611" s="331" t="s">
        <v>55</v>
      </c>
      <c r="S611" s="331" t="s">
        <v>1</v>
      </c>
      <c r="T611" s="331" t="s">
        <v>60</v>
      </c>
      <c r="U611" s="331" t="s">
        <v>59</v>
      </c>
      <c r="V611" s="331" t="s">
        <v>59</v>
      </c>
      <c r="W611" s="332"/>
      <c r="X611" s="332"/>
      <c r="Y611" s="332"/>
      <c r="Z611" s="332"/>
      <c r="AA611" s="332"/>
      <c r="AB611" s="332"/>
      <c r="AC611" s="332"/>
      <c r="AD611" s="332"/>
      <c r="AE611" s="332"/>
      <c r="AF611" s="332"/>
      <c r="AG611" s="332"/>
      <c r="AH611" s="332"/>
      <c r="AI611" s="332"/>
      <c r="AJ611" s="332"/>
      <c r="AK611" s="332"/>
      <c r="AL611" s="332"/>
      <c r="AM611" s="332"/>
      <c r="AN611" s="332"/>
      <c r="AO611" s="332"/>
      <c r="AP611" s="332"/>
      <c r="AQ611" s="332"/>
      <c r="AR611" s="332"/>
      <c r="AS611" s="332"/>
      <c r="AT611" s="331" t="s">
        <v>55</v>
      </c>
      <c r="AU611" s="331" t="s">
        <v>55</v>
      </c>
      <c r="AV611" s="332"/>
      <c r="AW611" s="331" t="s">
        <v>2</v>
      </c>
      <c r="AX611" s="332">
        <v>585</v>
      </c>
    </row>
    <row r="612" spans="1:54" s="169" customFormat="1" ht="28.5" customHeight="1" x14ac:dyDescent="0.3">
      <c r="A612" s="169" t="s">
        <v>1048</v>
      </c>
      <c r="B612" s="422"/>
      <c r="C612" s="412" t="s">
        <v>316</v>
      </c>
      <c r="D612" s="386" t="s">
        <v>1049</v>
      </c>
      <c r="E612" s="384" t="s">
        <v>138</v>
      </c>
      <c r="F612" s="385">
        <v>8.73</v>
      </c>
      <c r="G612" s="379"/>
      <c r="H612" s="379"/>
      <c r="I612" s="379"/>
      <c r="J612" s="379"/>
      <c r="K612" s="379"/>
      <c r="L612" s="379"/>
      <c r="M612" s="379"/>
      <c r="N612" s="379"/>
      <c r="O612" s="380"/>
      <c r="P612" s="331" t="s">
        <v>64</v>
      </c>
      <c r="Q612" s="331" t="s">
        <v>55</v>
      </c>
      <c r="R612" s="331" t="s">
        <v>55</v>
      </c>
      <c r="S612" s="331" t="s">
        <v>1</v>
      </c>
      <c r="T612" s="331" t="s">
        <v>60</v>
      </c>
      <c r="U612" s="331" t="s">
        <v>59</v>
      </c>
      <c r="V612" s="331" t="s">
        <v>59</v>
      </c>
      <c r="W612" s="332"/>
      <c r="X612" s="332"/>
      <c r="Y612" s="332"/>
      <c r="Z612" s="332"/>
      <c r="AA612" s="332"/>
      <c r="AB612" s="332"/>
      <c r="AC612" s="332"/>
      <c r="AD612" s="332"/>
      <c r="AE612" s="332"/>
      <c r="AF612" s="332"/>
      <c r="AG612" s="332"/>
      <c r="AH612" s="332"/>
      <c r="AI612" s="332"/>
      <c r="AJ612" s="332"/>
      <c r="AK612" s="332"/>
      <c r="AL612" s="332"/>
      <c r="AM612" s="332"/>
      <c r="AN612" s="332"/>
      <c r="AO612" s="332"/>
      <c r="AP612" s="332"/>
      <c r="AQ612" s="332"/>
      <c r="AR612" s="332"/>
      <c r="AS612" s="332"/>
      <c r="AT612" s="331" t="s">
        <v>55</v>
      </c>
      <c r="AU612" s="331" t="s">
        <v>55</v>
      </c>
      <c r="AV612" s="332"/>
      <c r="AW612" s="331" t="s">
        <v>2</v>
      </c>
      <c r="AX612" s="332">
        <v>585</v>
      </c>
    </row>
    <row r="613" spans="1:54" s="169" customFormat="1" ht="28.5" customHeight="1" x14ac:dyDescent="0.3">
      <c r="A613" s="169" t="s">
        <v>1048</v>
      </c>
      <c r="B613" s="422"/>
      <c r="C613" s="412" t="s">
        <v>316</v>
      </c>
      <c r="D613" s="386" t="s">
        <v>382</v>
      </c>
      <c r="E613" s="384" t="s">
        <v>138</v>
      </c>
      <c r="F613" s="385">
        <v>21.94</v>
      </c>
      <c r="G613" s="379"/>
      <c r="H613" s="379"/>
      <c r="I613" s="379"/>
      <c r="J613" s="379"/>
      <c r="K613" s="379"/>
      <c r="L613" s="379"/>
      <c r="M613" s="379"/>
      <c r="N613" s="379"/>
      <c r="O613" s="380"/>
      <c r="P613" s="331" t="s">
        <v>64</v>
      </c>
      <c r="Q613" s="331" t="s">
        <v>55</v>
      </c>
      <c r="R613" s="331" t="s">
        <v>55</v>
      </c>
      <c r="S613" s="331" t="s">
        <v>1</v>
      </c>
      <c r="T613" s="331" t="s">
        <v>60</v>
      </c>
      <c r="U613" s="331" t="s">
        <v>59</v>
      </c>
      <c r="V613" s="331" t="s">
        <v>59</v>
      </c>
      <c r="W613" s="332"/>
      <c r="X613" s="332"/>
      <c r="Y613" s="332"/>
      <c r="Z613" s="332"/>
      <c r="AA613" s="332"/>
      <c r="AB613" s="332"/>
      <c r="AC613" s="332"/>
      <c r="AD613" s="332"/>
      <c r="AE613" s="332"/>
      <c r="AF613" s="332"/>
      <c r="AG613" s="332"/>
      <c r="AH613" s="332"/>
      <c r="AI613" s="332"/>
      <c r="AJ613" s="332"/>
      <c r="AK613" s="332"/>
      <c r="AL613" s="332"/>
      <c r="AM613" s="332"/>
      <c r="AN613" s="332"/>
      <c r="AO613" s="332"/>
      <c r="AP613" s="332"/>
      <c r="AQ613" s="332"/>
      <c r="AR613" s="332"/>
      <c r="AS613" s="332"/>
      <c r="AT613" s="331" t="s">
        <v>55</v>
      </c>
      <c r="AU613" s="331" t="s">
        <v>55</v>
      </c>
      <c r="AV613" s="332"/>
      <c r="AW613" s="331" t="s">
        <v>2</v>
      </c>
      <c r="AX613" s="332">
        <v>585</v>
      </c>
    </row>
    <row r="614" spans="1:54" s="169" customFormat="1" ht="28.5" customHeight="1" x14ac:dyDescent="0.3">
      <c r="A614" s="169" t="s">
        <v>1048</v>
      </c>
      <c r="B614" s="422"/>
      <c r="C614" s="412" t="s">
        <v>316</v>
      </c>
      <c r="D614" s="386" t="s">
        <v>600</v>
      </c>
      <c r="E614" s="384" t="s">
        <v>138</v>
      </c>
      <c r="F614" s="385">
        <v>2.1</v>
      </c>
      <c r="G614" s="379"/>
      <c r="H614" s="379"/>
      <c r="I614" s="379"/>
      <c r="J614" s="379"/>
      <c r="K614" s="379"/>
      <c r="L614" s="379"/>
      <c r="M614" s="379"/>
      <c r="N614" s="379"/>
      <c r="O614" s="380"/>
      <c r="P614" s="331" t="s">
        <v>64</v>
      </c>
      <c r="Q614" s="331" t="s">
        <v>55</v>
      </c>
      <c r="R614" s="331" t="s">
        <v>55</v>
      </c>
      <c r="S614" s="331" t="s">
        <v>1</v>
      </c>
      <c r="T614" s="331" t="s">
        <v>60</v>
      </c>
      <c r="U614" s="331" t="s">
        <v>59</v>
      </c>
      <c r="V614" s="331" t="s">
        <v>59</v>
      </c>
      <c r="W614" s="332"/>
      <c r="X614" s="332"/>
      <c r="Y614" s="332"/>
      <c r="Z614" s="332"/>
      <c r="AA614" s="332"/>
      <c r="AB614" s="332"/>
      <c r="AC614" s="332"/>
      <c r="AD614" s="332"/>
      <c r="AE614" s="332"/>
      <c r="AF614" s="332"/>
      <c r="AG614" s="332"/>
      <c r="AH614" s="332"/>
      <c r="AI614" s="332"/>
      <c r="AJ614" s="332"/>
      <c r="AK614" s="332"/>
      <c r="AL614" s="332"/>
      <c r="AM614" s="332"/>
      <c r="AN614" s="332"/>
      <c r="AO614" s="332"/>
      <c r="AP614" s="332"/>
      <c r="AQ614" s="332"/>
      <c r="AR614" s="332"/>
      <c r="AS614" s="332"/>
      <c r="AT614" s="331" t="s">
        <v>55</v>
      </c>
      <c r="AU614" s="331" t="s">
        <v>55</v>
      </c>
      <c r="AV614" s="332"/>
      <c r="AW614" s="331" t="s">
        <v>2</v>
      </c>
      <c r="AX614" s="332">
        <v>585</v>
      </c>
    </row>
    <row r="615" spans="1:54" s="169" customFormat="1" ht="28.5" customHeight="1" x14ac:dyDescent="0.3">
      <c r="B615" s="422"/>
      <c r="C615" s="412" t="s">
        <v>327</v>
      </c>
      <c r="D615" s="386" t="s">
        <v>437</v>
      </c>
      <c r="E615" s="384" t="s">
        <v>137</v>
      </c>
      <c r="F615" s="385">
        <v>22.54</v>
      </c>
      <c r="G615" s="379"/>
      <c r="H615" s="379"/>
      <c r="I615" s="379"/>
      <c r="J615" s="379"/>
      <c r="K615" s="379"/>
      <c r="L615" s="379"/>
      <c r="M615" s="379"/>
      <c r="N615" s="379"/>
      <c r="O615" s="380"/>
      <c r="P615" s="331"/>
      <c r="Q615" s="331"/>
      <c r="R615" s="331"/>
      <c r="S615" s="331"/>
      <c r="T615" s="331"/>
      <c r="U615" s="331"/>
      <c r="V615" s="331"/>
      <c r="W615" s="332"/>
      <c r="X615" s="332"/>
      <c r="Y615" s="332"/>
      <c r="Z615" s="332"/>
      <c r="AA615" s="332"/>
      <c r="AB615" s="332"/>
      <c r="AC615" s="332"/>
      <c r="AD615" s="332"/>
      <c r="AE615" s="332"/>
      <c r="AF615" s="332"/>
      <c r="AG615" s="332"/>
      <c r="AH615" s="332"/>
      <c r="AI615" s="332"/>
      <c r="AJ615" s="332"/>
      <c r="AK615" s="332"/>
      <c r="AL615" s="332"/>
      <c r="AM615" s="332"/>
      <c r="AN615" s="332"/>
      <c r="AO615" s="332"/>
      <c r="AP615" s="332"/>
      <c r="AQ615" s="332"/>
      <c r="AR615" s="332"/>
      <c r="AS615" s="332"/>
      <c r="AT615" s="331"/>
      <c r="AU615" s="331"/>
      <c r="AV615" s="332"/>
      <c r="AW615" s="331"/>
      <c r="AX615" s="332"/>
    </row>
    <row r="616" spans="1:54" s="169" customFormat="1" ht="28.5" customHeight="1" x14ac:dyDescent="0.3">
      <c r="B616" s="422"/>
      <c r="C616" s="412" t="s">
        <v>150</v>
      </c>
      <c r="D616" s="375" t="s">
        <v>1051</v>
      </c>
      <c r="E616" s="384" t="s">
        <v>137</v>
      </c>
      <c r="F616" s="385">
        <v>36.11</v>
      </c>
      <c r="G616" s="379"/>
      <c r="H616" s="379"/>
      <c r="I616" s="379"/>
      <c r="J616" s="379"/>
      <c r="K616" s="379"/>
      <c r="L616" s="379"/>
      <c r="M616" s="379"/>
      <c r="N616" s="379"/>
      <c r="O616" s="380"/>
      <c r="P616" s="331" t="s">
        <v>64</v>
      </c>
      <c r="Q616" s="331" t="s">
        <v>55</v>
      </c>
      <c r="R616" s="331" t="s">
        <v>55</v>
      </c>
      <c r="S616" s="331" t="s">
        <v>1</v>
      </c>
      <c r="T616" s="331" t="s">
        <v>60</v>
      </c>
      <c r="U616" s="331" t="s">
        <v>59</v>
      </c>
      <c r="V616" s="331" t="s">
        <v>59</v>
      </c>
      <c r="W616" s="332"/>
      <c r="X616" s="332"/>
      <c r="Y616" s="332"/>
      <c r="Z616" s="332"/>
      <c r="AA616" s="332"/>
      <c r="AB616" s="332"/>
      <c r="AC616" s="332"/>
      <c r="AD616" s="332"/>
      <c r="AE616" s="332"/>
      <c r="AF616" s="332"/>
      <c r="AG616" s="332"/>
      <c r="AH616" s="332"/>
      <c r="AI616" s="332"/>
      <c r="AJ616" s="332"/>
      <c r="AK616" s="332"/>
      <c r="AL616" s="332"/>
      <c r="AM616" s="332"/>
      <c r="AN616" s="332"/>
      <c r="AO616" s="332"/>
      <c r="AP616" s="332"/>
      <c r="AQ616" s="332"/>
      <c r="AR616" s="332"/>
      <c r="AS616" s="332"/>
      <c r="AT616" s="331" t="s">
        <v>55</v>
      </c>
      <c r="AU616" s="331" t="s">
        <v>55</v>
      </c>
      <c r="AV616" s="332"/>
      <c r="AW616" s="331" t="s">
        <v>2</v>
      </c>
      <c r="AX616" s="332">
        <v>585</v>
      </c>
    </row>
    <row r="617" spans="1:54" s="63" customFormat="1" ht="28.5" customHeight="1" x14ac:dyDescent="0.3">
      <c r="A617" s="62"/>
      <c r="B617" s="85"/>
      <c r="C617" s="124"/>
      <c r="D617" s="124"/>
      <c r="E617" s="112"/>
      <c r="F617" s="68"/>
      <c r="G617" s="42"/>
      <c r="H617" s="56"/>
      <c r="I617" s="42"/>
      <c r="J617" s="56"/>
      <c r="K617" s="42"/>
      <c r="L617" s="56"/>
      <c r="M617" s="56"/>
      <c r="N617" s="56"/>
      <c r="O617" s="164"/>
      <c r="P617" s="64"/>
      <c r="Q617" s="64"/>
      <c r="R617" s="64"/>
      <c r="S617" s="64"/>
      <c r="T617" s="64"/>
      <c r="U617" s="64"/>
      <c r="V617" s="64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4"/>
      <c r="AU617" s="64"/>
      <c r="AV617" s="65"/>
      <c r="AW617" s="64"/>
      <c r="AX617" s="65"/>
      <c r="BB617" s="62"/>
    </row>
    <row r="618" spans="1:54" s="111" customFormat="1" ht="28.5" customHeight="1" x14ac:dyDescent="0.3">
      <c r="A618" s="121"/>
      <c r="B618" s="462"/>
      <c r="C618" s="456" t="s">
        <v>144</v>
      </c>
      <c r="D618" s="273"/>
      <c r="E618" s="274"/>
      <c r="F618" s="275"/>
      <c r="G618" s="281"/>
      <c r="H618" s="280"/>
      <c r="I618" s="281"/>
      <c r="J618" s="280"/>
      <c r="K618" s="281"/>
      <c r="L618" s="280"/>
      <c r="M618" s="281"/>
      <c r="N618" s="280"/>
      <c r="O618" s="273"/>
      <c r="P618" s="111" t="s">
        <v>62</v>
      </c>
      <c r="BB618" s="121"/>
    </row>
    <row r="619" spans="1:54" s="111" customFormat="1" ht="28.5" customHeight="1" x14ac:dyDescent="0.3">
      <c r="A619" s="121"/>
      <c r="B619" s="463"/>
      <c r="C619" s="457"/>
      <c r="D619" s="276"/>
      <c r="E619" s="277"/>
      <c r="F619" s="278"/>
      <c r="G619" s="278"/>
      <c r="H619" s="279"/>
      <c r="I619" s="278"/>
      <c r="J619" s="279"/>
      <c r="K619" s="278"/>
      <c r="L619" s="279"/>
      <c r="M619" s="278"/>
      <c r="N619" s="279"/>
      <c r="O619" s="276"/>
      <c r="P619" s="111" t="s">
        <v>62</v>
      </c>
      <c r="BB619" s="121"/>
    </row>
    <row r="620" spans="1:54" s="111" customFormat="1" ht="28.5" customHeight="1" x14ac:dyDescent="0.3">
      <c r="A620" s="121"/>
      <c r="B620" s="101"/>
      <c r="C620" s="45"/>
      <c r="D620" s="46"/>
      <c r="E620" s="47"/>
      <c r="F620" s="48"/>
      <c r="G620" s="48"/>
      <c r="H620" s="122"/>
      <c r="I620" s="48"/>
      <c r="J620" s="122"/>
      <c r="K620" s="48"/>
      <c r="L620" s="122"/>
      <c r="M620" s="48"/>
      <c r="N620" s="122"/>
      <c r="O620" s="46"/>
      <c r="BB620" s="121"/>
    </row>
    <row r="621" spans="1:54" s="111" customFormat="1" ht="28.5" customHeight="1" x14ac:dyDescent="0.3">
      <c r="A621" s="121"/>
      <c r="B621" s="116" t="str">
        <f>B584</f>
        <v>7-2</v>
      </c>
      <c r="C621" s="77" t="str">
        <f>C584</f>
        <v>공통천정공사</v>
      </c>
      <c r="D621" s="78"/>
      <c r="E621" s="79"/>
      <c r="F621" s="80"/>
      <c r="G621" s="80"/>
      <c r="H621" s="80"/>
      <c r="I621" s="80"/>
      <c r="J621" s="80"/>
      <c r="K621" s="80"/>
      <c r="L621" s="80"/>
      <c r="M621" s="80"/>
      <c r="N621" s="80"/>
      <c r="O621" s="78"/>
      <c r="P621" s="32"/>
      <c r="Q621" s="32"/>
      <c r="R621" s="32"/>
      <c r="S621" s="33" t="s">
        <v>1</v>
      </c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BB621" s="121"/>
    </row>
    <row r="622" spans="1:54" s="125" customFormat="1" ht="28.5" customHeight="1" x14ac:dyDescent="0.3">
      <c r="B622" s="415"/>
      <c r="C622" s="411" t="s">
        <v>169</v>
      </c>
      <c r="D622" s="255" t="s">
        <v>1053</v>
      </c>
      <c r="E622" s="285" t="s">
        <v>137</v>
      </c>
      <c r="F622" s="290">
        <v>58.54</v>
      </c>
      <c r="G622" s="259"/>
      <c r="H622" s="267"/>
      <c r="I622" s="259"/>
      <c r="J622" s="267"/>
      <c r="K622" s="259"/>
      <c r="L622" s="267"/>
      <c r="M622" s="259"/>
      <c r="N622" s="267"/>
      <c r="O622" s="260"/>
      <c r="P622" s="296"/>
      <c r="Q622" s="296"/>
      <c r="R622" s="296"/>
      <c r="S622" s="296"/>
      <c r="T622" s="296"/>
      <c r="U622" s="296"/>
      <c r="V622" s="296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296"/>
      <c r="AU622" s="296"/>
      <c r="AV622" s="58"/>
      <c r="AW622" s="296"/>
      <c r="AX622" s="58"/>
      <c r="AZ622" s="306"/>
    </row>
    <row r="623" spans="1:54" s="125" customFormat="1" ht="28.5" customHeight="1" x14ac:dyDescent="0.3">
      <c r="B623" s="415"/>
      <c r="C623" s="411" t="s">
        <v>463</v>
      </c>
      <c r="D623" s="288" t="s">
        <v>462</v>
      </c>
      <c r="E623" s="285" t="s">
        <v>137</v>
      </c>
      <c r="F623" s="290">
        <v>58.54</v>
      </c>
      <c r="G623" s="259"/>
      <c r="H623" s="267"/>
      <c r="I623" s="259"/>
      <c r="J623" s="267"/>
      <c r="K623" s="259"/>
      <c r="L623" s="267"/>
      <c r="M623" s="259"/>
      <c r="N623" s="267"/>
      <c r="O623" s="260"/>
      <c r="P623" s="296"/>
      <c r="Q623" s="296"/>
      <c r="R623" s="296"/>
      <c r="S623" s="296"/>
      <c r="T623" s="296"/>
      <c r="U623" s="296"/>
      <c r="V623" s="296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296"/>
      <c r="AU623" s="296"/>
      <c r="AV623" s="58"/>
      <c r="AW623" s="296"/>
      <c r="AX623" s="58"/>
      <c r="AZ623" s="306"/>
    </row>
    <row r="624" spans="1:54" s="169" customFormat="1" ht="28.5" customHeight="1" x14ac:dyDescent="0.3">
      <c r="B624" s="422"/>
      <c r="C624" s="412" t="s">
        <v>170</v>
      </c>
      <c r="D624" s="375" t="s">
        <v>1128</v>
      </c>
      <c r="E624" s="384" t="s">
        <v>138</v>
      </c>
      <c r="F624" s="383">
        <v>97.58</v>
      </c>
      <c r="G624" s="379"/>
      <c r="H624" s="379"/>
      <c r="I624" s="379"/>
      <c r="J624" s="379"/>
      <c r="K624" s="379"/>
      <c r="L624" s="379"/>
      <c r="M624" s="379"/>
      <c r="N624" s="379"/>
      <c r="O624" s="380"/>
      <c r="P624" s="331"/>
      <c r="Q624" s="331"/>
      <c r="R624" s="331"/>
      <c r="S624" s="331"/>
      <c r="T624" s="331"/>
      <c r="U624" s="331"/>
      <c r="V624" s="331"/>
      <c r="W624" s="332"/>
      <c r="X624" s="332"/>
      <c r="Y624" s="332"/>
      <c r="Z624" s="332"/>
      <c r="AA624" s="332"/>
      <c r="AB624" s="332"/>
      <c r="AC624" s="332"/>
      <c r="AD624" s="332"/>
      <c r="AE624" s="332"/>
      <c r="AF624" s="332"/>
      <c r="AG624" s="332"/>
      <c r="AH624" s="332"/>
      <c r="AI624" s="332"/>
      <c r="AJ624" s="332"/>
      <c r="AK624" s="332"/>
      <c r="AL624" s="332"/>
      <c r="AM624" s="332"/>
      <c r="AN624" s="332"/>
      <c r="AO624" s="332"/>
      <c r="AP624" s="332"/>
      <c r="AQ624" s="332"/>
      <c r="AR624" s="332"/>
      <c r="AS624" s="332"/>
      <c r="AT624" s="331"/>
      <c r="AU624" s="331"/>
      <c r="AV624" s="332"/>
      <c r="AW624" s="331"/>
      <c r="AX624" s="332"/>
      <c r="AZ624" s="387"/>
    </row>
    <row r="625" spans="1:54" ht="28.5" customHeight="1" x14ac:dyDescent="0.3">
      <c r="A625" s="125"/>
      <c r="B625" s="327"/>
      <c r="C625" s="287"/>
      <c r="D625" s="261"/>
      <c r="E625" s="287"/>
      <c r="F625" s="294"/>
      <c r="G625" s="264"/>
      <c r="H625" s="270"/>
      <c r="I625" s="264"/>
      <c r="J625" s="270"/>
      <c r="K625" s="264"/>
      <c r="L625" s="270"/>
      <c r="M625" s="264"/>
      <c r="N625" s="270"/>
      <c r="O625" s="265"/>
      <c r="P625" s="31"/>
      <c r="Q625" s="31"/>
      <c r="R625" s="31"/>
      <c r="S625" s="31"/>
      <c r="T625" s="31"/>
      <c r="U625" s="31"/>
      <c r="V625" s="31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31"/>
      <c r="AU625" s="31"/>
      <c r="AV625" s="23"/>
      <c r="AW625" s="31"/>
      <c r="AX625" s="23"/>
      <c r="AZ625" s="34"/>
    </row>
    <row r="626" spans="1:54" ht="28.5" customHeight="1" x14ac:dyDescent="0.3">
      <c r="A626" s="125"/>
      <c r="B626" s="327"/>
      <c r="C626" s="287"/>
      <c r="D626" s="261"/>
      <c r="E626" s="287"/>
      <c r="F626" s="294"/>
      <c r="G626" s="264"/>
      <c r="H626" s="270"/>
      <c r="I626" s="264"/>
      <c r="J626" s="270"/>
      <c r="K626" s="264"/>
      <c r="L626" s="270"/>
      <c r="M626" s="264"/>
      <c r="N626" s="270"/>
      <c r="O626" s="265"/>
      <c r="P626" s="31"/>
      <c r="Q626" s="31"/>
      <c r="R626" s="31"/>
      <c r="S626" s="31"/>
      <c r="T626" s="31"/>
      <c r="U626" s="31"/>
      <c r="V626" s="31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31"/>
      <c r="AU626" s="31"/>
      <c r="AV626" s="23"/>
      <c r="AW626" s="31"/>
      <c r="AX626" s="23"/>
      <c r="AZ626" s="34"/>
    </row>
    <row r="627" spans="1:54" ht="28.5" customHeight="1" x14ac:dyDescent="0.3">
      <c r="A627" s="125"/>
      <c r="B627" s="327"/>
      <c r="C627" s="287"/>
      <c r="D627" s="261"/>
      <c r="E627" s="287"/>
      <c r="F627" s="294"/>
      <c r="G627" s="264"/>
      <c r="H627" s="270"/>
      <c r="I627" s="264"/>
      <c r="J627" s="270"/>
      <c r="K627" s="264"/>
      <c r="L627" s="270"/>
      <c r="M627" s="264"/>
      <c r="N627" s="270"/>
      <c r="O627" s="265"/>
      <c r="P627" s="31"/>
      <c r="Q627" s="31"/>
      <c r="R627" s="31"/>
      <c r="S627" s="31"/>
      <c r="T627" s="31"/>
      <c r="U627" s="31"/>
      <c r="V627" s="31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31"/>
      <c r="AU627" s="31"/>
      <c r="AV627" s="23"/>
      <c r="AW627" s="31"/>
      <c r="AX627" s="23"/>
      <c r="AZ627" s="34"/>
    </row>
    <row r="628" spans="1:54" ht="28.5" customHeight="1" x14ac:dyDescent="0.3">
      <c r="A628" s="125"/>
      <c r="B628" s="85"/>
      <c r="C628" s="124"/>
      <c r="D628" s="120"/>
      <c r="E628" s="103"/>
      <c r="F628" s="68"/>
      <c r="G628" s="42"/>
      <c r="H628" s="56"/>
      <c r="I628" s="42"/>
      <c r="J628" s="56"/>
      <c r="K628" s="42"/>
      <c r="L628" s="56"/>
      <c r="M628" s="42"/>
      <c r="N628" s="56"/>
      <c r="O628" s="183"/>
      <c r="P628" s="31"/>
      <c r="Q628" s="31"/>
      <c r="R628" s="31"/>
      <c r="S628" s="31"/>
      <c r="T628" s="31"/>
      <c r="U628" s="31"/>
      <c r="V628" s="31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31"/>
      <c r="AU628" s="31"/>
      <c r="AV628" s="23"/>
      <c r="AW628" s="31"/>
      <c r="AX628" s="23"/>
      <c r="AZ628" s="34"/>
    </row>
    <row r="629" spans="1:54" ht="28.5" customHeight="1" x14ac:dyDescent="0.3">
      <c r="A629" s="125"/>
      <c r="B629" s="85"/>
      <c r="C629" s="124"/>
      <c r="D629" s="120"/>
      <c r="E629" s="103"/>
      <c r="F629" s="68"/>
      <c r="G629" s="42"/>
      <c r="H629" s="56"/>
      <c r="I629" s="42"/>
      <c r="J629" s="56"/>
      <c r="K629" s="42"/>
      <c r="L629" s="56"/>
      <c r="M629" s="42"/>
      <c r="N629" s="56"/>
      <c r="O629" s="183"/>
      <c r="P629" s="31"/>
      <c r="Q629" s="31"/>
      <c r="R629" s="31"/>
      <c r="S629" s="31"/>
      <c r="T629" s="31"/>
      <c r="U629" s="31"/>
      <c r="V629" s="31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31"/>
      <c r="AU629" s="31"/>
      <c r="AV629" s="23"/>
      <c r="AW629" s="31"/>
      <c r="AX629" s="23"/>
      <c r="AZ629" s="34"/>
    </row>
    <row r="630" spans="1:54" ht="28.5" customHeight="1" x14ac:dyDescent="0.3">
      <c r="A630" s="125"/>
      <c r="B630" s="101"/>
      <c r="C630" s="124"/>
      <c r="D630" s="120"/>
      <c r="E630" s="112"/>
      <c r="F630" s="68"/>
      <c r="G630" s="42"/>
      <c r="H630" s="56"/>
      <c r="I630" s="42"/>
      <c r="J630" s="56"/>
      <c r="K630" s="42"/>
      <c r="L630" s="56"/>
      <c r="M630" s="42"/>
      <c r="N630" s="56"/>
      <c r="O630" s="164"/>
      <c r="P630" s="31"/>
      <c r="Q630" s="31"/>
      <c r="R630" s="31"/>
      <c r="S630" s="31"/>
      <c r="T630" s="31"/>
      <c r="U630" s="31"/>
      <c r="V630" s="31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31"/>
      <c r="AU630" s="31"/>
      <c r="AV630" s="23"/>
      <c r="AW630" s="31"/>
      <c r="AX630" s="23"/>
    </row>
    <row r="631" spans="1:54" s="111" customFormat="1" ht="28.5" customHeight="1" x14ac:dyDescent="0.3">
      <c r="A631" s="121"/>
      <c r="B631" s="462"/>
      <c r="C631" s="456" t="s">
        <v>144</v>
      </c>
      <c r="D631" s="273"/>
      <c r="E631" s="274"/>
      <c r="F631" s="275"/>
      <c r="G631" s="281"/>
      <c r="H631" s="280"/>
      <c r="I631" s="281"/>
      <c r="J631" s="280"/>
      <c r="K631" s="281"/>
      <c r="L631" s="280"/>
      <c r="M631" s="281"/>
      <c r="N631" s="280"/>
      <c r="O631" s="273"/>
      <c r="P631" s="111" t="s">
        <v>62</v>
      </c>
      <c r="BB631" s="121"/>
    </row>
    <row r="632" spans="1:54" s="111" customFormat="1" ht="28.5" customHeight="1" x14ac:dyDescent="0.3">
      <c r="A632" s="121"/>
      <c r="B632" s="463"/>
      <c r="C632" s="457"/>
      <c r="D632" s="276"/>
      <c r="E632" s="277"/>
      <c r="F632" s="278"/>
      <c r="G632" s="278"/>
      <c r="H632" s="279"/>
      <c r="I632" s="278"/>
      <c r="J632" s="279"/>
      <c r="K632" s="278"/>
      <c r="L632" s="279"/>
      <c r="M632" s="278"/>
      <c r="N632" s="279"/>
      <c r="O632" s="276"/>
      <c r="P632" s="111" t="s">
        <v>62</v>
      </c>
      <c r="BB632" s="121"/>
    </row>
    <row r="633" spans="1:54" s="111" customFormat="1" ht="28.5" customHeight="1" x14ac:dyDescent="0.3">
      <c r="A633" s="121"/>
      <c r="B633" s="101"/>
      <c r="C633" s="45"/>
      <c r="D633" s="46"/>
      <c r="E633" s="47"/>
      <c r="F633" s="48"/>
      <c r="G633" s="48"/>
      <c r="H633" s="122"/>
      <c r="I633" s="48"/>
      <c r="J633" s="122"/>
      <c r="K633" s="48"/>
      <c r="L633" s="122"/>
      <c r="M633" s="48"/>
      <c r="N633" s="122"/>
      <c r="O633" s="46"/>
      <c r="BB633" s="121"/>
    </row>
    <row r="634" spans="1:54" s="111" customFormat="1" ht="28.5" customHeight="1" x14ac:dyDescent="0.3">
      <c r="A634" s="121"/>
      <c r="B634" s="116" t="str">
        <f>B585</f>
        <v>7-3</v>
      </c>
      <c r="C634" s="77" t="str">
        <f>C585</f>
        <v>공통바닥공사</v>
      </c>
      <c r="D634" s="78"/>
      <c r="E634" s="79"/>
      <c r="F634" s="80"/>
      <c r="G634" s="80"/>
      <c r="H634" s="80"/>
      <c r="I634" s="80"/>
      <c r="J634" s="80"/>
      <c r="K634" s="80"/>
      <c r="L634" s="80"/>
      <c r="M634" s="80"/>
      <c r="N634" s="80"/>
      <c r="O634" s="78"/>
      <c r="P634" s="32"/>
      <c r="Q634" s="32"/>
      <c r="R634" s="32"/>
      <c r="S634" s="33" t="s">
        <v>1</v>
      </c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BB634" s="121"/>
    </row>
    <row r="635" spans="1:54" s="169" customFormat="1" ht="28.5" customHeight="1" x14ac:dyDescent="0.3">
      <c r="A635" s="169" t="s">
        <v>1048</v>
      </c>
      <c r="B635" s="417"/>
      <c r="C635" s="412" t="s">
        <v>235</v>
      </c>
      <c r="D635" s="386" t="s">
        <v>1057</v>
      </c>
      <c r="E635" s="384" t="s">
        <v>137</v>
      </c>
      <c r="F635" s="383">
        <v>21.91</v>
      </c>
      <c r="G635" s="379"/>
      <c r="H635" s="379"/>
      <c r="I635" s="379"/>
      <c r="J635" s="379"/>
      <c r="K635" s="379"/>
      <c r="L635" s="379"/>
      <c r="M635" s="379"/>
      <c r="N635" s="379"/>
      <c r="O635" s="380"/>
      <c r="P635" s="331" t="s">
        <v>64</v>
      </c>
      <c r="Q635" s="331" t="s">
        <v>55</v>
      </c>
      <c r="R635" s="331" t="s">
        <v>55</v>
      </c>
      <c r="S635" s="331" t="s">
        <v>1</v>
      </c>
      <c r="T635" s="331" t="s">
        <v>60</v>
      </c>
      <c r="U635" s="331" t="s">
        <v>59</v>
      </c>
      <c r="V635" s="331" t="s">
        <v>59</v>
      </c>
      <c r="W635" s="332"/>
      <c r="X635" s="332"/>
      <c r="Y635" s="332"/>
      <c r="Z635" s="332"/>
      <c r="AA635" s="332"/>
      <c r="AB635" s="332"/>
      <c r="AC635" s="332"/>
      <c r="AD635" s="332"/>
      <c r="AE635" s="332"/>
      <c r="AF635" s="332"/>
      <c r="AG635" s="332"/>
      <c r="AH635" s="332"/>
      <c r="AI635" s="332"/>
      <c r="AJ635" s="332"/>
      <c r="AK635" s="332"/>
      <c r="AL635" s="332"/>
      <c r="AM635" s="332"/>
      <c r="AN635" s="332"/>
      <c r="AO635" s="332"/>
      <c r="AP635" s="332"/>
      <c r="AQ635" s="332"/>
      <c r="AR635" s="332"/>
      <c r="AS635" s="332"/>
      <c r="AT635" s="331" t="s">
        <v>55</v>
      </c>
      <c r="AU635" s="331" t="s">
        <v>55</v>
      </c>
      <c r="AV635" s="332"/>
      <c r="AW635" s="331" t="s">
        <v>2</v>
      </c>
      <c r="AX635" s="332">
        <v>585</v>
      </c>
    </row>
    <row r="636" spans="1:54" s="62" customFormat="1" ht="28.5" customHeight="1" x14ac:dyDescent="0.3">
      <c r="A636" s="62" t="s">
        <v>1048</v>
      </c>
      <c r="B636" s="418"/>
      <c r="C636" s="411" t="s">
        <v>267</v>
      </c>
      <c r="D636" s="304" t="s">
        <v>377</v>
      </c>
      <c r="E636" s="285" t="s">
        <v>137</v>
      </c>
      <c r="F636" s="290">
        <v>18.32</v>
      </c>
      <c r="G636" s="267"/>
      <c r="H636" s="267"/>
      <c r="I636" s="267"/>
      <c r="J636" s="267"/>
      <c r="K636" s="267"/>
      <c r="L636" s="267"/>
      <c r="M636" s="259"/>
      <c r="N636" s="267"/>
      <c r="O636" s="260"/>
      <c r="P636" s="297" t="s">
        <v>64</v>
      </c>
      <c r="Q636" s="297" t="s">
        <v>55</v>
      </c>
      <c r="R636" s="297" t="s">
        <v>55</v>
      </c>
      <c r="S636" s="297" t="s">
        <v>1</v>
      </c>
      <c r="T636" s="297" t="s">
        <v>60</v>
      </c>
      <c r="U636" s="297" t="s">
        <v>59</v>
      </c>
      <c r="V636" s="297" t="s">
        <v>59</v>
      </c>
      <c r="W636" s="298"/>
      <c r="X636" s="298"/>
      <c r="Y636" s="298"/>
      <c r="Z636" s="298"/>
      <c r="AA636" s="298"/>
      <c r="AB636" s="298"/>
      <c r="AC636" s="298"/>
      <c r="AD636" s="298"/>
      <c r="AE636" s="298"/>
      <c r="AF636" s="298"/>
      <c r="AG636" s="298"/>
      <c r="AH636" s="298"/>
      <c r="AI636" s="298"/>
      <c r="AJ636" s="298"/>
      <c r="AK636" s="298"/>
      <c r="AL636" s="298"/>
      <c r="AM636" s="298"/>
      <c r="AN636" s="298"/>
      <c r="AO636" s="298"/>
      <c r="AP636" s="298"/>
      <c r="AQ636" s="298"/>
      <c r="AR636" s="298"/>
      <c r="AS636" s="298"/>
      <c r="AT636" s="297" t="s">
        <v>55</v>
      </c>
      <c r="AU636" s="297" t="s">
        <v>55</v>
      </c>
      <c r="AV636" s="298"/>
      <c r="AW636" s="297" t="s">
        <v>2</v>
      </c>
      <c r="AX636" s="298">
        <v>585</v>
      </c>
    </row>
    <row r="637" spans="1:54" s="62" customFormat="1" ht="28.5" customHeight="1" x14ac:dyDescent="0.3">
      <c r="B637" s="418"/>
      <c r="C637" s="411" t="s">
        <v>154</v>
      </c>
      <c r="D637" s="255" t="s">
        <v>1076</v>
      </c>
      <c r="E637" s="285" t="s">
        <v>137</v>
      </c>
      <c r="F637" s="290">
        <v>21.91</v>
      </c>
      <c r="G637" s="267"/>
      <c r="H637" s="267"/>
      <c r="I637" s="267"/>
      <c r="J637" s="267"/>
      <c r="K637" s="267"/>
      <c r="L637" s="267"/>
      <c r="M637" s="259"/>
      <c r="N637" s="267"/>
      <c r="O637" s="260"/>
      <c r="P637" s="297" t="s">
        <v>64</v>
      </c>
      <c r="Q637" s="297" t="s">
        <v>55</v>
      </c>
      <c r="R637" s="297" t="s">
        <v>55</v>
      </c>
      <c r="S637" s="297" t="s">
        <v>1</v>
      </c>
      <c r="T637" s="297" t="s">
        <v>60</v>
      </c>
      <c r="U637" s="297" t="s">
        <v>59</v>
      </c>
      <c r="V637" s="297" t="s">
        <v>59</v>
      </c>
      <c r="W637" s="298"/>
      <c r="X637" s="298"/>
      <c r="Y637" s="298"/>
      <c r="Z637" s="298"/>
      <c r="AA637" s="298"/>
      <c r="AB637" s="298"/>
      <c r="AC637" s="298"/>
      <c r="AD637" s="298"/>
      <c r="AE637" s="298"/>
      <c r="AF637" s="298"/>
      <c r="AG637" s="298"/>
      <c r="AH637" s="298"/>
      <c r="AI637" s="298"/>
      <c r="AJ637" s="298"/>
      <c r="AK637" s="298"/>
      <c r="AL637" s="298"/>
      <c r="AM637" s="298"/>
      <c r="AN637" s="298"/>
      <c r="AO637" s="298"/>
      <c r="AP637" s="298"/>
      <c r="AQ637" s="298"/>
      <c r="AR637" s="298"/>
      <c r="AS637" s="298"/>
      <c r="AT637" s="297" t="s">
        <v>55</v>
      </c>
      <c r="AU637" s="297" t="s">
        <v>55</v>
      </c>
      <c r="AV637" s="298"/>
      <c r="AW637" s="297" t="s">
        <v>2</v>
      </c>
      <c r="AX637" s="298">
        <v>585</v>
      </c>
    </row>
    <row r="638" spans="1:54" s="62" customFormat="1" ht="28.5" customHeight="1" x14ac:dyDescent="0.3">
      <c r="B638" s="418"/>
      <c r="C638" s="411" t="s">
        <v>244</v>
      </c>
      <c r="D638" s="288" t="s">
        <v>1113</v>
      </c>
      <c r="E638" s="285" t="s">
        <v>137</v>
      </c>
      <c r="F638" s="290">
        <v>8.84</v>
      </c>
      <c r="G638" s="267"/>
      <c r="H638" s="267"/>
      <c r="I638" s="267"/>
      <c r="J638" s="267"/>
      <c r="K638" s="267"/>
      <c r="L638" s="267"/>
      <c r="M638" s="259"/>
      <c r="N638" s="267"/>
      <c r="O638" s="260"/>
      <c r="P638" s="297" t="s">
        <v>64</v>
      </c>
      <c r="Q638" s="297" t="s">
        <v>55</v>
      </c>
      <c r="R638" s="297" t="s">
        <v>55</v>
      </c>
      <c r="S638" s="297" t="s">
        <v>1</v>
      </c>
      <c r="T638" s="297" t="s">
        <v>60</v>
      </c>
      <c r="U638" s="297" t="s">
        <v>59</v>
      </c>
      <c r="V638" s="297" t="s">
        <v>59</v>
      </c>
      <c r="W638" s="298"/>
      <c r="X638" s="298"/>
      <c r="Y638" s="298"/>
      <c r="Z638" s="298"/>
      <c r="AA638" s="298"/>
      <c r="AB638" s="298"/>
      <c r="AC638" s="298"/>
      <c r="AD638" s="298"/>
      <c r="AE638" s="298"/>
      <c r="AF638" s="298"/>
      <c r="AG638" s="298"/>
      <c r="AH638" s="298"/>
      <c r="AI638" s="298"/>
      <c r="AJ638" s="298"/>
      <c r="AK638" s="298"/>
      <c r="AL638" s="298"/>
      <c r="AM638" s="298"/>
      <c r="AN638" s="298"/>
      <c r="AO638" s="298"/>
      <c r="AP638" s="298"/>
      <c r="AQ638" s="298"/>
      <c r="AR638" s="298"/>
      <c r="AS638" s="298"/>
      <c r="AT638" s="297" t="s">
        <v>55</v>
      </c>
      <c r="AU638" s="297" t="s">
        <v>55</v>
      </c>
      <c r="AV638" s="298"/>
      <c r="AW638" s="297" t="s">
        <v>2</v>
      </c>
      <c r="AX638" s="298">
        <v>585</v>
      </c>
    </row>
    <row r="639" spans="1:54" s="169" customFormat="1" ht="28.5" customHeight="1" x14ac:dyDescent="0.3">
      <c r="B639" s="417"/>
      <c r="C639" s="413" t="s">
        <v>298</v>
      </c>
      <c r="D639" s="381" t="s">
        <v>464</v>
      </c>
      <c r="E639" s="384" t="s">
        <v>137</v>
      </c>
      <c r="F639" s="383">
        <v>134.88999999999999</v>
      </c>
      <c r="G639" s="379"/>
      <c r="H639" s="379"/>
      <c r="I639" s="379"/>
      <c r="J639" s="379"/>
      <c r="K639" s="379"/>
      <c r="L639" s="379"/>
      <c r="M639" s="379"/>
      <c r="N639" s="379"/>
      <c r="O639" s="380"/>
      <c r="P639" s="331"/>
      <c r="Q639" s="331"/>
      <c r="R639" s="331"/>
      <c r="S639" s="331"/>
      <c r="T639" s="331"/>
      <c r="U639" s="331"/>
      <c r="V639" s="331"/>
      <c r="W639" s="332"/>
      <c r="X639" s="332"/>
      <c r="Y639" s="332"/>
      <c r="Z639" s="332"/>
      <c r="AA639" s="332"/>
      <c r="AB639" s="332"/>
      <c r="AC639" s="332"/>
      <c r="AD639" s="332"/>
      <c r="AE639" s="332"/>
      <c r="AF639" s="332"/>
      <c r="AG639" s="332"/>
      <c r="AH639" s="332"/>
      <c r="AI639" s="332"/>
      <c r="AJ639" s="332"/>
      <c r="AK639" s="332"/>
      <c r="AL639" s="332"/>
      <c r="AM639" s="332"/>
      <c r="AN639" s="332"/>
      <c r="AO639" s="332"/>
      <c r="AP639" s="332"/>
      <c r="AQ639" s="332"/>
      <c r="AR639" s="332"/>
      <c r="AS639" s="332"/>
      <c r="AT639" s="331"/>
      <c r="AU639" s="331"/>
      <c r="AV639" s="332"/>
      <c r="AW639" s="331"/>
      <c r="AX639" s="332"/>
    </row>
    <row r="640" spans="1:54" s="169" customFormat="1" ht="28.5" customHeight="1" x14ac:dyDescent="0.3">
      <c r="B640" s="417"/>
      <c r="C640" s="413" t="s">
        <v>298</v>
      </c>
      <c r="D640" s="381" t="s">
        <v>465</v>
      </c>
      <c r="E640" s="384" t="s">
        <v>137</v>
      </c>
      <c r="F640" s="383">
        <v>91.86</v>
      </c>
      <c r="G640" s="379"/>
      <c r="H640" s="379"/>
      <c r="I640" s="379"/>
      <c r="J640" s="379"/>
      <c r="K640" s="379"/>
      <c r="L640" s="379"/>
      <c r="M640" s="379"/>
      <c r="N640" s="379"/>
      <c r="O640" s="380"/>
      <c r="P640" s="331"/>
      <c r="Q640" s="331"/>
      <c r="R640" s="331"/>
      <c r="S640" s="331"/>
      <c r="T640" s="331"/>
      <c r="U640" s="331"/>
      <c r="V640" s="331"/>
      <c r="W640" s="332"/>
      <c r="X640" s="332"/>
      <c r="Y640" s="332"/>
      <c r="Z640" s="332"/>
      <c r="AA640" s="332"/>
      <c r="AB640" s="332"/>
      <c r="AC640" s="332"/>
      <c r="AD640" s="332"/>
      <c r="AE640" s="332"/>
      <c r="AF640" s="332"/>
      <c r="AG640" s="332"/>
      <c r="AH640" s="332"/>
      <c r="AI640" s="332"/>
      <c r="AJ640" s="332"/>
      <c r="AK640" s="332"/>
      <c r="AL640" s="332"/>
      <c r="AM640" s="332"/>
      <c r="AN640" s="332"/>
      <c r="AO640" s="332"/>
      <c r="AP640" s="332"/>
      <c r="AQ640" s="332"/>
      <c r="AR640" s="332"/>
      <c r="AS640" s="332"/>
      <c r="AT640" s="331"/>
      <c r="AU640" s="331"/>
      <c r="AV640" s="332"/>
      <c r="AW640" s="331"/>
      <c r="AX640" s="332"/>
    </row>
    <row r="641" spans="1:54" s="169" customFormat="1" ht="28.5" customHeight="1" x14ac:dyDescent="0.3">
      <c r="B641" s="417"/>
      <c r="C641" s="413" t="s">
        <v>298</v>
      </c>
      <c r="D641" s="381" t="s">
        <v>466</v>
      </c>
      <c r="E641" s="384" t="s">
        <v>137</v>
      </c>
      <c r="F641" s="383">
        <v>39.01</v>
      </c>
      <c r="G641" s="379"/>
      <c r="H641" s="379"/>
      <c r="I641" s="379"/>
      <c r="J641" s="379"/>
      <c r="K641" s="379"/>
      <c r="L641" s="379"/>
      <c r="M641" s="379"/>
      <c r="N641" s="379"/>
      <c r="O641" s="380"/>
      <c r="P641" s="331"/>
      <c r="Q641" s="331"/>
      <c r="R641" s="331"/>
      <c r="S641" s="331"/>
      <c r="T641" s="331"/>
      <c r="U641" s="331"/>
      <c r="V641" s="331"/>
      <c r="W641" s="332"/>
      <c r="X641" s="332"/>
      <c r="Y641" s="332"/>
      <c r="Z641" s="332"/>
      <c r="AA641" s="332"/>
      <c r="AB641" s="332"/>
      <c r="AC641" s="332"/>
      <c r="AD641" s="332"/>
      <c r="AE641" s="332"/>
      <c r="AF641" s="332"/>
      <c r="AG641" s="332"/>
      <c r="AH641" s="332"/>
      <c r="AI641" s="332"/>
      <c r="AJ641" s="332"/>
      <c r="AK641" s="332"/>
      <c r="AL641" s="332"/>
      <c r="AM641" s="332"/>
      <c r="AN641" s="332"/>
      <c r="AO641" s="332"/>
      <c r="AP641" s="332"/>
      <c r="AQ641" s="332"/>
      <c r="AR641" s="332"/>
      <c r="AS641" s="332"/>
      <c r="AT641" s="331"/>
      <c r="AU641" s="331"/>
      <c r="AV641" s="332"/>
      <c r="AW641" s="331"/>
      <c r="AX641" s="332"/>
    </row>
    <row r="642" spans="1:54" s="169" customFormat="1" ht="28.5" customHeight="1" x14ac:dyDescent="0.3">
      <c r="B642" s="417"/>
      <c r="C642" s="412" t="s">
        <v>347</v>
      </c>
      <c r="D642" s="375" t="s">
        <v>345</v>
      </c>
      <c r="E642" s="384" t="s">
        <v>137</v>
      </c>
      <c r="F642" s="383">
        <v>18.25</v>
      </c>
      <c r="G642" s="379"/>
      <c r="H642" s="379"/>
      <c r="I642" s="379"/>
      <c r="J642" s="379"/>
      <c r="K642" s="379"/>
      <c r="L642" s="379"/>
      <c r="M642" s="379"/>
      <c r="N642" s="379"/>
      <c r="O642" s="380"/>
      <c r="P642" s="331"/>
      <c r="Q642" s="331"/>
      <c r="R642" s="331"/>
      <c r="S642" s="331"/>
      <c r="T642" s="331"/>
      <c r="U642" s="331"/>
      <c r="V642" s="331"/>
      <c r="W642" s="332"/>
      <c r="X642" s="332"/>
      <c r="Y642" s="332"/>
      <c r="Z642" s="332"/>
      <c r="AA642" s="332"/>
      <c r="AB642" s="332"/>
      <c r="AC642" s="332"/>
      <c r="AD642" s="332"/>
      <c r="AE642" s="332"/>
      <c r="AF642" s="332"/>
      <c r="AG642" s="332"/>
      <c r="AH642" s="332"/>
      <c r="AI642" s="332"/>
      <c r="AJ642" s="332"/>
      <c r="AK642" s="332"/>
      <c r="AL642" s="332"/>
      <c r="AM642" s="332"/>
      <c r="AN642" s="332"/>
      <c r="AO642" s="332"/>
      <c r="AP642" s="332"/>
      <c r="AQ642" s="332"/>
      <c r="AR642" s="332"/>
      <c r="AS642" s="332"/>
      <c r="AT642" s="331"/>
      <c r="AU642" s="331"/>
      <c r="AV642" s="332"/>
      <c r="AW642" s="331"/>
      <c r="AX642" s="332"/>
    </row>
    <row r="643" spans="1:54" s="62" customFormat="1" ht="28.5" customHeight="1" x14ac:dyDescent="0.3">
      <c r="B643" s="418"/>
      <c r="C643" s="411" t="s">
        <v>154</v>
      </c>
      <c r="D643" s="255" t="s">
        <v>1129</v>
      </c>
      <c r="E643" s="285" t="s">
        <v>137</v>
      </c>
      <c r="F643" s="290">
        <v>3.96</v>
      </c>
      <c r="G643" s="267"/>
      <c r="H643" s="267"/>
      <c r="I643" s="267"/>
      <c r="J643" s="267"/>
      <c r="K643" s="267"/>
      <c r="L643" s="267"/>
      <c r="M643" s="259"/>
      <c r="N643" s="267"/>
      <c r="O643" s="260"/>
      <c r="P643" s="297" t="s">
        <v>64</v>
      </c>
      <c r="Q643" s="297" t="s">
        <v>55</v>
      </c>
      <c r="R643" s="297" t="s">
        <v>55</v>
      </c>
      <c r="S643" s="297" t="s">
        <v>1</v>
      </c>
      <c r="T643" s="297" t="s">
        <v>60</v>
      </c>
      <c r="U643" s="297" t="s">
        <v>59</v>
      </c>
      <c r="V643" s="297" t="s">
        <v>59</v>
      </c>
      <c r="W643" s="298"/>
      <c r="X643" s="298"/>
      <c r="Y643" s="298"/>
      <c r="Z643" s="298"/>
      <c r="AA643" s="298"/>
      <c r="AB643" s="298"/>
      <c r="AC643" s="298"/>
      <c r="AD643" s="298"/>
      <c r="AE643" s="298"/>
      <c r="AF643" s="298"/>
      <c r="AG643" s="298"/>
      <c r="AH643" s="298"/>
      <c r="AI643" s="298"/>
      <c r="AJ643" s="298"/>
      <c r="AK643" s="298"/>
      <c r="AL643" s="298"/>
      <c r="AM643" s="298"/>
      <c r="AN643" s="298"/>
      <c r="AO643" s="298"/>
      <c r="AP643" s="298"/>
      <c r="AQ643" s="298"/>
      <c r="AR643" s="298"/>
      <c r="AS643" s="298"/>
      <c r="AT643" s="297" t="s">
        <v>55</v>
      </c>
      <c r="AU643" s="297" t="s">
        <v>55</v>
      </c>
      <c r="AV643" s="298"/>
      <c r="AW643" s="297" t="s">
        <v>2</v>
      </c>
      <c r="AX643" s="298">
        <v>585</v>
      </c>
    </row>
    <row r="644" spans="1:54" s="169" customFormat="1" ht="28.5" customHeight="1" x14ac:dyDescent="0.3">
      <c r="B644" s="417"/>
      <c r="C644" s="412" t="s">
        <v>153</v>
      </c>
      <c r="D644" s="375"/>
      <c r="E644" s="384" t="s">
        <v>137</v>
      </c>
      <c r="F644" s="383">
        <v>3.96</v>
      </c>
      <c r="G644" s="379"/>
      <c r="H644" s="379"/>
      <c r="I644" s="379"/>
      <c r="J644" s="379"/>
      <c r="K644" s="379"/>
      <c r="L644" s="379"/>
      <c r="M644" s="379"/>
      <c r="N644" s="379"/>
      <c r="O644" s="380"/>
      <c r="P644" s="331" t="s">
        <v>64</v>
      </c>
      <c r="Q644" s="331" t="s">
        <v>55</v>
      </c>
      <c r="R644" s="331" t="s">
        <v>55</v>
      </c>
      <c r="S644" s="331" t="s">
        <v>1</v>
      </c>
      <c r="T644" s="331" t="s">
        <v>60</v>
      </c>
      <c r="U644" s="331" t="s">
        <v>59</v>
      </c>
      <c r="V644" s="331" t="s">
        <v>59</v>
      </c>
      <c r="W644" s="332"/>
      <c r="X644" s="332"/>
      <c r="Y644" s="332"/>
      <c r="Z644" s="332"/>
      <c r="AA644" s="332"/>
      <c r="AB644" s="332"/>
      <c r="AC644" s="332"/>
      <c r="AD644" s="332"/>
      <c r="AE644" s="332"/>
      <c r="AF644" s="332"/>
      <c r="AG644" s="332"/>
      <c r="AH644" s="332"/>
      <c r="AI644" s="332"/>
      <c r="AJ644" s="332"/>
      <c r="AK644" s="332"/>
      <c r="AL644" s="332"/>
      <c r="AM644" s="332"/>
      <c r="AN644" s="332"/>
      <c r="AO644" s="332"/>
      <c r="AP644" s="332"/>
      <c r="AQ644" s="332"/>
      <c r="AR644" s="332"/>
      <c r="AS644" s="332"/>
      <c r="AT644" s="331" t="s">
        <v>55</v>
      </c>
      <c r="AU644" s="331" t="s">
        <v>55</v>
      </c>
      <c r="AV644" s="332"/>
      <c r="AW644" s="331" t="s">
        <v>2</v>
      </c>
      <c r="AX644" s="332">
        <v>585</v>
      </c>
    </row>
    <row r="645" spans="1:54" s="134" customFormat="1" ht="28.5" customHeight="1" x14ac:dyDescent="0.3">
      <c r="B645" s="418"/>
      <c r="C645" s="425" t="s">
        <v>467</v>
      </c>
      <c r="D645" s="288" t="s">
        <v>601</v>
      </c>
      <c r="E645" s="285" t="s">
        <v>137</v>
      </c>
      <c r="F645" s="290">
        <v>16.649999999999999</v>
      </c>
      <c r="G645" s="267"/>
      <c r="H645" s="267"/>
      <c r="I645" s="267"/>
      <c r="J645" s="267"/>
      <c r="K645" s="267"/>
      <c r="L645" s="267"/>
      <c r="M645" s="259"/>
      <c r="N645" s="267"/>
      <c r="O645" s="260"/>
      <c r="P645" s="299"/>
      <c r="Q645" s="299"/>
      <c r="R645" s="299"/>
      <c r="S645" s="299"/>
      <c r="T645" s="299"/>
      <c r="U645" s="299"/>
      <c r="V645" s="299"/>
      <c r="W645" s="300"/>
      <c r="X645" s="300"/>
      <c r="Y645" s="300"/>
      <c r="Z645" s="300"/>
      <c r="AA645" s="300"/>
      <c r="AB645" s="300"/>
      <c r="AC645" s="300"/>
      <c r="AD645" s="300"/>
      <c r="AE645" s="300"/>
      <c r="AF645" s="300"/>
      <c r="AG645" s="300"/>
      <c r="AH645" s="300"/>
      <c r="AI645" s="300"/>
      <c r="AJ645" s="300"/>
      <c r="AK645" s="300"/>
      <c r="AL645" s="300"/>
      <c r="AM645" s="300"/>
      <c r="AN645" s="300"/>
      <c r="AO645" s="300"/>
      <c r="AP645" s="300"/>
      <c r="AQ645" s="300"/>
      <c r="AR645" s="300"/>
      <c r="AS645" s="300"/>
      <c r="AT645" s="299"/>
      <c r="AU645" s="299"/>
      <c r="AV645" s="300"/>
      <c r="AW645" s="299"/>
      <c r="AX645" s="300"/>
    </row>
    <row r="646" spans="1:54" s="169" customFormat="1" ht="28.5" customHeight="1" x14ac:dyDescent="0.3">
      <c r="B646" s="417"/>
      <c r="C646" s="412" t="s">
        <v>468</v>
      </c>
      <c r="D646" s="375" t="s">
        <v>1062</v>
      </c>
      <c r="E646" s="384" t="s">
        <v>138</v>
      </c>
      <c r="F646" s="383">
        <v>7.59</v>
      </c>
      <c r="G646" s="379"/>
      <c r="H646" s="379"/>
      <c r="I646" s="379"/>
      <c r="J646" s="379"/>
      <c r="K646" s="379"/>
      <c r="L646" s="379"/>
      <c r="M646" s="379"/>
      <c r="N646" s="379"/>
      <c r="O646" s="380"/>
      <c r="P646" s="331"/>
      <c r="Q646" s="331"/>
      <c r="R646" s="331"/>
      <c r="S646" s="331"/>
      <c r="T646" s="331"/>
      <c r="U646" s="331"/>
      <c r="V646" s="331"/>
      <c r="W646" s="332"/>
      <c r="X646" s="332"/>
      <c r="Y646" s="332"/>
      <c r="Z646" s="332"/>
      <c r="AA646" s="332"/>
      <c r="AB646" s="332"/>
      <c r="AC646" s="332"/>
      <c r="AD646" s="332"/>
      <c r="AE646" s="332"/>
      <c r="AF646" s="332"/>
      <c r="AG646" s="332"/>
      <c r="AH646" s="332"/>
      <c r="AI646" s="332"/>
      <c r="AJ646" s="332"/>
      <c r="AK646" s="332"/>
      <c r="AL646" s="332"/>
      <c r="AM646" s="332"/>
      <c r="AN646" s="332"/>
      <c r="AO646" s="332"/>
      <c r="AP646" s="332"/>
      <c r="AQ646" s="332"/>
      <c r="AR646" s="332"/>
      <c r="AS646" s="332"/>
      <c r="AT646" s="331"/>
      <c r="AU646" s="331"/>
      <c r="AV646" s="332"/>
      <c r="AW646" s="331"/>
      <c r="AX646" s="332"/>
    </row>
    <row r="647" spans="1:54" s="169" customFormat="1" ht="28.5" customHeight="1" x14ac:dyDescent="0.3">
      <c r="B647" s="417"/>
      <c r="C647" s="412" t="s">
        <v>469</v>
      </c>
      <c r="D647" s="375" t="s">
        <v>1062</v>
      </c>
      <c r="E647" s="384" t="s">
        <v>138</v>
      </c>
      <c r="F647" s="383">
        <v>7.81</v>
      </c>
      <c r="G647" s="379"/>
      <c r="H647" s="379"/>
      <c r="I647" s="379"/>
      <c r="J647" s="379"/>
      <c r="K647" s="379"/>
      <c r="L647" s="379"/>
      <c r="M647" s="379"/>
      <c r="N647" s="379"/>
      <c r="O647" s="380"/>
      <c r="P647" s="331"/>
      <c r="Q647" s="331"/>
      <c r="R647" s="331"/>
      <c r="S647" s="331"/>
      <c r="T647" s="331"/>
      <c r="U647" s="331"/>
      <c r="V647" s="331"/>
      <c r="W647" s="332"/>
      <c r="X647" s="332"/>
      <c r="Y647" s="332"/>
      <c r="Z647" s="332"/>
      <c r="AA647" s="332"/>
      <c r="AB647" s="332"/>
      <c r="AC647" s="332"/>
      <c r="AD647" s="332"/>
      <c r="AE647" s="332"/>
      <c r="AF647" s="332"/>
      <c r="AG647" s="332"/>
      <c r="AH647" s="332"/>
      <c r="AI647" s="332"/>
      <c r="AJ647" s="332"/>
      <c r="AK647" s="332"/>
      <c r="AL647" s="332"/>
      <c r="AM647" s="332"/>
      <c r="AN647" s="332"/>
      <c r="AO647" s="332"/>
      <c r="AP647" s="332"/>
      <c r="AQ647" s="332"/>
      <c r="AR647" s="332"/>
      <c r="AS647" s="332"/>
      <c r="AT647" s="331"/>
      <c r="AU647" s="331"/>
      <c r="AV647" s="332"/>
      <c r="AW647" s="331"/>
      <c r="AX647" s="332"/>
    </row>
    <row r="648" spans="1:54" s="134" customFormat="1" ht="28.5" customHeight="1" x14ac:dyDescent="0.3">
      <c r="B648" s="418"/>
      <c r="C648" s="419" t="s">
        <v>489</v>
      </c>
      <c r="D648" s="255"/>
      <c r="E648" s="285" t="s">
        <v>138</v>
      </c>
      <c r="F648" s="290">
        <v>12.81</v>
      </c>
      <c r="G648" s="267"/>
      <c r="H648" s="267"/>
      <c r="I648" s="267"/>
      <c r="J648" s="267"/>
      <c r="K648" s="267"/>
      <c r="L648" s="267"/>
      <c r="M648" s="267"/>
      <c r="N648" s="267"/>
      <c r="O648" s="268"/>
      <c r="P648" s="299"/>
      <c r="Q648" s="299"/>
      <c r="R648" s="299"/>
      <c r="S648" s="299"/>
      <c r="T648" s="299"/>
      <c r="U648" s="299"/>
      <c r="V648" s="299"/>
      <c r="W648" s="300"/>
      <c r="X648" s="300"/>
      <c r="Y648" s="300"/>
      <c r="Z648" s="300"/>
      <c r="AA648" s="300"/>
      <c r="AB648" s="300"/>
      <c r="AC648" s="300"/>
      <c r="AD648" s="300"/>
      <c r="AE648" s="300"/>
      <c r="AF648" s="300"/>
      <c r="AG648" s="300"/>
      <c r="AH648" s="300"/>
      <c r="AI648" s="300"/>
      <c r="AJ648" s="300"/>
      <c r="AK648" s="300"/>
      <c r="AL648" s="300"/>
      <c r="AM648" s="300"/>
      <c r="AN648" s="300"/>
      <c r="AO648" s="300"/>
      <c r="AP648" s="300"/>
      <c r="AQ648" s="300"/>
      <c r="AR648" s="300"/>
      <c r="AS648" s="300"/>
      <c r="AT648" s="299"/>
      <c r="AU648" s="299"/>
      <c r="AV648" s="300"/>
      <c r="AW648" s="299"/>
      <c r="AX648" s="300"/>
    </row>
    <row r="649" spans="1:54" ht="28.5" customHeight="1" x14ac:dyDescent="0.3">
      <c r="A649" s="125"/>
      <c r="B649" s="327"/>
      <c r="C649" s="287"/>
      <c r="D649" s="261"/>
      <c r="E649" s="287"/>
      <c r="F649" s="294"/>
      <c r="G649" s="264"/>
      <c r="H649" s="270"/>
      <c r="I649" s="264"/>
      <c r="J649" s="270"/>
      <c r="K649" s="264"/>
      <c r="L649" s="270"/>
      <c r="M649" s="264"/>
      <c r="N649" s="270"/>
      <c r="O649" s="265"/>
      <c r="P649" s="31"/>
      <c r="Q649" s="31"/>
      <c r="R649" s="31"/>
      <c r="S649" s="31"/>
      <c r="T649" s="31"/>
      <c r="U649" s="31"/>
      <c r="V649" s="31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31"/>
      <c r="AU649" s="31"/>
      <c r="AV649" s="23"/>
      <c r="AW649" s="31"/>
      <c r="AX649" s="23"/>
      <c r="AZ649" s="34"/>
    </row>
    <row r="650" spans="1:54" ht="28.5" customHeight="1" x14ac:dyDescent="0.3">
      <c r="A650" s="125"/>
      <c r="B650" s="327"/>
      <c r="C650" s="287"/>
      <c r="D650" s="261"/>
      <c r="E650" s="287"/>
      <c r="F650" s="294"/>
      <c r="G650" s="264"/>
      <c r="H650" s="270"/>
      <c r="I650" s="264"/>
      <c r="J650" s="270"/>
      <c r="K650" s="264"/>
      <c r="L650" s="270"/>
      <c r="M650" s="264"/>
      <c r="N650" s="270"/>
      <c r="O650" s="265"/>
      <c r="P650" s="31"/>
      <c r="Q650" s="31"/>
      <c r="R650" s="31"/>
      <c r="S650" s="31"/>
      <c r="T650" s="31"/>
      <c r="U650" s="31"/>
      <c r="V650" s="31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31"/>
      <c r="AU650" s="31"/>
      <c r="AV650" s="23"/>
      <c r="AW650" s="31"/>
      <c r="AX650" s="23"/>
      <c r="AZ650" s="34"/>
    </row>
    <row r="651" spans="1:54" ht="28.5" customHeight="1" x14ac:dyDescent="0.3">
      <c r="A651" s="125"/>
      <c r="B651" s="327"/>
      <c r="C651" s="287"/>
      <c r="D651" s="261"/>
      <c r="E651" s="287"/>
      <c r="F651" s="294"/>
      <c r="G651" s="264"/>
      <c r="H651" s="270"/>
      <c r="I651" s="264"/>
      <c r="J651" s="270"/>
      <c r="K651" s="264"/>
      <c r="L651" s="270"/>
      <c r="M651" s="264"/>
      <c r="N651" s="270"/>
      <c r="O651" s="265"/>
      <c r="P651" s="31"/>
      <c r="Q651" s="31"/>
      <c r="R651" s="31"/>
      <c r="S651" s="31"/>
      <c r="T651" s="31"/>
      <c r="U651" s="31"/>
      <c r="V651" s="31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31"/>
      <c r="AU651" s="31"/>
      <c r="AV651" s="23"/>
      <c r="AW651" s="31"/>
      <c r="AX651" s="23"/>
      <c r="AZ651" s="34"/>
    </row>
    <row r="652" spans="1:54" ht="28.5" customHeight="1" x14ac:dyDescent="0.3">
      <c r="A652" s="125"/>
      <c r="B652" s="327"/>
      <c r="C652" s="287"/>
      <c r="D652" s="261"/>
      <c r="E652" s="287"/>
      <c r="F652" s="294"/>
      <c r="G652" s="264"/>
      <c r="H652" s="270"/>
      <c r="I652" s="264"/>
      <c r="J652" s="270"/>
      <c r="K652" s="264"/>
      <c r="L652" s="270"/>
      <c r="M652" s="264"/>
      <c r="N652" s="270"/>
      <c r="O652" s="265"/>
      <c r="P652" s="31"/>
      <c r="Q652" s="31"/>
      <c r="R652" s="31"/>
      <c r="S652" s="31"/>
      <c r="T652" s="31"/>
      <c r="U652" s="31"/>
      <c r="V652" s="31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31"/>
      <c r="AU652" s="31"/>
      <c r="AV652" s="23"/>
      <c r="AW652" s="31"/>
      <c r="AX652" s="23"/>
      <c r="AZ652" s="34"/>
    </row>
    <row r="653" spans="1:54" s="177" customFormat="1" ht="28.5" customHeight="1" x14ac:dyDescent="0.3">
      <c r="B653" s="101"/>
      <c r="C653" s="175"/>
      <c r="D653" s="175"/>
      <c r="E653" s="178"/>
      <c r="F653" s="68"/>
      <c r="G653" s="180"/>
      <c r="H653" s="180"/>
      <c r="I653" s="180"/>
      <c r="J653" s="180"/>
      <c r="K653" s="180"/>
      <c r="L653" s="180"/>
      <c r="M653" s="180"/>
      <c r="N653" s="180"/>
      <c r="O653" s="176"/>
      <c r="P653" s="181"/>
      <c r="Q653" s="181"/>
      <c r="R653" s="181"/>
      <c r="S653" s="181"/>
      <c r="T653" s="181"/>
      <c r="U653" s="181"/>
      <c r="V653" s="181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1"/>
      <c r="AU653" s="181"/>
      <c r="AV653" s="182"/>
      <c r="AW653" s="181"/>
      <c r="AX653" s="182"/>
    </row>
    <row r="654" spans="1:54" s="137" customFormat="1" ht="28.5" customHeight="1" x14ac:dyDescent="0.3">
      <c r="A654" s="134"/>
      <c r="B654" s="101"/>
      <c r="C654" s="124"/>
      <c r="D654" s="124"/>
      <c r="E654" s="103"/>
      <c r="F654" s="68"/>
      <c r="G654" s="56"/>
      <c r="H654" s="56"/>
      <c r="I654" s="56"/>
      <c r="J654" s="56"/>
      <c r="K654" s="56"/>
      <c r="L654" s="56"/>
      <c r="M654" s="56"/>
      <c r="N654" s="56"/>
      <c r="O654" s="164"/>
      <c r="P654" s="135"/>
      <c r="Q654" s="135"/>
      <c r="R654" s="135"/>
      <c r="S654" s="135"/>
      <c r="T654" s="135"/>
      <c r="U654" s="135"/>
      <c r="V654" s="135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5"/>
      <c r="AU654" s="135"/>
      <c r="AV654" s="136"/>
      <c r="AW654" s="135"/>
      <c r="AX654" s="136"/>
      <c r="BB654" s="134"/>
    </row>
    <row r="655" spans="1:54" s="111" customFormat="1" ht="28.5" customHeight="1" x14ac:dyDescent="0.3">
      <c r="A655" s="121"/>
      <c r="B655" s="462"/>
      <c r="C655" s="456" t="s">
        <v>144</v>
      </c>
      <c r="D655" s="273"/>
      <c r="E655" s="274"/>
      <c r="F655" s="275"/>
      <c r="G655" s="281"/>
      <c r="H655" s="280"/>
      <c r="I655" s="281"/>
      <c r="J655" s="280"/>
      <c r="K655" s="281"/>
      <c r="L655" s="280"/>
      <c r="M655" s="281"/>
      <c r="N655" s="280"/>
      <c r="O655" s="319"/>
      <c r="P655" s="111" t="s">
        <v>62</v>
      </c>
      <c r="BB655" s="121"/>
    </row>
    <row r="656" spans="1:54" s="111" customFormat="1" ht="28.5" customHeight="1" x14ac:dyDescent="0.3">
      <c r="A656" s="121"/>
      <c r="B656" s="463"/>
      <c r="C656" s="457"/>
      <c r="D656" s="276"/>
      <c r="E656" s="277"/>
      <c r="F656" s="278"/>
      <c r="G656" s="278"/>
      <c r="H656" s="279"/>
      <c r="I656" s="278"/>
      <c r="J656" s="279"/>
      <c r="K656" s="278"/>
      <c r="L656" s="279"/>
      <c r="M656" s="278"/>
      <c r="N656" s="279"/>
      <c r="O656" s="276"/>
      <c r="P656" s="111" t="s">
        <v>62</v>
      </c>
      <c r="BB656" s="121"/>
    </row>
    <row r="657" spans="1:54" s="111" customFormat="1" ht="28.5" customHeight="1" x14ac:dyDescent="0.3">
      <c r="A657" s="121"/>
      <c r="B657" s="101"/>
      <c r="C657" s="45"/>
      <c r="D657" s="46"/>
      <c r="E657" s="47"/>
      <c r="F657" s="48"/>
      <c r="G657" s="48"/>
      <c r="H657" s="122"/>
      <c r="I657" s="48"/>
      <c r="J657" s="122"/>
      <c r="K657" s="48"/>
      <c r="L657" s="122"/>
      <c r="M657" s="48"/>
      <c r="N657" s="122"/>
      <c r="O657" s="46"/>
      <c r="BB657" s="121"/>
    </row>
    <row r="658" spans="1:54" s="111" customFormat="1" ht="28.5" customHeight="1" x14ac:dyDescent="0.3">
      <c r="A658" s="121"/>
      <c r="B658" s="116" t="str">
        <f>B586</f>
        <v>7-4</v>
      </c>
      <c r="C658" s="114" t="str">
        <f>C586</f>
        <v>실별마감공사</v>
      </c>
      <c r="D658" s="114"/>
      <c r="E658" s="115"/>
      <c r="F658" s="71"/>
      <c r="G658" s="71"/>
      <c r="H658" s="71"/>
      <c r="I658" s="71"/>
      <c r="J658" s="71"/>
      <c r="K658" s="71"/>
      <c r="L658" s="71"/>
      <c r="M658" s="71"/>
      <c r="N658" s="71"/>
      <c r="O658" s="114"/>
      <c r="P658" s="109"/>
      <c r="Q658" s="109"/>
      <c r="R658" s="109"/>
      <c r="S658" s="110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BB658" s="121"/>
    </row>
    <row r="659" spans="1:54" s="111" customFormat="1" ht="28.5" customHeight="1" x14ac:dyDescent="0.3">
      <c r="A659" s="121"/>
      <c r="B659" s="410" t="s">
        <v>470</v>
      </c>
      <c r="C659" s="414" t="s">
        <v>479</v>
      </c>
      <c r="D659" s="311"/>
      <c r="E659" s="312" t="s">
        <v>127</v>
      </c>
      <c r="F659" s="313">
        <v>1</v>
      </c>
      <c r="G659" s="267"/>
      <c r="H659" s="314"/>
      <c r="I659" s="267"/>
      <c r="J659" s="314"/>
      <c r="K659" s="267"/>
      <c r="L659" s="315"/>
      <c r="M659" s="267"/>
      <c r="N659" s="280"/>
      <c r="O659" s="311"/>
      <c r="P659" s="109"/>
      <c r="Q659" s="109"/>
      <c r="R659" s="109"/>
      <c r="S659" s="110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BB659" s="121"/>
    </row>
    <row r="660" spans="1:54" s="111" customFormat="1" ht="28.5" customHeight="1" x14ac:dyDescent="0.3">
      <c r="A660" s="121"/>
      <c r="B660" s="410" t="s">
        <v>471</v>
      </c>
      <c r="C660" s="414" t="s">
        <v>480</v>
      </c>
      <c r="D660" s="311"/>
      <c r="E660" s="312" t="s">
        <v>127</v>
      </c>
      <c r="F660" s="313">
        <v>1</v>
      </c>
      <c r="G660" s="267"/>
      <c r="H660" s="314"/>
      <c r="I660" s="267"/>
      <c r="J660" s="314"/>
      <c r="K660" s="267"/>
      <c r="L660" s="315"/>
      <c r="M660" s="267"/>
      <c r="N660" s="280"/>
      <c r="O660" s="311"/>
      <c r="P660" s="109"/>
      <c r="Q660" s="109"/>
      <c r="R660" s="109"/>
      <c r="S660" s="110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BB660" s="121"/>
    </row>
    <row r="661" spans="1:54" s="111" customFormat="1" ht="28.5" customHeight="1" x14ac:dyDescent="0.3">
      <c r="A661" s="121"/>
      <c r="B661" s="410" t="s">
        <v>472</v>
      </c>
      <c r="C661" s="414" t="s">
        <v>481</v>
      </c>
      <c r="D661" s="311"/>
      <c r="E661" s="312" t="s">
        <v>127</v>
      </c>
      <c r="F661" s="313">
        <v>1</v>
      </c>
      <c r="G661" s="267"/>
      <c r="H661" s="314"/>
      <c r="I661" s="267"/>
      <c r="J661" s="314"/>
      <c r="K661" s="267"/>
      <c r="L661" s="315"/>
      <c r="M661" s="267"/>
      <c r="N661" s="280"/>
      <c r="O661" s="311"/>
      <c r="P661" s="109"/>
      <c r="Q661" s="109"/>
      <c r="R661" s="109"/>
      <c r="S661" s="110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BB661" s="121"/>
    </row>
    <row r="662" spans="1:54" s="111" customFormat="1" ht="28.5" customHeight="1" x14ac:dyDescent="0.3">
      <c r="A662" s="121"/>
      <c r="B662" s="410" t="s">
        <v>473</v>
      </c>
      <c r="C662" s="414" t="s">
        <v>482</v>
      </c>
      <c r="D662" s="311"/>
      <c r="E662" s="312" t="s">
        <v>127</v>
      </c>
      <c r="F662" s="313">
        <v>1</v>
      </c>
      <c r="G662" s="267"/>
      <c r="H662" s="314"/>
      <c r="I662" s="267"/>
      <c r="J662" s="314"/>
      <c r="K662" s="267"/>
      <c r="L662" s="315"/>
      <c r="M662" s="267"/>
      <c r="N662" s="280"/>
      <c r="O662" s="311"/>
      <c r="P662" s="109"/>
      <c r="Q662" s="109"/>
      <c r="R662" s="109"/>
      <c r="S662" s="110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BB662" s="121"/>
    </row>
    <row r="663" spans="1:54" s="111" customFormat="1" ht="28.5" customHeight="1" x14ac:dyDescent="0.3">
      <c r="A663" s="121"/>
      <c r="B663" s="410" t="s">
        <v>474</v>
      </c>
      <c r="C663" s="414" t="s">
        <v>483</v>
      </c>
      <c r="D663" s="311"/>
      <c r="E663" s="312" t="s">
        <v>127</v>
      </c>
      <c r="F663" s="313">
        <v>1</v>
      </c>
      <c r="G663" s="267"/>
      <c r="H663" s="314"/>
      <c r="I663" s="267"/>
      <c r="J663" s="314"/>
      <c r="K663" s="267"/>
      <c r="L663" s="315"/>
      <c r="M663" s="267"/>
      <c r="N663" s="280"/>
      <c r="O663" s="311"/>
      <c r="P663" s="109"/>
      <c r="Q663" s="109"/>
      <c r="R663" s="109"/>
      <c r="S663" s="110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BB663" s="121"/>
    </row>
    <row r="664" spans="1:54" s="111" customFormat="1" ht="28.5" customHeight="1" x14ac:dyDescent="0.3">
      <c r="A664" s="121"/>
      <c r="B664" s="410" t="s">
        <v>475</v>
      </c>
      <c r="C664" s="414" t="s">
        <v>484</v>
      </c>
      <c r="D664" s="311"/>
      <c r="E664" s="312" t="s">
        <v>127</v>
      </c>
      <c r="F664" s="313">
        <v>1</v>
      </c>
      <c r="G664" s="267"/>
      <c r="H664" s="314"/>
      <c r="I664" s="267"/>
      <c r="J664" s="314"/>
      <c r="K664" s="267"/>
      <c r="L664" s="315"/>
      <c r="M664" s="267"/>
      <c r="N664" s="280"/>
      <c r="O664" s="311"/>
      <c r="P664" s="109"/>
      <c r="Q664" s="109"/>
      <c r="R664" s="109"/>
      <c r="S664" s="110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BB664" s="121"/>
    </row>
    <row r="665" spans="1:54" s="111" customFormat="1" ht="28.5" customHeight="1" x14ac:dyDescent="0.3">
      <c r="A665" s="121"/>
      <c r="B665" s="410" t="s">
        <v>476</v>
      </c>
      <c r="C665" s="414" t="s">
        <v>485</v>
      </c>
      <c r="D665" s="311"/>
      <c r="E665" s="312" t="s">
        <v>127</v>
      </c>
      <c r="F665" s="313">
        <v>1</v>
      </c>
      <c r="G665" s="267"/>
      <c r="H665" s="314"/>
      <c r="I665" s="267"/>
      <c r="J665" s="314"/>
      <c r="K665" s="267"/>
      <c r="L665" s="315"/>
      <c r="M665" s="267"/>
      <c r="N665" s="280"/>
      <c r="O665" s="311"/>
      <c r="P665" s="109"/>
      <c r="Q665" s="109"/>
      <c r="R665" s="109"/>
      <c r="S665" s="110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BB665" s="121"/>
    </row>
    <row r="666" spans="1:54" s="111" customFormat="1" ht="28.5" customHeight="1" x14ac:dyDescent="0.3">
      <c r="A666" s="121"/>
      <c r="B666" s="410" t="s">
        <v>477</v>
      </c>
      <c r="C666" s="414" t="s">
        <v>486</v>
      </c>
      <c r="D666" s="311"/>
      <c r="E666" s="312" t="s">
        <v>127</v>
      </c>
      <c r="F666" s="313">
        <v>1</v>
      </c>
      <c r="G666" s="267"/>
      <c r="H666" s="314"/>
      <c r="I666" s="267"/>
      <c r="J666" s="314"/>
      <c r="K666" s="267"/>
      <c r="L666" s="315"/>
      <c r="M666" s="267"/>
      <c r="N666" s="280"/>
      <c r="O666" s="311"/>
      <c r="P666" s="109"/>
      <c r="Q666" s="109"/>
      <c r="R666" s="109"/>
      <c r="S666" s="110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BB666" s="121"/>
    </row>
    <row r="667" spans="1:54" s="111" customFormat="1" ht="28.5" customHeight="1" x14ac:dyDescent="0.3">
      <c r="A667" s="121"/>
      <c r="B667" s="410" t="s">
        <v>478</v>
      </c>
      <c r="C667" s="414" t="s">
        <v>487</v>
      </c>
      <c r="D667" s="311"/>
      <c r="E667" s="312" t="s">
        <v>127</v>
      </c>
      <c r="F667" s="313">
        <v>1</v>
      </c>
      <c r="G667" s="267"/>
      <c r="H667" s="314"/>
      <c r="I667" s="267"/>
      <c r="J667" s="314"/>
      <c r="K667" s="267"/>
      <c r="L667" s="315"/>
      <c r="M667" s="267"/>
      <c r="N667" s="280"/>
      <c r="O667" s="311"/>
      <c r="P667" s="109"/>
      <c r="Q667" s="109"/>
      <c r="R667" s="109"/>
      <c r="S667" s="110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BB667" s="121"/>
    </row>
    <row r="668" spans="1:54" s="111" customFormat="1" ht="28.5" customHeight="1" x14ac:dyDescent="0.3">
      <c r="A668" s="121"/>
      <c r="B668" s="116"/>
      <c r="C668" s="114"/>
      <c r="D668" s="114"/>
      <c r="E668" s="115"/>
      <c r="F668" s="117"/>
      <c r="G668" s="113"/>
      <c r="H668" s="119"/>
      <c r="I668" s="113"/>
      <c r="J668" s="119"/>
      <c r="K668" s="113"/>
      <c r="L668" s="114"/>
      <c r="M668" s="113"/>
      <c r="N668" s="122"/>
      <c r="O668" s="114"/>
      <c r="P668" s="109"/>
      <c r="Q668" s="109"/>
      <c r="R668" s="109"/>
      <c r="S668" s="110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BB668" s="121"/>
    </row>
    <row r="669" spans="1:54" s="111" customFormat="1" ht="28.5" customHeight="1" x14ac:dyDescent="0.3">
      <c r="A669" s="121"/>
      <c r="B669" s="116"/>
      <c r="C669" s="114"/>
      <c r="D669" s="114"/>
      <c r="E669" s="115"/>
      <c r="F669" s="117"/>
      <c r="G669" s="113"/>
      <c r="H669" s="119"/>
      <c r="I669" s="113"/>
      <c r="J669" s="119"/>
      <c r="K669" s="113"/>
      <c r="L669" s="114"/>
      <c r="M669" s="113"/>
      <c r="N669" s="122"/>
      <c r="O669" s="114"/>
      <c r="P669" s="109"/>
      <c r="Q669" s="109"/>
      <c r="R669" s="109"/>
      <c r="S669" s="110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BB669" s="121"/>
    </row>
    <row r="670" spans="1:54" s="111" customFormat="1" ht="28.5" customHeight="1" x14ac:dyDescent="0.3">
      <c r="A670" s="121"/>
      <c r="B670" s="116"/>
      <c r="C670" s="114"/>
      <c r="D670" s="114"/>
      <c r="E670" s="115"/>
      <c r="F670" s="117"/>
      <c r="G670" s="113"/>
      <c r="H670" s="119"/>
      <c r="I670" s="113"/>
      <c r="J670" s="119"/>
      <c r="K670" s="113"/>
      <c r="L670" s="114"/>
      <c r="M670" s="113"/>
      <c r="N670" s="122"/>
      <c r="O670" s="114"/>
      <c r="P670" s="109"/>
      <c r="Q670" s="109"/>
      <c r="R670" s="109"/>
      <c r="S670" s="110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BB670" s="121"/>
    </row>
    <row r="671" spans="1:54" s="111" customFormat="1" ht="28.5" customHeight="1" x14ac:dyDescent="0.3">
      <c r="A671" s="121"/>
      <c r="B671" s="116"/>
      <c r="C671" s="114"/>
      <c r="D671" s="114"/>
      <c r="E671" s="115"/>
      <c r="F671" s="117"/>
      <c r="G671" s="113"/>
      <c r="H671" s="119"/>
      <c r="I671" s="113"/>
      <c r="J671" s="119"/>
      <c r="K671" s="113"/>
      <c r="L671" s="114"/>
      <c r="M671" s="113"/>
      <c r="N671" s="122"/>
      <c r="O671" s="114"/>
      <c r="P671" s="109"/>
      <c r="Q671" s="109"/>
      <c r="R671" s="109"/>
      <c r="S671" s="110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BB671" s="121"/>
    </row>
    <row r="672" spans="1:54" s="111" customFormat="1" ht="28.5" customHeight="1" x14ac:dyDescent="0.3">
      <c r="A672" s="121"/>
      <c r="B672" s="116"/>
      <c r="C672" s="114"/>
      <c r="D672" s="114"/>
      <c r="E672" s="115"/>
      <c r="F672" s="117"/>
      <c r="G672" s="113"/>
      <c r="H672" s="119"/>
      <c r="I672" s="113"/>
      <c r="J672" s="119"/>
      <c r="K672" s="113"/>
      <c r="L672" s="114"/>
      <c r="M672" s="113"/>
      <c r="N672" s="122"/>
      <c r="O672" s="114"/>
      <c r="P672" s="109"/>
      <c r="Q672" s="109"/>
      <c r="R672" s="109"/>
      <c r="S672" s="110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BB672" s="121"/>
    </row>
    <row r="673" spans="1:54" s="111" customFormat="1" ht="28.5" customHeight="1" x14ac:dyDescent="0.3">
      <c r="A673" s="121"/>
      <c r="B673" s="464"/>
      <c r="C673" s="456" t="s">
        <v>157</v>
      </c>
      <c r="D673" s="273"/>
      <c r="E673" s="274"/>
      <c r="F673" s="275"/>
      <c r="G673" s="281"/>
      <c r="H673" s="280"/>
      <c r="I673" s="281"/>
      <c r="J673" s="280"/>
      <c r="K673" s="281"/>
      <c r="L673" s="280"/>
      <c r="M673" s="281"/>
      <c r="N673" s="280"/>
      <c r="O673" s="311"/>
      <c r="P673" s="109"/>
      <c r="Q673" s="109"/>
      <c r="R673" s="109"/>
      <c r="S673" s="110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BB673" s="121"/>
    </row>
    <row r="674" spans="1:54" s="111" customFormat="1" ht="28.5" customHeight="1" x14ac:dyDescent="0.3">
      <c r="A674" s="121"/>
      <c r="B674" s="465"/>
      <c r="C674" s="457"/>
      <c r="D674" s="276"/>
      <c r="E674" s="277"/>
      <c r="F674" s="278"/>
      <c r="G674" s="278"/>
      <c r="H674" s="279"/>
      <c r="I674" s="278"/>
      <c r="J674" s="279"/>
      <c r="K674" s="278"/>
      <c r="L674" s="279"/>
      <c r="M674" s="278"/>
      <c r="N674" s="279"/>
      <c r="O674" s="316"/>
      <c r="P674" s="109"/>
      <c r="Q674" s="109"/>
      <c r="R674" s="109"/>
      <c r="S674" s="110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BB674" s="121"/>
    </row>
    <row r="675" spans="1:54" s="111" customFormat="1" ht="28.5" customHeight="1" x14ac:dyDescent="0.3">
      <c r="A675" s="121"/>
      <c r="B675" s="116"/>
      <c r="C675" s="114"/>
      <c r="D675" s="114"/>
      <c r="E675" s="115"/>
      <c r="F675" s="117"/>
      <c r="G675" s="113"/>
      <c r="H675" s="119"/>
      <c r="I675" s="113"/>
      <c r="J675" s="119"/>
      <c r="K675" s="113"/>
      <c r="L675" s="114"/>
      <c r="M675" s="113"/>
      <c r="N675" s="122"/>
      <c r="O675" s="114"/>
      <c r="P675" s="109"/>
      <c r="Q675" s="109"/>
      <c r="R675" s="109"/>
      <c r="S675" s="110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BB675" s="121"/>
    </row>
    <row r="676" spans="1:54" s="111" customFormat="1" ht="28.5" customHeight="1" x14ac:dyDescent="0.3">
      <c r="A676" s="121"/>
      <c r="B676" s="116" t="str">
        <f>B659</f>
        <v>7-4-1</v>
      </c>
      <c r="C676" s="114" t="str">
        <f>C659</f>
        <v>방과후교실 1,2</v>
      </c>
      <c r="D676" s="78"/>
      <c r="E676" s="79"/>
      <c r="F676" s="80"/>
      <c r="G676" s="80"/>
      <c r="H676" s="80"/>
      <c r="I676" s="80"/>
      <c r="J676" s="80"/>
      <c r="K676" s="80"/>
      <c r="L676" s="80"/>
      <c r="M676" s="80"/>
      <c r="N676" s="80"/>
      <c r="O676" s="78"/>
      <c r="P676" s="32"/>
      <c r="Q676" s="32"/>
      <c r="R676" s="32"/>
      <c r="S676" s="33" t="s">
        <v>1</v>
      </c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BB676" s="121"/>
    </row>
    <row r="677" spans="1:54" s="134" customFormat="1" ht="28.5" customHeight="1" x14ac:dyDescent="0.3">
      <c r="B677" s="418"/>
      <c r="C677" s="411" t="s">
        <v>199</v>
      </c>
      <c r="D677" s="288" t="s">
        <v>136</v>
      </c>
      <c r="E677" s="285" t="s">
        <v>137</v>
      </c>
      <c r="F677" s="290">
        <v>22.44</v>
      </c>
      <c r="G677" s="267"/>
      <c r="H677" s="267"/>
      <c r="I677" s="267"/>
      <c r="J677" s="267"/>
      <c r="K677" s="267"/>
      <c r="L677" s="267"/>
      <c r="M677" s="267"/>
      <c r="N677" s="267"/>
      <c r="O677" s="260"/>
      <c r="P677" s="299"/>
      <c r="Q677" s="299"/>
      <c r="R677" s="299"/>
      <c r="S677" s="299"/>
      <c r="T677" s="299"/>
      <c r="U677" s="299"/>
      <c r="V677" s="299"/>
      <c r="W677" s="300"/>
      <c r="X677" s="300"/>
      <c r="Y677" s="300"/>
      <c r="Z677" s="300"/>
      <c r="AA677" s="300"/>
      <c r="AB677" s="300"/>
      <c r="AC677" s="300"/>
      <c r="AD677" s="300"/>
      <c r="AE677" s="300"/>
      <c r="AF677" s="300"/>
      <c r="AG677" s="300"/>
      <c r="AH677" s="300"/>
      <c r="AI677" s="300"/>
      <c r="AJ677" s="300"/>
      <c r="AK677" s="300"/>
      <c r="AL677" s="300"/>
      <c r="AM677" s="300"/>
      <c r="AN677" s="300"/>
      <c r="AO677" s="300"/>
      <c r="AP677" s="300"/>
      <c r="AQ677" s="300"/>
      <c r="AR677" s="300"/>
      <c r="AS677" s="300"/>
      <c r="AT677" s="299"/>
      <c r="AU677" s="299"/>
      <c r="AV677" s="300"/>
      <c r="AW677" s="299"/>
      <c r="AX677" s="300"/>
    </row>
    <row r="678" spans="1:54" s="169" customFormat="1" ht="28.5" customHeight="1" x14ac:dyDescent="0.3">
      <c r="B678" s="417"/>
      <c r="C678" s="412" t="s">
        <v>460</v>
      </c>
      <c r="D678" s="386" t="s">
        <v>1078</v>
      </c>
      <c r="E678" s="384" t="s">
        <v>138</v>
      </c>
      <c r="F678" s="383">
        <v>2</v>
      </c>
      <c r="G678" s="379"/>
      <c r="H678" s="379"/>
      <c r="I678" s="379"/>
      <c r="J678" s="379"/>
      <c r="K678" s="379"/>
      <c r="L678" s="379"/>
      <c r="M678" s="379"/>
      <c r="N678" s="379"/>
      <c r="O678" s="380"/>
      <c r="P678" s="331"/>
      <c r="Q678" s="331"/>
      <c r="R678" s="331"/>
      <c r="S678" s="331"/>
      <c r="T678" s="331"/>
      <c r="U678" s="331"/>
      <c r="V678" s="331"/>
      <c r="W678" s="332"/>
      <c r="X678" s="332"/>
      <c r="Y678" s="332"/>
      <c r="Z678" s="332"/>
      <c r="AA678" s="332"/>
      <c r="AB678" s="332"/>
      <c r="AC678" s="332"/>
      <c r="AD678" s="332"/>
      <c r="AE678" s="332"/>
      <c r="AF678" s="332"/>
      <c r="AG678" s="332"/>
      <c r="AH678" s="332"/>
      <c r="AI678" s="332"/>
      <c r="AJ678" s="332"/>
      <c r="AK678" s="332"/>
      <c r="AL678" s="332"/>
      <c r="AM678" s="332"/>
      <c r="AN678" s="332"/>
      <c r="AO678" s="332"/>
      <c r="AP678" s="332"/>
      <c r="AQ678" s="332"/>
      <c r="AR678" s="332"/>
      <c r="AS678" s="332"/>
      <c r="AT678" s="331"/>
      <c r="AU678" s="331"/>
      <c r="AV678" s="332"/>
      <c r="AW678" s="331"/>
      <c r="AX678" s="332"/>
    </row>
    <row r="679" spans="1:54" s="134" customFormat="1" ht="28.5" customHeight="1" x14ac:dyDescent="0.3">
      <c r="B679" s="418"/>
      <c r="C679" s="419" t="s">
        <v>488</v>
      </c>
      <c r="D679" s="255" t="s">
        <v>602</v>
      </c>
      <c r="E679" s="285" t="s">
        <v>138</v>
      </c>
      <c r="F679" s="290">
        <v>10.4</v>
      </c>
      <c r="G679" s="267"/>
      <c r="H679" s="267"/>
      <c r="I679" s="267"/>
      <c r="J679" s="267"/>
      <c r="K679" s="267"/>
      <c r="L679" s="267"/>
      <c r="M679" s="267"/>
      <c r="N679" s="267"/>
      <c r="O679" s="260"/>
      <c r="P679" s="299"/>
      <c r="Q679" s="299"/>
      <c r="R679" s="299"/>
      <c r="S679" s="299"/>
      <c r="T679" s="299"/>
      <c r="U679" s="299"/>
      <c r="V679" s="299"/>
      <c r="W679" s="300"/>
      <c r="X679" s="300"/>
      <c r="Y679" s="300"/>
      <c r="Z679" s="300"/>
      <c r="AA679" s="300"/>
      <c r="AB679" s="300"/>
      <c r="AC679" s="300"/>
      <c r="AD679" s="300"/>
      <c r="AE679" s="300"/>
      <c r="AF679" s="300"/>
      <c r="AG679" s="300"/>
      <c r="AH679" s="300"/>
      <c r="AI679" s="300"/>
      <c r="AJ679" s="300"/>
      <c r="AK679" s="300"/>
      <c r="AL679" s="300"/>
      <c r="AM679" s="300"/>
      <c r="AN679" s="300"/>
      <c r="AO679" s="300"/>
      <c r="AP679" s="300"/>
      <c r="AQ679" s="300"/>
      <c r="AR679" s="300"/>
      <c r="AS679" s="300"/>
      <c r="AT679" s="299"/>
      <c r="AU679" s="299"/>
      <c r="AV679" s="300"/>
      <c r="AW679" s="299"/>
      <c r="AX679" s="300"/>
    </row>
    <row r="680" spans="1:54" s="169" customFormat="1" ht="28.5" customHeight="1" x14ac:dyDescent="0.3">
      <c r="B680" s="417"/>
      <c r="C680" s="412" t="s">
        <v>152</v>
      </c>
      <c r="D680" s="375" t="s">
        <v>1094</v>
      </c>
      <c r="E680" s="384" t="s">
        <v>137</v>
      </c>
      <c r="F680" s="383">
        <v>11.38</v>
      </c>
      <c r="G680" s="379"/>
      <c r="H680" s="379"/>
      <c r="I680" s="379"/>
      <c r="J680" s="379"/>
      <c r="K680" s="379"/>
      <c r="L680" s="379"/>
      <c r="M680" s="379"/>
      <c r="N680" s="379"/>
      <c r="O680" s="380"/>
      <c r="P680" s="331"/>
      <c r="Q680" s="331"/>
      <c r="R680" s="331"/>
      <c r="S680" s="331"/>
      <c r="T680" s="331"/>
      <c r="U680" s="331"/>
      <c r="V680" s="331"/>
      <c r="W680" s="332"/>
      <c r="X680" s="332"/>
      <c r="Y680" s="332"/>
      <c r="Z680" s="332"/>
      <c r="AA680" s="332"/>
      <c r="AB680" s="332"/>
      <c r="AC680" s="332"/>
      <c r="AD680" s="332"/>
      <c r="AE680" s="332"/>
      <c r="AF680" s="332"/>
      <c r="AG680" s="332"/>
      <c r="AH680" s="332"/>
      <c r="AI680" s="332"/>
      <c r="AJ680" s="332"/>
      <c r="AK680" s="332"/>
      <c r="AL680" s="332"/>
      <c r="AM680" s="332"/>
      <c r="AN680" s="332"/>
      <c r="AO680" s="332"/>
      <c r="AP680" s="332"/>
      <c r="AQ680" s="332"/>
      <c r="AR680" s="332"/>
      <c r="AS680" s="332"/>
      <c r="AT680" s="331"/>
      <c r="AU680" s="331"/>
      <c r="AV680" s="332"/>
      <c r="AW680" s="331"/>
      <c r="AX680" s="332"/>
    </row>
    <row r="681" spans="1:54" s="169" customFormat="1" ht="28.5" customHeight="1" x14ac:dyDescent="0.3">
      <c r="A681" s="169" t="s">
        <v>1130</v>
      </c>
      <c r="B681" s="417"/>
      <c r="C681" s="412" t="s">
        <v>152</v>
      </c>
      <c r="D681" s="375" t="s">
        <v>158</v>
      </c>
      <c r="E681" s="384" t="s">
        <v>137</v>
      </c>
      <c r="F681" s="383">
        <v>99.67</v>
      </c>
      <c r="G681" s="379"/>
      <c r="H681" s="379"/>
      <c r="I681" s="379"/>
      <c r="J681" s="379"/>
      <c r="K681" s="379"/>
      <c r="L681" s="379"/>
      <c r="M681" s="379"/>
      <c r="N681" s="379"/>
      <c r="O681" s="380"/>
      <c r="P681" s="331" t="s">
        <v>64</v>
      </c>
      <c r="Q681" s="331" t="s">
        <v>55</v>
      </c>
      <c r="R681" s="331" t="s">
        <v>55</v>
      </c>
      <c r="S681" s="331" t="s">
        <v>1</v>
      </c>
      <c r="T681" s="331" t="s">
        <v>60</v>
      </c>
      <c r="U681" s="331" t="s">
        <v>59</v>
      </c>
      <c r="V681" s="331" t="s">
        <v>59</v>
      </c>
      <c r="W681" s="332"/>
      <c r="X681" s="332"/>
      <c r="Y681" s="332"/>
      <c r="Z681" s="332"/>
      <c r="AA681" s="332"/>
      <c r="AB681" s="332"/>
      <c r="AC681" s="332"/>
      <c r="AD681" s="332"/>
      <c r="AE681" s="332"/>
      <c r="AF681" s="332"/>
      <c r="AG681" s="332"/>
      <c r="AH681" s="332"/>
      <c r="AI681" s="332"/>
      <c r="AJ681" s="332"/>
      <c r="AK681" s="332"/>
      <c r="AL681" s="332"/>
      <c r="AM681" s="332"/>
      <c r="AN681" s="332"/>
      <c r="AO681" s="332"/>
      <c r="AP681" s="332"/>
      <c r="AQ681" s="332"/>
      <c r="AR681" s="332"/>
      <c r="AS681" s="332"/>
      <c r="AT681" s="331" t="s">
        <v>55</v>
      </c>
      <c r="AU681" s="331" t="s">
        <v>55</v>
      </c>
      <c r="AV681" s="332"/>
      <c r="AW681" s="331" t="s">
        <v>2</v>
      </c>
      <c r="AX681" s="332">
        <v>585</v>
      </c>
    </row>
    <row r="682" spans="1:54" s="169" customFormat="1" ht="28.5" customHeight="1" x14ac:dyDescent="0.3">
      <c r="B682" s="417"/>
      <c r="C682" s="412" t="s">
        <v>181</v>
      </c>
      <c r="D682" s="375"/>
      <c r="E682" s="384" t="s">
        <v>137</v>
      </c>
      <c r="F682" s="383">
        <v>3.06</v>
      </c>
      <c r="G682" s="379"/>
      <c r="H682" s="379"/>
      <c r="I682" s="379"/>
      <c r="J682" s="379"/>
      <c r="K682" s="379"/>
      <c r="L682" s="379"/>
      <c r="M682" s="379"/>
      <c r="N682" s="379"/>
      <c r="O682" s="380"/>
      <c r="P682" s="331"/>
      <c r="Q682" s="331"/>
      <c r="R682" s="331"/>
      <c r="S682" s="331"/>
      <c r="T682" s="331"/>
      <c r="U682" s="331"/>
      <c r="V682" s="331"/>
      <c r="W682" s="332"/>
      <c r="X682" s="332"/>
      <c r="Y682" s="332"/>
      <c r="Z682" s="332"/>
      <c r="AA682" s="332"/>
      <c r="AB682" s="332"/>
      <c r="AC682" s="332"/>
      <c r="AD682" s="332"/>
      <c r="AE682" s="332"/>
      <c r="AF682" s="332"/>
      <c r="AG682" s="332"/>
      <c r="AH682" s="332"/>
      <c r="AI682" s="332"/>
      <c r="AJ682" s="332"/>
      <c r="AK682" s="332"/>
      <c r="AL682" s="332"/>
      <c r="AM682" s="332"/>
      <c r="AN682" s="332"/>
      <c r="AO682" s="332"/>
      <c r="AP682" s="332"/>
      <c r="AQ682" s="332"/>
      <c r="AR682" s="332"/>
      <c r="AS682" s="332"/>
      <c r="AT682" s="331"/>
      <c r="AU682" s="331"/>
      <c r="AV682" s="332"/>
      <c r="AW682" s="331"/>
      <c r="AX682" s="332"/>
      <c r="BB682" s="389"/>
    </row>
    <row r="683" spans="1:54" ht="28.5" customHeight="1" x14ac:dyDescent="0.3">
      <c r="A683" s="125"/>
      <c r="B683" s="85"/>
      <c r="C683" s="124"/>
      <c r="D683" s="123"/>
      <c r="E683" s="103"/>
      <c r="F683" s="68"/>
      <c r="G683" s="42"/>
      <c r="H683" s="56"/>
      <c r="I683" s="42"/>
      <c r="J683" s="56"/>
      <c r="K683" s="42"/>
      <c r="L683" s="56"/>
      <c r="M683" s="42"/>
      <c r="N683" s="56"/>
      <c r="O683" s="164"/>
      <c r="P683" s="31"/>
      <c r="Q683" s="31"/>
      <c r="R683" s="31"/>
      <c r="S683" s="31"/>
      <c r="T683" s="31"/>
      <c r="U683" s="31"/>
      <c r="V683" s="31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31"/>
      <c r="AU683" s="31"/>
      <c r="AV683" s="23"/>
      <c r="AW683" s="31"/>
      <c r="AX683" s="23"/>
    </row>
    <row r="684" spans="1:54" s="111" customFormat="1" ht="28.5" customHeight="1" x14ac:dyDescent="0.3">
      <c r="A684" s="121"/>
      <c r="B684" s="458"/>
      <c r="C684" s="456" t="s">
        <v>144</v>
      </c>
      <c r="D684" s="273"/>
      <c r="E684" s="274"/>
      <c r="F684" s="275"/>
      <c r="G684" s="281"/>
      <c r="H684" s="280"/>
      <c r="I684" s="281"/>
      <c r="J684" s="280"/>
      <c r="K684" s="281"/>
      <c r="L684" s="280"/>
      <c r="M684" s="281"/>
      <c r="N684" s="280"/>
      <c r="O684" s="273"/>
      <c r="P684" s="111" t="s">
        <v>62</v>
      </c>
      <c r="BB684" s="121"/>
    </row>
    <row r="685" spans="1:54" s="111" customFormat="1" ht="28.5" customHeight="1" x14ac:dyDescent="0.3">
      <c r="A685" s="121"/>
      <c r="B685" s="459"/>
      <c r="C685" s="457"/>
      <c r="D685" s="276"/>
      <c r="E685" s="277"/>
      <c r="F685" s="278"/>
      <c r="G685" s="278"/>
      <c r="H685" s="279"/>
      <c r="I685" s="278"/>
      <c r="J685" s="279"/>
      <c r="K685" s="278"/>
      <c r="L685" s="279"/>
      <c r="M685" s="278"/>
      <c r="N685" s="279"/>
      <c r="O685" s="276"/>
      <c r="P685" s="111" t="s">
        <v>62</v>
      </c>
      <c r="BB685" s="121"/>
    </row>
    <row r="686" spans="1:54" s="111" customFormat="1" ht="28.5" customHeight="1" x14ac:dyDescent="0.3">
      <c r="A686" s="121"/>
      <c r="B686" s="101"/>
      <c r="C686" s="45"/>
      <c r="D686" s="46"/>
      <c r="E686" s="47"/>
      <c r="F686" s="48"/>
      <c r="G686" s="48"/>
      <c r="H686" s="122"/>
      <c r="I686" s="48"/>
      <c r="J686" s="122"/>
      <c r="K686" s="48"/>
      <c r="L686" s="122"/>
      <c r="M686" s="48"/>
      <c r="N686" s="122"/>
      <c r="O686" s="46"/>
      <c r="BB686" s="121"/>
    </row>
    <row r="687" spans="1:54" s="111" customFormat="1" ht="28.5" customHeight="1" x14ac:dyDescent="0.3">
      <c r="A687" s="121"/>
      <c r="B687" s="116" t="str">
        <f>B660</f>
        <v>7-4-2</v>
      </c>
      <c r="C687" s="77" t="str">
        <f>C660</f>
        <v>창의톡톡공예방</v>
      </c>
      <c r="D687" s="78"/>
      <c r="E687" s="79"/>
      <c r="F687" s="80"/>
      <c r="G687" s="80"/>
      <c r="H687" s="80"/>
      <c r="I687" s="80"/>
      <c r="J687" s="80"/>
      <c r="K687" s="80"/>
      <c r="L687" s="80"/>
      <c r="M687" s="80"/>
      <c r="N687" s="80"/>
      <c r="O687" s="78"/>
      <c r="P687" s="32"/>
      <c r="Q687" s="32"/>
      <c r="R687" s="32"/>
      <c r="S687" s="33" t="s">
        <v>1</v>
      </c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BB687" s="121"/>
    </row>
    <row r="688" spans="1:54" s="169" customFormat="1" ht="28.5" customHeight="1" x14ac:dyDescent="0.3">
      <c r="B688" s="417"/>
      <c r="C688" s="429" t="s">
        <v>152</v>
      </c>
      <c r="D688" s="375" t="s">
        <v>1094</v>
      </c>
      <c r="E688" s="384" t="s">
        <v>137</v>
      </c>
      <c r="F688" s="383">
        <v>30.27</v>
      </c>
      <c r="G688" s="379"/>
      <c r="H688" s="379"/>
      <c r="I688" s="379"/>
      <c r="J688" s="379"/>
      <c r="K688" s="379"/>
      <c r="L688" s="379"/>
      <c r="M688" s="379"/>
      <c r="N688" s="379"/>
      <c r="O688" s="380"/>
      <c r="P688" s="331"/>
      <c r="Q688" s="331"/>
      <c r="R688" s="331"/>
      <c r="S688" s="331"/>
      <c r="T688" s="331"/>
      <c r="U688" s="331"/>
      <c r="V688" s="331"/>
      <c r="W688" s="332"/>
      <c r="X688" s="332"/>
      <c r="Y688" s="332"/>
      <c r="Z688" s="332"/>
      <c r="AA688" s="332"/>
      <c r="AB688" s="332"/>
      <c r="AC688" s="332"/>
      <c r="AD688" s="332"/>
      <c r="AE688" s="332"/>
      <c r="AF688" s="332"/>
      <c r="AG688" s="332"/>
      <c r="AH688" s="332"/>
      <c r="AI688" s="332"/>
      <c r="AJ688" s="332"/>
      <c r="AK688" s="332"/>
      <c r="AL688" s="332"/>
      <c r="AM688" s="332"/>
      <c r="AN688" s="332"/>
      <c r="AO688" s="332"/>
      <c r="AP688" s="332"/>
      <c r="AQ688" s="332"/>
      <c r="AR688" s="332"/>
      <c r="AS688" s="332"/>
      <c r="AT688" s="331"/>
      <c r="AU688" s="331"/>
      <c r="AV688" s="332"/>
      <c r="AW688" s="331"/>
      <c r="AX688" s="332"/>
    </row>
    <row r="689" spans="1:54" s="169" customFormat="1" ht="28.5" customHeight="1" x14ac:dyDescent="0.3">
      <c r="A689" s="169" t="s">
        <v>1130</v>
      </c>
      <c r="B689" s="417"/>
      <c r="C689" s="429" t="s">
        <v>152</v>
      </c>
      <c r="D689" s="375" t="s">
        <v>158</v>
      </c>
      <c r="E689" s="384" t="s">
        <v>137</v>
      </c>
      <c r="F689" s="383">
        <v>49.83</v>
      </c>
      <c r="G689" s="379"/>
      <c r="H689" s="379"/>
      <c r="I689" s="379"/>
      <c r="J689" s="379"/>
      <c r="K689" s="379"/>
      <c r="L689" s="379"/>
      <c r="M689" s="379"/>
      <c r="N689" s="379"/>
      <c r="O689" s="380"/>
      <c r="P689" s="331" t="s">
        <v>64</v>
      </c>
      <c r="Q689" s="331" t="s">
        <v>55</v>
      </c>
      <c r="R689" s="331" t="s">
        <v>55</v>
      </c>
      <c r="S689" s="331" t="s">
        <v>1</v>
      </c>
      <c r="T689" s="331" t="s">
        <v>60</v>
      </c>
      <c r="U689" s="331" t="s">
        <v>59</v>
      </c>
      <c r="V689" s="331" t="s">
        <v>59</v>
      </c>
      <c r="W689" s="332"/>
      <c r="X689" s="332"/>
      <c r="Y689" s="332"/>
      <c r="Z689" s="332"/>
      <c r="AA689" s="332"/>
      <c r="AB689" s="332"/>
      <c r="AC689" s="332"/>
      <c r="AD689" s="332"/>
      <c r="AE689" s="332"/>
      <c r="AF689" s="332"/>
      <c r="AG689" s="332"/>
      <c r="AH689" s="332"/>
      <c r="AI689" s="332"/>
      <c r="AJ689" s="332"/>
      <c r="AK689" s="332"/>
      <c r="AL689" s="332"/>
      <c r="AM689" s="332"/>
      <c r="AN689" s="332"/>
      <c r="AO689" s="332"/>
      <c r="AP689" s="332"/>
      <c r="AQ689" s="332"/>
      <c r="AR689" s="332"/>
      <c r="AS689" s="332"/>
      <c r="AT689" s="331" t="s">
        <v>55</v>
      </c>
      <c r="AU689" s="331" t="s">
        <v>55</v>
      </c>
      <c r="AV689" s="332"/>
      <c r="AW689" s="331" t="s">
        <v>2</v>
      </c>
      <c r="AX689" s="332">
        <v>585</v>
      </c>
    </row>
    <row r="690" spans="1:54" s="169" customFormat="1" ht="28.5" customHeight="1" x14ac:dyDescent="0.3">
      <c r="B690" s="417"/>
      <c r="C690" s="429" t="s">
        <v>181</v>
      </c>
      <c r="D690" s="375"/>
      <c r="E690" s="384" t="s">
        <v>137</v>
      </c>
      <c r="F690" s="383">
        <v>2.2400000000000002</v>
      </c>
      <c r="G690" s="379"/>
      <c r="H690" s="379"/>
      <c r="I690" s="379"/>
      <c r="J690" s="379"/>
      <c r="K690" s="379"/>
      <c r="L690" s="379"/>
      <c r="M690" s="379"/>
      <c r="N690" s="379"/>
      <c r="O690" s="380"/>
      <c r="P690" s="331"/>
      <c r="Q690" s="331"/>
      <c r="R690" s="331"/>
      <c r="S690" s="331"/>
      <c r="T690" s="331"/>
      <c r="U690" s="331"/>
      <c r="V690" s="331"/>
      <c r="W690" s="332"/>
      <c r="X690" s="332"/>
      <c r="Y690" s="332"/>
      <c r="Z690" s="332"/>
      <c r="AA690" s="332"/>
      <c r="AB690" s="332"/>
      <c r="AC690" s="332"/>
      <c r="AD690" s="332"/>
      <c r="AE690" s="332"/>
      <c r="AF690" s="332"/>
      <c r="AG690" s="332"/>
      <c r="AH690" s="332"/>
      <c r="AI690" s="332"/>
      <c r="AJ690" s="332"/>
      <c r="AK690" s="332"/>
      <c r="AL690" s="332"/>
      <c r="AM690" s="332"/>
      <c r="AN690" s="332"/>
      <c r="AO690" s="332"/>
      <c r="AP690" s="332"/>
      <c r="AQ690" s="332"/>
      <c r="AR690" s="332"/>
      <c r="AS690" s="332"/>
      <c r="AT690" s="331"/>
      <c r="AU690" s="331"/>
      <c r="AV690" s="332"/>
      <c r="AW690" s="331"/>
      <c r="AX690" s="332"/>
      <c r="BB690" s="389"/>
    </row>
    <row r="691" spans="1:54" s="111" customFormat="1" ht="28.5" customHeight="1" x14ac:dyDescent="0.3">
      <c r="A691" s="121"/>
      <c r="B691" s="458"/>
      <c r="C691" s="456" t="s">
        <v>144</v>
      </c>
      <c r="D691" s="273"/>
      <c r="E691" s="274"/>
      <c r="F691" s="275"/>
      <c r="G691" s="281"/>
      <c r="H691" s="280"/>
      <c r="I691" s="281"/>
      <c r="J691" s="280"/>
      <c r="K691" s="281"/>
      <c r="L691" s="280"/>
      <c r="M691" s="281"/>
      <c r="N691" s="280"/>
      <c r="O691" s="273"/>
      <c r="P691" s="111" t="s">
        <v>62</v>
      </c>
      <c r="BB691" s="121"/>
    </row>
    <row r="692" spans="1:54" s="111" customFormat="1" ht="28.5" customHeight="1" x14ac:dyDescent="0.3">
      <c r="A692" s="121"/>
      <c r="B692" s="459"/>
      <c r="C692" s="457"/>
      <c r="D692" s="276"/>
      <c r="E692" s="277"/>
      <c r="F692" s="278"/>
      <c r="G692" s="278"/>
      <c r="H692" s="279"/>
      <c r="I692" s="278"/>
      <c r="J692" s="279"/>
      <c r="K692" s="278"/>
      <c r="L692" s="279"/>
      <c r="M692" s="278"/>
      <c r="N692" s="279"/>
      <c r="O692" s="276"/>
      <c r="P692" s="111" t="s">
        <v>62</v>
      </c>
      <c r="BB692" s="121"/>
    </row>
    <row r="693" spans="1:54" s="111" customFormat="1" ht="28.5" customHeight="1" x14ac:dyDescent="0.3">
      <c r="A693" s="121"/>
      <c r="B693" s="101"/>
      <c r="C693" s="45"/>
      <c r="D693" s="46"/>
      <c r="E693" s="47"/>
      <c r="F693" s="48"/>
      <c r="G693" s="48"/>
      <c r="H693" s="122"/>
      <c r="I693" s="48"/>
      <c r="J693" s="122"/>
      <c r="K693" s="48"/>
      <c r="L693" s="122"/>
      <c r="M693" s="48"/>
      <c r="N693" s="122"/>
      <c r="O693" s="46"/>
      <c r="BB693" s="121"/>
    </row>
    <row r="694" spans="1:54" s="111" customFormat="1" ht="28.5" customHeight="1" x14ac:dyDescent="0.3">
      <c r="A694" s="121"/>
      <c r="B694" s="116" t="str">
        <f>B661</f>
        <v>7-4-3</v>
      </c>
      <c r="C694" s="77" t="str">
        <f>C661</f>
        <v>집단상담실</v>
      </c>
      <c r="D694" s="78"/>
      <c r="E694" s="79"/>
      <c r="F694" s="80"/>
      <c r="G694" s="80"/>
      <c r="H694" s="80"/>
      <c r="I694" s="80"/>
      <c r="J694" s="80"/>
      <c r="K694" s="80"/>
      <c r="L694" s="80"/>
      <c r="M694" s="80"/>
      <c r="N694" s="80"/>
      <c r="O694" s="78"/>
      <c r="P694" s="32"/>
      <c r="Q694" s="32"/>
      <c r="R694" s="32"/>
      <c r="S694" s="33" t="s">
        <v>1</v>
      </c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BB694" s="121"/>
    </row>
    <row r="695" spans="1:54" s="134" customFormat="1" ht="28.5" customHeight="1" x14ac:dyDescent="0.3">
      <c r="B695" s="418"/>
      <c r="C695" s="430" t="s">
        <v>199</v>
      </c>
      <c r="D695" s="288" t="s">
        <v>136</v>
      </c>
      <c r="E695" s="285" t="s">
        <v>137</v>
      </c>
      <c r="F695" s="290">
        <v>5.48</v>
      </c>
      <c r="G695" s="267"/>
      <c r="H695" s="267"/>
      <c r="I695" s="267"/>
      <c r="J695" s="267"/>
      <c r="K695" s="267"/>
      <c r="L695" s="267"/>
      <c r="M695" s="267"/>
      <c r="N695" s="267"/>
      <c r="O695" s="260"/>
      <c r="P695" s="299"/>
      <c r="Q695" s="299"/>
      <c r="R695" s="299"/>
      <c r="S695" s="299"/>
      <c r="T695" s="299"/>
      <c r="U695" s="299"/>
      <c r="V695" s="299"/>
      <c r="W695" s="300"/>
      <c r="X695" s="300"/>
      <c r="Y695" s="300"/>
      <c r="Z695" s="300"/>
      <c r="AA695" s="300"/>
      <c r="AB695" s="300"/>
      <c r="AC695" s="300"/>
      <c r="AD695" s="300"/>
      <c r="AE695" s="300"/>
      <c r="AF695" s="300"/>
      <c r="AG695" s="300"/>
      <c r="AH695" s="300"/>
      <c r="AI695" s="300"/>
      <c r="AJ695" s="300"/>
      <c r="AK695" s="300"/>
      <c r="AL695" s="300"/>
      <c r="AM695" s="300"/>
      <c r="AN695" s="300"/>
      <c r="AO695" s="300"/>
      <c r="AP695" s="300"/>
      <c r="AQ695" s="300"/>
      <c r="AR695" s="300"/>
      <c r="AS695" s="300"/>
      <c r="AT695" s="299"/>
      <c r="AU695" s="299"/>
      <c r="AV695" s="300"/>
      <c r="AW695" s="299"/>
      <c r="AX695" s="300"/>
    </row>
    <row r="696" spans="1:54" s="169" customFormat="1" ht="28.5" customHeight="1" x14ac:dyDescent="0.3">
      <c r="B696" s="417"/>
      <c r="C696" s="429" t="s">
        <v>603</v>
      </c>
      <c r="D696" s="386" t="s">
        <v>218</v>
      </c>
      <c r="E696" s="384" t="s">
        <v>137</v>
      </c>
      <c r="F696" s="383">
        <v>3.97</v>
      </c>
      <c r="G696" s="379"/>
      <c r="H696" s="379"/>
      <c r="I696" s="379"/>
      <c r="J696" s="379"/>
      <c r="K696" s="379"/>
      <c r="L696" s="379"/>
      <c r="M696" s="379"/>
      <c r="N696" s="379"/>
      <c r="O696" s="380"/>
      <c r="P696" s="331"/>
      <c r="Q696" s="331"/>
      <c r="R696" s="331"/>
      <c r="S696" s="331"/>
      <c r="T696" s="331"/>
      <c r="U696" s="331"/>
      <c r="V696" s="331"/>
      <c r="W696" s="332"/>
      <c r="X696" s="332"/>
      <c r="Y696" s="332"/>
      <c r="Z696" s="332"/>
      <c r="AA696" s="332"/>
      <c r="AB696" s="332"/>
      <c r="AC696" s="332"/>
      <c r="AD696" s="332"/>
      <c r="AE696" s="332"/>
      <c r="AF696" s="332"/>
      <c r="AG696" s="332"/>
      <c r="AH696" s="332"/>
      <c r="AI696" s="332"/>
      <c r="AJ696" s="332"/>
      <c r="AK696" s="332"/>
      <c r="AL696" s="332"/>
      <c r="AM696" s="332"/>
      <c r="AN696" s="332"/>
      <c r="AO696" s="332"/>
      <c r="AP696" s="332"/>
      <c r="AQ696" s="332"/>
      <c r="AR696" s="332"/>
      <c r="AS696" s="332"/>
      <c r="AT696" s="331"/>
      <c r="AU696" s="331"/>
      <c r="AV696" s="332"/>
      <c r="AW696" s="331"/>
      <c r="AX696" s="332"/>
    </row>
    <row r="697" spans="1:54" s="169" customFormat="1" ht="28.5" customHeight="1" x14ac:dyDescent="0.3">
      <c r="B697" s="417"/>
      <c r="C697" s="429" t="s">
        <v>460</v>
      </c>
      <c r="D697" s="386" t="s">
        <v>1078</v>
      </c>
      <c r="E697" s="384" t="s">
        <v>138</v>
      </c>
      <c r="F697" s="383">
        <v>0.7</v>
      </c>
      <c r="G697" s="379"/>
      <c r="H697" s="379"/>
      <c r="I697" s="379"/>
      <c r="J697" s="379"/>
      <c r="K697" s="379"/>
      <c r="L697" s="379"/>
      <c r="M697" s="379"/>
      <c r="N697" s="379"/>
      <c r="O697" s="380"/>
      <c r="P697" s="331"/>
      <c r="Q697" s="331"/>
      <c r="R697" s="331"/>
      <c r="S697" s="331"/>
      <c r="T697" s="331"/>
      <c r="U697" s="331"/>
      <c r="V697" s="331"/>
      <c r="W697" s="332"/>
      <c r="X697" s="332"/>
      <c r="Y697" s="332"/>
      <c r="Z697" s="332"/>
      <c r="AA697" s="332"/>
      <c r="AB697" s="332"/>
      <c r="AC697" s="332"/>
      <c r="AD697" s="332"/>
      <c r="AE697" s="332"/>
      <c r="AF697" s="332"/>
      <c r="AG697" s="332"/>
      <c r="AH697" s="332"/>
      <c r="AI697" s="332"/>
      <c r="AJ697" s="332"/>
      <c r="AK697" s="332"/>
      <c r="AL697" s="332"/>
      <c r="AM697" s="332"/>
      <c r="AN697" s="332"/>
      <c r="AO697" s="332"/>
      <c r="AP697" s="332"/>
      <c r="AQ697" s="332"/>
      <c r="AR697" s="332"/>
      <c r="AS697" s="332"/>
      <c r="AT697" s="331"/>
      <c r="AU697" s="331"/>
      <c r="AV697" s="332"/>
      <c r="AW697" s="331"/>
      <c r="AX697" s="332"/>
    </row>
    <row r="698" spans="1:54" s="169" customFormat="1" ht="28.5" customHeight="1" x14ac:dyDescent="0.3">
      <c r="B698" s="417"/>
      <c r="C698" s="429" t="s">
        <v>152</v>
      </c>
      <c r="D698" s="375" t="s">
        <v>1094</v>
      </c>
      <c r="E698" s="384" t="s">
        <v>137</v>
      </c>
      <c r="F698" s="383">
        <v>4.46</v>
      </c>
      <c r="G698" s="379"/>
      <c r="H698" s="379"/>
      <c r="I698" s="379"/>
      <c r="J698" s="379"/>
      <c r="K698" s="379"/>
      <c r="L698" s="379"/>
      <c r="M698" s="379"/>
      <c r="N698" s="379"/>
      <c r="O698" s="380"/>
      <c r="P698" s="331"/>
      <c r="Q698" s="331"/>
      <c r="R698" s="331"/>
      <c r="S698" s="331"/>
      <c r="T698" s="331"/>
      <c r="U698" s="331"/>
      <c r="V698" s="331"/>
      <c r="W698" s="332"/>
      <c r="X698" s="332"/>
      <c r="Y698" s="332"/>
      <c r="Z698" s="332"/>
      <c r="AA698" s="332"/>
      <c r="AB698" s="332"/>
      <c r="AC698" s="332"/>
      <c r="AD698" s="332"/>
      <c r="AE698" s="332"/>
      <c r="AF698" s="332"/>
      <c r="AG698" s="332"/>
      <c r="AH698" s="332"/>
      <c r="AI698" s="332"/>
      <c r="AJ698" s="332"/>
      <c r="AK698" s="332"/>
      <c r="AL698" s="332"/>
      <c r="AM698" s="332"/>
      <c r="AN698" s="332"/>
      <c r="AO698" s="332"/>
      <c r="AP698" s="332"/>
      <c r="AQ698" s="332"/>
      <c r="AR698" s="332"/>
      <c r="AS698" s="332"/>
      <c r="AT698" s="331"/>
      <c r="AU698" s="331"/>
      <c r="AV698" s="332"/>
      <c r="AW698" s="331"/>
      <c r="AX698" s="332"/>
    </row>
    <row r="699" spans="1:54" s="169" customFormat="1" ht="28.5" customHeight="1" x14ac:dyDescent="0.3">
      <c r="B699" s="417"/>
      <c r="C699" s="429" t="s">
        <v>152</v>
      </c>
      <c r="D699" s="375" t="s">
        <v>158</v>
      </c>
      <c r="E699" s="384" t="s">
        <v>137</v>
      </c>
      <c r="F699" s="383">
        <v>16.489999999999998</v>
      </c>
      <c r="G699" s="379"/>
      <c r="H699" s="379"/>
      <c r="I699" s="379"/>
      <c r="J699" s="379"/>
      <c r="K699" s="379"/>
      <c r="L699" s="379"/>
      <c r="M699" s="379"/>
      <c r="N699" s="379"/>
      <c r="O699" s="380"/>
      <c r="P699" s="331" t="s">
        <v>64</v>
      </c>
      <c r="Q699" s="331" t="s">
        <v>55</v>
      </c>
      <c r="R699" s="331" t="s">
        <v>55</v>
      </c>
      <c r="S699" s="331" t="s">
        <v>1</v>
      </c>
      <c r="T699" s="331" t="s">
        <v>60</v>
      </c>
      <c r="U699" s="331" t="s">
        <v>59</v>
      </c>
      <c r="V699" s="331" t="s">
        <v>59</v>
      </c>
      <c r="W699" s="332"/>
      <c r="X699" s="332"/>
      <c r="Y699" s="332"/>
      <c r="Z699" s="332"/>
      <c r="AA699" s="332"/>
      <c r="AB699" s="332"/>
      <c r="AC699" s="332"/>
      <c r="AD699" s="332"/>
      <c r="AE699" s="332"/>
      <c r="AF699" s="332"/>
      <c r="AG699" s="332"/>
      <c r="AH699" s="332"/>
      <c r="AI699" s="332"/>
      <c r="AJ699" s="332"/>
      <c r="AK699" s="332"/>
      <c r="AL699" s="332"/>
      <c r="AM699" s="332"/>
      <c r="AN699" s="332"/>
      <c r="AO699" s="332"/>
      <c r="AP699" s="332"/>
      <c r="AQ699" s="332"/>
      <c r="AR699" s="332"/>
      <c r="AS699" s="332"/>
      <c r="AT699" s="331" t="s">
        <v>55</v>
      </c>
      <c r="AU699" s="331" t="s">
        <v>55</v>
      </c>
      <c r="AV699" s="332"/>
      <c r="AW699" s="331" t="s">
        <v>2</v>
      </c>
      <c r="AX699" s="332">
        <v>585</v>
      </c>
    </row>
    <row r="700" spans="1:54" s="169" customFormat="1" ht="28.5" customHeight="1" x14ac:dyDescent="0.3">
      <c r="B700" s="417"/>
      <c r="C700" s="429" t="s">
        <v>220</v>
      </c>
      <c r="D700" s="375" t="s">
        <v>1063</v>
      </c>
      <c r="E700" s="384" t="s">
        <v>138</v>
      </c>
      <c r="F700" s="383">
        <v>12.41</v>
      </c>
      <c r="G700" s="379"/>
      <c r="H700" s="379"/>
      <c r="I700" s="379"/>
      <c r="J700" s="379"/>
      <c r="K700" s="379"/>
      <c r="L700" s="379"/>
      <c r="M700" s="379"/>
      <c r="N700" s="379"/>
      <c r="O700" s="380"/>
      <c r="P700" s="331"/>
      <c r="Q700" s="331"/>
      <c r="R700" s="331"/>
      <c r="S700" s="331"/>
      <c r="T700" s="331"/>
      <c r="U700" s="331"/>
      <c r="V700" s="331"/>
      <c r="W700" s="332"/>
      <c r="X700" s="332"/>
      <c r="Y700" s="332"/>
      <c r="Z700" s="332"/>
      <c r="AA700" s="332"/>
      <c r="AB700" s="332"/>
      <c r="AC700" s="332"/>
      <c r="AD700" s="332"/>
      <c r="AE700" s="332"/>
      <c r="AF700" s="332"/>
      <c r="AG700" s="332"/>
      <c r="AH700" s="332"/>
      <c r="AI700" s="332"/>
      <c r="AJ700" s="332"/>
      <c r="AK700" s="332"/>
      <c r="AL700" s="332"/>
      <c r="AM700" s="332"/>
      <c r="AN700" s="332"/>
      <c r="AO700" s="332"/>
      <c r="AP700" s="332"/>
      <c r="AQ700" s="332"/>
      <c r="AR700" s="332"/>
      <c r="AS700" s="332"/>
      <c r="AT700" s="331"/>
      <c r="AU700" s="331"/>
      <c r="AV700" s="332"/>
      <c r="AW700" s="331"/>
      <c r="AX700" s="332"/>
    </row>
    <row r="701" spans="1:54" s="137" customFormat="1" ht="28.5" customHeight="1" x14ac:dyDescent="0.3">
      <c r="A701" s="134"/>
      <c r="B701" s="323"/>
      <c r="C701" s="287"/>
      <c r="D701" s="261"/>
      <c r="E701" s="287"/>
      <c r="F701" s="294"/>
      <c r="G701" s="270"/>
      <c r="H701" s="270"/>
      <c r="I701" s="270"/>
      <c r="J701" s="270"/>
      <c r="K701" s="270"/>
      <c r="L701" s="270"/>
      <c r="M701" s="270"/>
      <c r="N701" s="270"/>
      <c r="O701" s="265"/>
      <c r="P701" s="135"/>
      <c r="Q701" s="135"/>
      <c r="R701" s="135"/>
      <c r="S701" s="135"/>
      <c r="T701" s="135"/>
      <c r="U701" s="135"/>
      <c r="V701" s="135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5"/>
      <c r="AU701" s="135"/>
      <c r="AV701" s="136"/>
      <c r="AW701" s="135"/>
      <c r="AX701" s="136"/>
      <c r="BB701" s="134"/>
    </row>
    <row r="702" spans="1:54" s="137" customFormat="1" ht="28.5" customHeight="1" x14ac:dyDescent="0.3">
      <c r="A702" s="134"/>
      <c r="B702" s="323"/>
      <c r="C702" s="287"/>
      <c r="D702" s="261"/>
      <c r="E702" s="287"/>
      <c r="F702" s="294"/>
      <c r="G702" s="270"/>
      <c r="H702" s="270"/>
      <c r="I702" s="270"/>
      <c r="J702" s="270"/>
      <c r="K702" s="270"/>
      <c r="L702" s="270"/>
      <c r="M702" s="270"/>
      <c r="N702" s="270"/>
      <c r="O702" s="265"/>
      <c r="P702" s="135"/>
      <c r="Q702" s="135"/>
      <c r="R702" s="135"/>
      <c r="S702" s="135"/>
      <c r="T702" s="135"/>
      <c r="U702" s="135"/>
      <c r="V702" s="135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5"/>
      <c r="AU702" s="135"/>
      <c r="AV702" s="136"/>
      <c r="AW702" s="135"/>
      <c r="AX702" s="136"/>
      <c r="BB702" s="134"/>
    </row>
    <row r="703" spans="1:54" s="137" customFormat="1" ht="28.5" customHeight="1" x14ac:dyDescent="0.3">
      <c r="A703" s="134"/>
      <c r="B703" s="323"/>
      <c r="C703" s="287"/>
      <c r="D703" s="261"/>
      <c r="E703" s="287"/>
      <c r="F703" s="294"/>
      <c r="G703" s="270"/>
      <c r="H703" s="270"/>
      <c r="I703" s="270"/>
      <c r="J703" s="270"/>
      <c r="K703" s="270"/>
      <c r="L703" s="270"/>
      <c r="M703" s="270"/>
      <c r="N703" s="270"/>
      <c r="O703" s="265"/>
      <c r="P703" s="135"/>
      <c r="Q703" s="135"/>
      <c r="R703" s="135"/>
      <c r="S703" s="135"/>
      <c r="T703" s="135"/>
      <c r="U703" s="135"/>
      <c r="V703" s="135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5"/>
      <c r="AU703" s="135"/>
      <c r="AV703" s="136"/>
      <c r="AW703" s="135"/>
      <c r="AX703" s="136"/>
      <c r="BB703" s="134"/>
    </row>
    <row r="704" spans="1:54" s="137" customFormat="1" ht="28.5" customHeight="1" x14ac:dyDescent="0.3">
      <c r="A704" s="134"/>
      <c r="B704" s="323"/>
      <c r="C704" s="287"/>
      <c r="D704" s="261"/>
      <c r="E704" s="287"/>
      <c r="F704" s="294"/>
      <c r="G704" s="270"/>
      <c r="H704" s="270"/>
      <c r="I704" s="270"/>
      <c r="J704" s="270"/>
      <c r="K704" s="270"/>
      <c r="L704" s="270"/>
      <c r="M704" s="270"/>
      <c r="N704" s="270"/>
      <c r="O704" s="265"/>
      <c r="P704" s="135"/>
      <c r="Q704" s="135"/>
      <c r="R704" s="135"/>
      <c r="S704" s="135"/>
      <c r="T704" s="135"/>
      <c r="U704" s="135"/>
      <c r="V704" s="135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5"/>
      <c r="AU704" s="135"/>
      <c r="AV704" s="136"/>
      <c r="AW704" s="135"/>
      <c r="AX704" s="136"/>
      <c r="BB704" s="134"/>
    </row>
    <row r="705" spans="1:54" s="137" customFormat="1" ht="28.5" customHeight="1" x14ac:dyDescent="0.3">
      <c r="A705" s="134"/>
      <c r="B705" s="323"/>
      <c r="C705" s="287"/>
      <c r="D705" s="261"/>
      <c r="E705" s="287"/>
      <c r="F705" s="294"/>
      <c r="G705" s="270"/>
      <c r="H705" s="270"/>
      <c r="I705" s="270"/>
      <c r="J705" s="270"/>
      <c r="K705" s="270"/>
      <c r="L705" s="270"/>
      <c r="M705" s="270"/>
      <c r="N705" s="270"/>
      <c r="O705" s="265"/>
      <c r="P705" s="135"/>
      <c r="Q705" s="135"/>
      <c r="R705" s="135"/>
      <c r="S705" s="135"/>
      <c r="T705" s="135"/>
      <c r="U705" s="135"/>
      <c r="V705" s="135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5"/>
      <c r="AU705" s="135"/>
      <c r="AV705" s="136"/>
      <c r="AW705" s="135"/>
      <c r="AX705" s="136"/>
      <c r="BB705" s="134"/>
    </row>
    <row r="706" spans="1:54" s="137" customFormat="1" ht="28.5" customHeight="1" x14ac:dyDescent="0.3">
      <c r="A706" s="134"/>
      <c r="B706" s="323"/>
      <c r="C706" s="287"/>
      <c r="D706" s="261"/>
      <c r="E706" s="287"/>
      <c r="F706" s="294"/>
      <c r="G706" s="270"/>
      <c r="H706" s="270"/>
      <c r="I706" s="270"/>
      <c r="J706" s="270"/>
      <c r="K706" s="270"/>
      <c r="L706" s="270"/>
      <c r="M706" s="270"/>
      <c r="N706" s="270"/>
      <c r="O706" s="265"/>
      <c r="P706" s="135"/>
      <c r="Q706" s="135"/>
      <c r="R706" s="135"/>
      <c r="S706" s="135"/>
      <c r="T706" s="135"/>
      <c r="U706" s="135"/>
      <c r="V706" s="135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5"/>
      <c r="AU706" s="135"/>
      <c r="AV706" s="136"/>
      <c r="AW706" s="135"/>
      <c r="AX706" s="136"/>
      <c r="BB706" s="134"/>
    </row>
    <row r="707" spans="1:54" s="137" customFormat="1" ht="28.5" customHeight="1" x14ac:dyDescent="0.3">
      <c r="A707" s="134"/>
      <c r="B707" s="323"/>
      <c r="C707" s="287"/>
      <c r="D707" s="261"/>
      <c r="E707" s="287"/>
      <c r="F707" s="294"/>
      <c r="G707" s="270"/>
      <c r="H707" s="270"/>
      <c r="I707" s="270"/>
      <c r="J707" s="270"/>
      <c r="K707" s="270"/>
      <c r="L707" s="270"/>
      <c r="M707" s="270"/>
      <c r="N707" s="270"/>
      <c r="O707" s="265"/>
      <c r="P707" s="135"/>
      <c r="Q707" s="135"/>
      <c r="R707" s="135"/>
      <c r="S707" s="135"/>
      <c r="T707" s="135"/>
      <c r="U707" s="135"/>
      <c r="V707" s="135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5"/>
      <c r="AU707" s="135"/>
      <c r="AV707" s="136"/>
      <c r="AW707" s="135"/>
      <c r="AX707" s="136"/>
      <c r="BB707" s="134"/>
    </row>
    <row r="708" spans="1:54" s="137" customFormat="1" ht="28.5" customHeight="1" x14ac:dyDescent="0.3">
      <c r="A708" s="134"/>
      <c r="B708" s="323"/>
      <c r="C708" s="287"/>
      <c r="D708" s="261"/>
      <c r="E708" s="287"/>
      <c r="F708" s="294"/>
      <c r="G708" s="270"/>
      <c r="H708" s="270"/>
      <c r="I708" s="270"/>
      <c r="J708" s="270"/>
      <c r="K708" s="270"/>
      <c r="L708" s="270"/>
      <c r="M708" s="270"/>
      <c r="N708" s="270"/>
      <c r="O708" s="265"/>
      <c r="P708" s="135"/>
      <c r="Q708" s="135"/>
      <c r="R708" s="135"/>
      <c r="S708" s="135"/>
      <c r="T708" s="135"/>
      <c r="U708" s="135"/>
      <c r="V708" s="135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5"/>
      <c r="AU708" s="135"/>
      <c r="AV708" s="136"/>
      <c r="AW708" s="135"/>
      <c r="AX708" s="136"/>
      <c r="BB708" s="134"/>
    </row>
    <row r="709" spans="1:54" s="137" customFormat="1" ht="28.5" customHeight="1" x14ac:dyDescent="0.3">
      <c r="A709" s="134"/>
      <c r="B709" s="323"/>
      <c r="C709" s="287"/>
      <c r="D709" s="261"/>
      <c r="E709" s="287"/>
      <c r="F709" s="294"/>
      <c r="G709" s="270"/>
      <c r="H709" s="270"/>
      <c r="I709" s="270"/>
      <c r="J709" s="270"/>
      <c r="K709" s="270"/>
      <c r="L709" s="270"/>
      <c r="M709" s="270"/>
      <c r="N709" s="270"/>
      <c r="O709" s="265"/>
      <c r="P709" s="135"/>
      <c r="Q709" s="135"/>
      <c r="R709" s="135"/>
      <c r="S709" s="135"/>
      <c r="T709" s="135"/>
      <c r="U709" s="135"/>
      <c r="V709" s="135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5"/>
      <c r="AU709" s="135"/>
      <c r="AV709" s="136"/>
      <c r="AW709" s="135"/>
      <c r="AX709" s="136"/>
      <c r="BB709" s="134"/>
    </row>
    <row r="710" spans="1:54" s="137" customFormat="1" ht="28.5" customHeight="1" x14ac:dyDescent="0.3">
      <c r="A710" s="134"/>
      <c r="B710" s="323"/>
      <c r="C710" s="287"/>
      <c r="D710" s="261"/>
      <c r="E710" s="287"/>
      <c r="F710" s="294"/>
      <c r="G710" s="270"/>
      <c r="H710" s="270"/>
      <c r="I710" s="270"/>
      <c r="J710" s="270"/>
      <c r="K710" s="270"/>
      <c r="L710" s="270"/>
      <c r="M710" s="270"/>
      <c r="N710" s="270"/>
      <c r="O710" s="265"/>
      <c r="P710" s="135"/>
      <c r="Q710" s="135"/>
      <c r="R710" s="135"/>
      <c r="S710" s="135"/>
      <c r="T710" s="135"/>
      <c r="U710" s="135"/>
      <c r="V710" s="135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5"/>
      <c r="AU710" s="135"/>
      <c r="AV710" s="136"/>
      <c r="AW710" s="135"/>
      <c r="AX710" s="136"/>
      <c r="BB710" s="134"/>
    </row>
    <row r="711" spans="1:54" s="137" customFormat="1" ht="28.5" customHeight="1" x14ac:dyDescent="0.3">
      <c r="A711" s="134"/>
      <c r="B711" s="101"/>
      <c r="C711" s="124"/>
      <c r="D711" s="124"/>
      <c r="E711" s="103"/>
      <c r="F711" s="68"/>
      <c r="G711" s="56"/>
      <c r="H711" s="56"/>
      <c r="I711" s="56"/>
      <c r="J711" s="56"/>
      <c r="K711" s="56"/>
      <c r="L711" s="56"/>
      <c r="M711" s="56"/>
      <c r="N711" s="56"/>
      <c r="O711" s="196"/>
      <c r="P711" s="135"/>
      <c r="Q711" s="135"/>
      <c r="R711" s="135"/>
      <c r="S711" s="135"/>
      <c r="T711" s="135"/>
      <c r="U711" s="135"/>
      <c r="V711" s="135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5"/>
      <c r="AU711" s="135"/>
      <c r="AV711" s="136"/>
      <c r="AW711" s="135"/>
      <c r="AX711" s="136"/>
      <c r="BB711" s="134"/>
    </row>
    <row r="712" spans="1:54" s="111" customFormat="1" ht="28.5" customHeight="1" x14ac:dyDescent="0.3">
      <c r="A712" s="121"/>
      <c r="B712" s="458"/>
      <c r="C712" s="456" t="s">
        <v>144</v>
      </c>
      <c r="D712" s="273"/>
      <c r="E712" s="274"/>
      <c r="F712" s="275"/>
      <c r="G712" s="281"/>
      <c r="H712" s="280"/>
      <c r="I712" s="281"/>
      <c r="J712" s="280"/>
      <c r="K712" s="281"/>
      <c r="L712" s="280"/>
      <c r="M712" s="281"/>
      <c r="N712" s="280"/>
      <c r="O712" s="273"/>
      <c r="P712" s="111" t="s">
        <v>62</v>
      </c>
      <c r="BB712" s="121"/>
    </row>
    <row r="713" spans="1:54" s="111" customFormat="1" ht="28.5" customHeight="1" x14ac:dyDescent="0.3">
      <c r="A713" s="121"/>
      <c r="B713" s="459"/>
      <c r="C713" s="457"/>
      <c r="D713" s="276"/>
      <c r="E713" s="277"/>
      <c r="F713" s="278"/>
      <c r="G713" s="278"/>
      <c r="H713" s="279"/>
      <c r="I713" s="278"/>
      <c r="J713" s="279"/>
      <c r="K713" s="278"/>
      <c r="L713" s="279"/>
      <c r="M713" s="278"/>
      <c r="N713" s="279"/>
      <c r="O713" s="276"/>
      <c r="P713" s="111" t="s">
        <v>62</v>
      </c>
      <c r="BB713" s="121"/>
    </row>
    <row r="714" spans="1:54" s="111" customFormat="1" ht="28.5" customHeight="1" x14ac:dyDescent="0.3">
      <c r="A714" s="121"/>
      <c r="B714" s="101"/>
      <c r="C714" s="45"/>
      <c r="D714" s="46"/>
      <c r="E714" s="47"/>
      <c r="F714" s="48"/>
      <c r="G714" s="48"/>
      <c r="H714" s="122"/>
      <c r="I714" s="48"/>
      <c r="J714" s="122"/>
      <c r="K714" s="48"/>
      <c r="L714" s="122"/>
      <c r="M714" s="48"/>
      <c r="N714" s="122"/>
      <c r="O714" s="46"/>
      <c r="BB714" s="121"/>
    </row>
    <row r="715" spans="1:54" s="111" customFormat="1" ht="28.5" customHeight="1" x14ac:dyDescent="0.3">
      <c r="A715" s="121"/>
      <c r="B715" s="116" t="str">
        <f>B662</f>
        <v>7-4-4</v>
      </c>
      <c r="C715" s="77" t="str">
        <f>C662</f>
        <v>상담실</v>
      </c>
      <c r="D715" s="78"/>
      <c r="E715" s="79"/>
      <c r="F715" s="80"/>
      <c r="G715" s="80"/>
      <c r="H715" s="80"/>
      <c r="I715" s="80"/>
      <c r="J715" s="80"/>
      <c r="K715" s="80"/>
      <c r="L715" s="80"/>
      <c r="M715" s="80"/>
      <c r="N715" s="80"/>
      <c r="O715" s="78"/>
      <c r="P715" s="32"/>
      <c r="Q715" s="32"/>
      <c r="R715" s="32"/>
      <c r="S715" s="33" t="s">
        <v>1</v>
      </c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BB715" s="121"/>
    </row>
    <row r="716" spans="1:54" s="134" customFormat="1" ht="28.5" customHeight="1" x14ac:dyDescent="0.3">
      <c r="B716" s="418"/>
      <c r="C716" s="430" t="s">
        <v>199</v>
      </c>
      <c r="D716" s="288" t="s">
        <v>136</v>
      </c>
      <c r="E716" s="285" t="s">
        <v>137</v>
      </c>
      <c r="F716" s="290">
        <v>6.12</v>
      </c>
      <c r="G716" s="267"/>
      <c r="H716" s="267"/>
      <c r="I716" s="267"/>
      <c r="J716" s="267"/>
      <c r="K716" s="267"/>
      <c r="L716" s="267"/>
      <c r="M716" s="267"/>
      <c r="N716" s="267"/>
      <c r="O716" s="260"/>
      <c r="P716" s="299"/>
      <c r="Q716" s="299"/>
      <c r="R716" s="299"/>
      <c r="S716" s="299"/>
      <c r="T716" s="299"/>
      <c r="U716" s="299"/>
      <c r="V716" s="299"/>
      <c r="W716" s="300"/>
      <c r="X716" s="300"/>
      <c r="Y716" s="300"/>
      <c r="Z716" s="300"/>
      <c r="AA716" s="300"/>
      <c r="AB716" s="300"/>
      <c r="AC716" s="300"/>
      <c r="AD716" s="300"/>
      <c r="AE716" s="300"/>
      <c r="AF716" s="300"/>
      <c r="AG716" s="300"/>
      <c r="AH716" s="300"/>
      <c r="AI716" s="300"/>
      <c r="AJ716" s="300"/>
      <c r="AK716" s="300"/>
      <c r="AL716" s="300"/>
      <c r="AM716" s="300"/>
      <c r="AN716" s="300"/>
      <c r="AO716" s="300"/>
      <c r="AP716" s="300"/>
      <c r="AQ716" s="300"/>
      <c r="AR716" s="300"/>
      <c r="AS716" s="300"/>
      <c r="AT716" s="299"/>
      <c r="AU716" s="299"/>
      <c r="AV716" s="300"/>
      <c r="AW716" s="299"/>
      <c r="AX716" s="300"/>
    </row>
    <row r="717" spans="1:54" s="169" customFormat="1" ht="28.5" customHeight="1" x14ac:dyDescent="0.3">
      <c r="B717" s="417"/>
      <c r="C717" s="429" t="s">
        <v>603</v>
      </c>
      <c r="D717" s="386" t="s">
        <v>218</v>
      </c>
      <c r="E717" s="384" t="s">
        <v>137</v>
      </c>
      <c r="F717" s="383">
        <v>3.46</v>
      </c>
      <c r="G717" s="379"/>
      <c r="H717" s="379"/>
      <c r="I717" s="379"/>
      <c r="J717" s="379"/>
      <c r="K717" s="379"/>
      <c r="L717" s="379"/>
      <c r="M717" s="379"/>
      <c r="N717" s="379"/>
      <c r="O717" s="380"/>
      <c r="P717" s="331"/>
      <c r="Q717" s="331"/>
      <c r="R717" s="331"/>
      <c r="S717" s="331"/>
      <c r="T717" s="331"/>
      <c r="U717" s="331"/>
      <c r="V717" s="331"/>
      <c r="W717" s="332"/>
      <c r="X717" s="332"/>
      <c r="Y717" s="332"/>
      <c r="Z717" s="332"/>
      <c r="AA717" s="332"/>
      <c r="AB717" s="332"/>
      <c r="AC717" s="332"/>
      <c r="AD717" s="332"/>
      <c r="AE717" s="332"/>
      <c r="AF717" s="332"/>
      <c r="AG717" s="332"/>
      <c r="AH717" s="332"/>
      <c r="AI717" s="332"/>
      <c r="AJ717" s="332"/>
      <c r="AK717" s="332"/>
      <c r="AL717" s="332"/>
      <c r="AM717" s="332"/>
      <c r="AN717" s="332"/>
      <c r="AO717" s="332"/>
      <c r="AP717" s="332"/>
      <c r="AQ717" s="332"/>
      <c r="AR717" s="332"/>
      <c r="AS717" s="332"/>
      <c r="AT717" s="331"/>
      <c r="AU717" s="331"/>
      <c r="AV717" s="332"/>
      <c r="AW717" s="331"/>
      <c r="AX717" s="332"/>
    </row>
    <row r="718" spans="1:54" s="169" customFormat="1" ht="28.5" customHeight="1" x14ac:dyDescent="0.3">
      <c r="B718" s="417"/>
      <c r="C718" s="429" t="s">
        <v>460</v>
      </c>
      <c r="D718" s="386" t="s">
        <v>1078</v>
      </c>
      <c r="E718" s="384" t="s">
        <v>138</v>
      </c>
      <c r="F718" s="383">
        <v>0.7</v>
      </c>
      <c r="G718" s="379"/>
      <c r="H718" s="379"/>
      <c r="I718" s="379"/>
      <c r="J718" s="379"/>
      <c r="K718" s="379"/>
      <c r="L718" s="379"/>
      <c r="M718" s="379"/>
      <c r="N718" s="379"/>
      <c r="O718" s="380"/>
      <c r="P718" s="331"/>
      <c r="Q718" s="331"/>
      <c r="R718" s="331"/>
      <c r="S718" s="331"/>
      <c r="T718" s="331"/>
      <c r="U718" s="331"/>
      <c r="V718" s="331"/>
      <c r="W718" s="332"/>
      <c r="X718" s="332"/>
      <c r="Y718" s="332"/>
      <c r="Z718" s="332"/>
      <c r="AA718" s="332"/>
      <c r="AB718" s="332"/>
      <c r="AC718" s="332"/>
      <c r="AD718" s="332"/>
      <c r="AE718" s="332"/>
      <c r="AF718" s="332"/>
      <c r="AG718" s="332"/>
      <c r="AH718" s="332"/>
      <c r="AI718" s="332"/>
      <c r="AJ718" s="332"/>
      <c r="AK718" s="332"/>
      <c r="AL718" s="332"/>
      <c r="AM718" s="332"/>
      <c r="AN718" s="332"/>
      <c r="AO718" s="332"/>
      <c r="AP718" s="332"/>
      <c r="AQ718" s="332"/>
      <c r="AR718" s="332"/>
      <c r="AS718" s="332"/>
      <c r="AT718" s="331"/>
      <c r="AU718" s="331"/>
      <c r="AV718" s="332"/>
      <c r="AW718" s="331"/>
      <c r="AX718" s="332"/>
    </row>
    <row r="719" spans="1:54" s="169" customFormat="1" ht="28.5" customHeight="1" x14ac:dyDescent="0.3">
      <c r="B719" s="417"/>
      <c r="C719" s="429" t="s">
        <v>152</v>
      </c>
      <c r="D719" s="375" t="s">
        <v>1094</v>
      </c>
      <c r="E719" s="384" t="s">
        <v>137</v>
      </c>
      <c r="F719" s="383">
        <v>4.66</v>
      </c>
      <c r="G719" s="379"/>
      <c r="H719" s="379"/>
      <c r="I719" s="379"/>
      <c r="J719" s="379"/>
      <c r="K719" s="379"/>
      <c r="L719" s="379"/>
      <c r="M719" s="379"/>
      <c r="N719" s="379"/>
      <c r="O719" s="380"/>
      <c r="P719" s="331"/>
      <c r="Q719" s="331"/>
      <c r="R719" s="331"/>
      <c r="S719" s="331"/>
      <c r="T719" s="331"/>
      <c r="U719" s="331"/>
      <c r="V719" s="331"/>
      <c r="W719" s="332"/>
      <c r="X719" s="332"/>
      <c r="Y719" s="332"/>
      <c r="Z719" s="332"/>
      <c r="AA719" s="332"/>
      <c r="AB719" s="332"/>
      <c r="AC719" s="332"/>
      <c r="AD719" s="332"/>
      <c r="AE719" s="332"/>
      <c r="AF719" s="332"/>
      <c r="AG719" s="332"/>
      <c r="AH719" s="332"/>
      <c r="AI719" s="332"/>
      <c r="AJ719" s="332"/>
      <c r="AK719" s="332"/>
      <c r="AL719" s="332"/>
      <c r="AM719" s="332"/>
      <c r="AN719" s="332"/>
      <c r="AO719" s="332"/>
      <c r="AP719" s="332"/>
      <c r="AQ719" s="332"/>
      <c r="AR719" s="332"/>
      <c r="AS719" s="332"/>
      <c r="AT719" s="331"/>
      <c r="AU719" s="331"/>
      <c r="AV719" s="332"/>
      <c r="AW719" s="331"/>
      <c r="AX719" s="332"/>
    </row>
    <row r="720" spans="1:54" s="169" customFormat="1" ht="28.5" customHeight="1" x14ac:dyDescent="0.3">
      <c r="B720" s="417"/>
      <c r="C720" s="429" t="s">
        <v>152</v>
      </c>
      <c r="D720" s="375" t="s">
        <v>158</v>
      </c>
      <c r="E720" s="384" t="s">
        <v>137</v>
      </c>
      <c r="F720" s="383">
        <v>13.2</v>
      </c>
      <c r="G720" s="379"/>
      <c r="H720" s="379"/>
      <c r="I720" s="379"/>
      <c r="J720" s="379"/>
      <c r="K720" s="379"/>
      <c r="L720" s="379"/>
      <c r="M720" s="379"/>
      <c r="N720" s="379"/>
      <c r="O720" s="380"/>
      <c r="P720" s="331" t="s">
        <v>64</v>
      </c>
      <c r="Q720" s="331" t="s">
        <v>55</v>
      </c>
      <c r="R720" s="331" t="s">
        <v>55</v>
      </c>
      <c r="S720" s="331" t="s">
        <v>1</v>
      </c>
      <c r="T720" s="331" t="s">
        <v>60</v>
      </c>
      <c r="U720" s="331" t="s">
        <v>59</v>
      </c>
      <c r="V720" s="331" t="s">
        <v>59</v>
      </c>
      <c r="W720" s="332"/>
      <c r="X720" s="332"/>
      <c r="Y720" s="332"/>
      <c r="Z720" s="332"/>
      <c r="AA720" s="332"/>
      <c r="AB720" s="332"/>
      <c r="AC720" s="332"/>
      <c r="AD720" s="332"/>
      <c r="AE720" s="332"/>
      <c r="AF720" s="332"/>
      <c r="AG720" s="332"/>
      <c r="AH720" s="332"/>
      <c r="AI720" s="332"/>
      <c r="AJ720" s="332"/>
      <c r="AK720" s="332"/>
      <c r="AL720" s="332"/>
      <c r="AM720" s="332"/>
      <c r="AN720" s="332"/>
      <c r="AO720" s="332"/>
      <c r="AP720" s="332"/>
      <c r="AQ720" s="332"/>
      <c r="AR720" s="332"/>
      <c r="AS720" s="332"/>
      <c r="AT720" s="331" t="s">
        <v>55</v>
      </c>
      <c r="AU720" s="331" t="s">
        <v>55</v>
      </c>
      <c r="AV720" s="332"/>
      <c r="AW720" s="331" t="s">
        <v>2</v>
      </c>
      <c r="AX720" s="332">
        <v>585</v>
      </c>
    </row>
    <row r="721" spans="1:54" s="169" customFormat="1" ht="28.5" customHeight="1" x14ac:dyDescent="0.3">
      <c r="B721" s="417"/>
      <c r="C721" s="429" t="s">
        <v>220</v>
      </c>
      <c r="D721" s="375" t="s">
        <v>310</v>
      </c>
      <c r="E721" s="384" t="s">
        <v>138</v>
      </c>
      <c r="F721" s="383">
        <v>9.41</v>
      </c>
      <c r="G721" s="379"/>
      <c r="H721" s="379"/>
      <c r="I721" s="379"/>
      <c r="J721" s="379"/>
      <c r="K721" s="379"/>
      <c r="L721" s="379"/>
      <c r="M721" s="379"/>
      <c r="N721" s="379"/>
      <c r="O721" s="380"/>
      <c r="P721" s="331"/>
      <c r="Q721" s="331"/>
      <c r="R721" s="331"/>
      <c r="S721" s="331"/>
      <c r="T721" s="331"/>
      <c r="U721" s="331"/>
      <c r="V721" s="331"/>
      <c r="W721" s="332"/>
      <c r="X721" s="332"/>
      <c r="Y721" s="332"/>
      <c r="Z721" s="332"/>
      <c r="AA721" s="332"/>
      <c r="AB721" s="332"/>
      <c r="AC721" s="332"/>
      <c r="AD721" s="332"/>
      <c r="AE721" s="332"/>
      <c r="AF721" s="332"/>
      <c r="AG721" s="332"/>
      <c r="AH721" s="332"/>
      <c r="AI721" s="332"/>
      <c r="AJ721" s="332"/>
      <c r="AK721" s="332"/>
      <c r="AL721" s="332"/>
      <c r="AM721" s="332"/>
      <c r="AN721" s="332"/>
      <c r="AO721" s="332"/>
      <c r="AP721" s="332"/>
      <c r="AQ721" s="332"/>
      <c r="AR721" s="332"/>
      <c r="AS721" s="332"/>
      <c r="AT721" s="331"/>
      <c r="AU721" s="331"/>
      <c r="AV721" s="332"/>
      <c r="AW721" s="331"/>
      <c r="AX721" s="332"/>
    </row>
    <row r="722" spans="1:54" s="137" customFormat="1" ht="28.5" customHeight="1" x14ac:dyDescent="0.3">
      <c r="A722" s="134"/>
      <c r="B722" s="101"/>
      <c r="C722" s="124"/>
      <c r="D722" s="124"/>
      <c r="E722" s="103"/>
      <c r="F722" s="68"/>
      <c r="G722" s="56"/>
      <c r="H722" s="56"/>
      <c r="I722" s="56"/>
      <c r="J722" s="56"/>
      <c r="K722" s="56"/>
      <c r="L722" s="56"/>
      <c r="M722" s="56"/>
      <c r="N722" s="56"/>
      <c r="O722" s="167"/>
      <c r="P722" s="135"/>
      <c r="Q722" s="135"/>
      <c r="R722" s="135"/>
      <c r="S722" s="135"/>
      <c r="T722" s="135"/>
      <c r="U722" s="135"/>
      <c r="V722" s="135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5"/>
      <c r="AU722" s="135"/>
      <c r="AV722" s="136"/>
      <c r="AW722" s="135"/>
      <c r="AX722" s="136"/>
      <c r="BB722" s="134"/>
    </row>
    <row r="723" spans="1:54" s="111" customFormat="1" ht="28.5" customHeight="1" x14ac:dyDescent="0.3">
      <c r="A723" s="121"/>
      <c r="B723" s="458"/>
      <c r="C723" s="456" t="s">
        <v>144</v>
      </c>
      <c r="D723" s="273"/>
      <c r="E723" s="274"/>
      <c r="F723" s="275"/>
      <c r="G723" s="281"/>
      <c r="H723" s="280"/>
      <c r="I723" s="281"/>
      <c r="J723" s="280"/>
      <c r="K723" s="281"/>
      <c r="L723" s="280"/>
      <c r="M723" s="281"/>
      <c r="N723" s="280"/>
      <c r="O723" s="273"/>
      <c r="P723" s="111" t="s">
        <v>62</v>
      </c>
      <c r="BB723" s="121"/>
    </row>
    <row r="724" spans="1:54" s="111" customFormat="1" ht="28.5" customHeight="1" x14ac:dyDescent="0.3">
      <c r="A724" s="121"/>
      <c r="B724" s="459"/>
      <c r="C724" s="457"/>
      <c r="D724" s="276"/>
      <c r="E724" s="277"/>
      <c r="F724" s="278"/>
      <c r="G724" s="278"/>
      <c r="H724" s="279"/>
      <c r="I724" s="278"/>
      <c r="J724" s="279"/>
      <c r="K724" s="278"/>
      <c r="L724" s="279"/>
      <c r="M724" s="278"/>
      <c r="N724" s="279"/>
      <c r="O724" s="276"/>
      <c r="P724" s="111" t="s">
        <v>62</v>
      </c>
      <c r="BB724" s="121"/>
    </row>
    <row r="725" spans="1:54" s="111" customFormat="1" ht="28.5" customHeight="1" x14ac:dyDescent="0.3">
      <c r="A725" s="121"/>
      <c r="B725" s="101"/>
      <c r="C725" s="45"/>
      <c r="D725" s="46"/>
      <c r="E725" s="47"/>
      <c r="F725" s="48"/>
      <c r="G725" s="48"/>
      <c r="H725" s="122"/>
      <c r="I725" s="48"/>
      <c r="J725" s="122"/>
      <c r="K725" s="48"/>
      <c r="L725" s="122"/>
      <c r="M725" s="48"/>
      <c r="N725" s="122"/>
      <c r="O725" s="46"/>
      <c r="BB725" s="121"/>
    </row>
    <row r="726" spans="1:54" s="111" customFormat="1" ht="28.5" customHeight="1" x14ac:dyDescent="0.3">
      <c r="A726" s="121"/>
      <c r="B726" s="116" t="str">
        <f>B663</f>
        <v>7-4-5</v>
      </c>
      <c r="C726" s="77" t="str">
        <f>C663</f>
        <v>상담대기실</v>
      </c>
      <c r="D726" s="78"/>
      <c r="E726" s="79"/>
      <c r="F726" s="80"/>
      <c r="G726" s="80"/>
      <c r="H726" s="80"/>
      <c r="I726" s="80"/>
      <c r="J726" s="80"/>
      <c r="K726" s="80"/>
      <c r="L726" s="80"/>
      <c r="M726" s="80"/>
      <c r="N726" s="80"/>
      <c r="O726" s="78"/>
      <c r="P726" s="32"/>
      <c r="Q726" s="32"/>
      <c r="R726" s="32"/>
      <c r="S726" s="33" t="s">
        <v>1</v>
      </c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BB726" s="121"/>
    </row>
    <row r="727" spans="1:54" s="169" customFormat="1" ht="28.5" customHeight="1" x14ac:dyDescent="0.3">
      <c r="B727" s="417"/>
      <c r="C727" s="429" t="s">
        <v>152</v>
      </c>
      <c r="D727" s="375" t="s">
        <v>1094</v>
      </c>
      <c r="E727" s="384" t="s">
        <v>137</v>
      </c>
      <c r="F727" s="383">
        <v>3.82</v>
      </c>
      <c r="G727" s="379"/>
      <c r="H727" s="379"/>
      <c r="I727" s="379"/>
      <c r="J727" s="379"/>
      <c r="K727" s="379"/>
      <c r="L727" s="379"/>
      <c r="M727" s="379"/>
      <c r="N727" s="379"/>
      <c r="O727" s="380"/>
      <c r="P727" s="331"/>
      <c r="Q727" s="331"/>
      <c r="R727" s="331"/>
      <c r="S727" s="331"/>
      <c r="T727" s="331"/>
      <c r="U727" s="331"/>
      <c r="V727" s="331"/>
      <c r="W727" s="332"/>
      <c r="X727" s="332"/>
      <c r="Y727" s="332"/>
      <c r="Z727" s="332"/>
      <c r="AA727" s="332"/>
      <c r="AB727" s="332"/>
      <c r="AC727" s="332"/>
      <c r="AD727" s="332"/>
      <c r="AE727" s="332"/>
      <c r="AF727" s="332"/>
      <c r="AG727" s="332"/>
      <c r="AH727" s="332"/>
      <c r="AI727" s="332"/>
      <c r="AJ727" s="332"/>
      <c r="AK727" s="332"/>
      <c r="AL727" s="332"/>
      <c r="AM727" s="332"/>
      <c r="AN727" s="332"/>
      <c r="AO727" s="332"/>
      <c r="AP727" s="332"/>
      <c r="AQ727" s="332"/>
      <c r="AR727" s="332"/>
      <c r="AS727" s="332"/>
      <c r="AT727" s="331"/>
      <c r="AU727" s="331"/>
      <c r="AV727" s="332"/>
      <c r="AW727" s="331"/>
      <c r="AX727" s="332"/>
    </row>
    <row r="728" spans="1:54" s="169" customFormat="1" ht="28.5" customHeight="1" x14ac:dyDescent="0.3">
      <c r="B728" s="417"/>
      <c r="C728" s="429" t="s">
        <v>152</v>
      </c>
      <c r="D728" s="375" t="s">
        <v>158</v>
      </c>
      <c r="E728" s="384" t="s">
        <v>137</v>
      </c>
      <c r="F728" s="383">
        <v>14.82</v>
      </c>
      <c r="G728" s="379"/>
      <c r="H728" s="379"/>
      <c r="I728" s="379"/>
      <c r="J728" s="379"/>
      <c r="K728" s="379"/>
      <c r="L728" s="379"/>
      <c r="M728" s="379"/>
      <c r="N728" s="379"/>
      <c r="O728" s="380"/>
      <c r="P728" s="331" t="s">
        <v>64</v>
      </c>
      <c r="Q728" s="331" t="s">
        <v>55</v>
      </c>
      <c r="R728" s="331" t="s">
        <v>55</v>
      </c>
      <c r="S728" s="331" t="s">
        <v>1</v>
      </c>
      <c r="T728" s="331" t="s">
        <v>60</v>
      </c>
      <c r="U728" s="331" t="s">
        <v>59</v>
      </c>
      <c r="V728" s="331" t="s">
        <v>59</v>
      </c>
      <c r="W728" s="332"/>
      <c r="X728" s="332"/>
      <c r="Y728" s="332"/>
      <c r="Z728" s="332"/>
      <c r="AA728" s="332"/>
      <c r="AB728" s="332"/>
      <c r="AC728" s="332"/>
      <c r="AD728" s="332"/>
      <c r="AE728" s="332"/>
      <c r="AF728" s="332"/>
      <c r="AG728" s="332"/>
      <c r="AH728" s="332"/>
      <c r="AI728" s="332"/>
      <c r="AJ728" s="332"/>
      <c r="AK728" s="332"/>
      <c r="AL728" s="332"/>
      <c r="AM728" s="332"/>
      <c r="AN728" s="332"/>
      <c r="AO728" s="332"/>
      <c r="AP728" s="332"/>
      <c r="AQ728" s="332"/>
      <c r="AR728" s="332"/>
      <c r="AS728" s="332"/>
      <c r="AT728" s="331" t="s">
        <v>55</v>
      </c>
      <c r="AU728" s="331" t="s">
        <v>55</v>
      </c>
      <c r="AV728" s="332"/>
      <c r="AW728" s="331" t="s">
        <v>2</v>
      </c>
      <c r="AX728" s="332">
        <v>585</v>
      </c>
    </row>
    <row r="729" spans="1:54" s="169" customFormat="1" ht="28.5" customHeight="1" x14ac:dyDescent="0.3">
      <c r="B729" s="417"/>
      <c r="C729" s="429" t="s">
        <v>181</v>
      </c>
      <c r="D729" s="375"/>
      <c r="E729" s="384" t="s">
        <v>137</v>
      </c>
      <c r="F729" s="383">
        <v>4.51</v>
      </c>
      <c r="G729" s="379"/>
      <c r="H729" s="379"/>
      <c r="I729" s="379"/>
      <c r="J729" s="379"/>
      <c r="K729" s="379"/>
      <c r="L729" s="379"/>
      <c r="M729" s="379"/>
      <c r="N729" s="379"/>
      <c r="O729" s="380"/>
      <c r="P729" s="331"/>
      <c r="Q729" s="331"/>
      <c r="R729" s="331"/>
      <c r="S729" s="331"/>
      <c r="T729" s="331"/>
      <c r="U729" s="331"/>
      <c r="V729" s="331"/>
      <c r="W729" s="332"/>
      <c r="X729" s="332"/>
      <c r="Y729" s="332"/>
      <c r="Z729" s="332"/>
      <c r="AA729" s="332"/>
      <c r="AB729" s="332"/>
      <c r="AC729" s="332"/>
      <c r="AD729" s="332"/>
      <c r="AE729" s="332"/>
      <c r="AF729" s="332"/>
      <c r="AG729" s="332"/>
      <c r="AH729" s="332"/>
      <c r="AI729" s="332"/>
      <c r="AJ729" s="332"/>
      <c r="AK729" s="332"/>
      <c r="AL729" s="332"/>
      <c r="AM729" s="332"/>
      <c r="AN729" s="332"/>
      <c r="AO729" s="332"/>
      <c r="AP729" s="332"/>
      <c r="AQ729" s="332"/>
      <c r="AR729" s="332"/>
      <c r="AS729" s="332"/>
      <c r="AT729" s="331"/>
      <c r="AU729" s="331"/>
      <c r="AV729" s="332"/>
      <c r="AW729" s="331"/>
      <c r="AX729" s="332"/>
    </row>
    <row r="730" spans="1:54" s="111" customFormat="1" ht="28.5" customHeight="1" x14ac:dyDescent="0.3">
      <c r="A730" s="121"/>
      <c r="B730" s="458"/>
      <c r="C730" s="456" t="s">
        <v>144</v>
      </c>
      <c r="D730" s="273"/>
      <c r="E730" s="274"/>
      <c r="F730" s="275"/>
      <c r="G730" s="281"/>
      <c r="H730" s="280"/>
      <c r="I730" s="281"/>
      <c r="J730" s="280"/>
      <c r="K730" s="281"/>
      <c r="L730" s="280"/>
      <c r="M730" s="281"/>
      <c r="N730" s="280"/>
      <c r="O730" s="273"/>
      <c r="P730" s="111" t="s">
        <v>62</v>
      </c>
      <c r="BB730" s="121"/>
    </row>
    <row r="731" spans="1:54" s="111" customFormat="1" ht="28.5" customHeight="1" x14ac:dyDescent="0.3">
      <c r="A731" s="121"/>
      <c r="B731" s="459"/>
      <c r="C731" s="457"/>
      <c r="D731" s="276"/>
      <c r="E731" s="277"/>
      <c r="F731" s="278"/>
      <c r="G731" s="278"/>
      <c r="H731" s="279"/>
      <c r="I731" s="278"/>
      <c r="J731" s="279"/>
      <c r="K731" s="278"/>
      <c r="L731" s="279"/>
      <c r="M731" s="278"/>
      <c r="N731" s="279"/>
      <c r="O731" s="276"/>
      <c r="P731" s="111" t="s">
        <v>62</v>
      </c>
      <c r="BB731" s="121"/>
    </row>
    <row r="732" spans="1:54" s="111" customFormat="1" ht="28.5" customHeight="1" x14ac:dyDescent="0.3">
      <c r="A732" s="121"/>
      <c r="B732" s="101"/>
      <c r="C732" s="45"/>
      <c r="D732" s="46"/>
      <c r="E732" s="47"/>
      <c r="F732" s="48"/>
      <c r="G732" s="48"/>
      <c r="H732" s="122"/>
      <c r="I732" s="48"/>
      <c r="J732" s="122"/>
      <c r="K732" s="48"/>
      <c r="L732" s="122"/>
      <c r="M732" s="48"/>
      <c r="N732" s="122"/>
      <c r="O732" s="46"/>
      <c r="BB732" s="121"/>
    </row>
    <row r="733" spans="1:54" s="111" customFormat="1" ht="28.5" customHeight="1" x14ac:dyDescent="0.3">
      <c r="A733" s="121"/>
      <c r="B733" s="116" t="str">
        <f>B664</f>
        <v>7-4-6</v>
      </c>
      <c r="C733" s="77" t="str">
        <f>C664</f>
        <v>미술치료 상담실</v>
      </c>
      <c r="D733" s="78"/>
      <c r="E733" s="79"/>
      <c r="F733" s="80"/>
      <c r="G733" s="80"/>
      <c r="H733" s="80"/>
      <c r="I733" s="80"/>
      <c r="J733" s="80"/>
      <c r="K733" s="80"/>
      <c r="L733" s="80"/>
      <c r="M733" s="80"/>
      <c r="N733" s="80"/>
      <c r="O733" s="78"/>
      <c r="P733" s="32"/>
      <c r="Q733" s="32"/>
      <c r="R733" s="32"/>
      <c r="S733" s="33" t="s">
        <v>1</v>
      </c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BB733" s="121"/>
    </row>
    <row r="734" spans="1:54" s="134" customFormat="1" ht="28.5" customHeight="1" x14ac:dyDescent="0.3">
      <c r="B734" s="418"/>
      <c r="C734" s="411" t="s">
        <v>199</v>
      </c>
      <c r="D734" s="288" t="s">
        <v>136</v>
      </c>
      <c r="E734" s="285" t="s">
        <v>137</v>
      </c>
      <c r="F734" s="290">
        <v>6.12</v>
      </c>
      <c r="G734" s="267"/>
      <c r="H734" s="267"/>
      <c r="I734" s="267"/>
      <c r="J734" s="267"/>
      <c r="K734" s="267"/>
      <c r="L734" s="267"/>
      <c r="M734" s="267"/>
      <c r="N734" s="267"/>
      <c r="O734" s="260"/>
      <c r="P734" s="299"/>
      <c r="Q734" s="299"/>
      <c r="R734" s="299"/>
      <c r="S734" s="299"/>
      <c r="T734" s="299"/>
      <c r="U734" s="299"/>
      <c r="V734" s="299"/>
      <c r="W734" s="300"/>
      <c r="X734" s="300"/>
      <c r="Y734" s="300"/>
      <c r="Z734" s="300"/>
      <c r="AA734" s="300"/>
      <c r="AB734" s="300"/>
      <c r="AC734" s="300"/>
      <c r="AD734" s="300"/>
      <c r="AE734" s="300"/>
      <c r="AF734" s="300"/>
      <c r="AG734" s="300"/>
      <c r="AH734" s="300"/>
      <c r="AI734" s="300"/>
      <c r="AJ734" s="300"/>
      <c r="AK734" s="300"/>
      <c r="AL734" s="300"/>
      <c r="AM734" s="300"/>
      <c r="AN734" s="300"/>
      <c r="AO734" s="300"/>
      <c r="AP734" s="300"/>
      <c r="AQ734" s="300"/>
      <c r="AR734" s="300"/>
      <c r="AS734" s="300"/>
      <c r="AT734" s="299"/>
      <c r="AU734" s="299"/>
      <c r="AV734" s="300"/>
      <c r="AW734" s="299"/>
      <c r="AX734" s="300"/>
    </row>
    <row r="735" spans="1:54" s="169" customFormat="1" ht="28.5" customHeight="1" x14ac:dyDescent="0.3">
      <c r="B735" s="417"/>
      <c r="C735" s="412" t="s">
        <v>603</v>
      </c>
      <c r="D735" s="386" t="s">
        <v>1131</v>
      </c>
      <c r="E735" s="384" t="s">
        <v>137</v>
      </c>
      <c r="F735" s="383">
        <v>3.46</v>
      </c>
      <c r="G735" s="379"/>
      <c r="H735" s="379"/>
      <c r="I735" s="379"/>
      <c r="J735" s="379"/>
      <c r="K735" s="379"/>
      <c r="L735" s="379"/>
      <c r="M735" s="379"/>
      <c r="N735" s="379"/>
      <c r="O735" s="380"/>
      <c r="P735" s="331"/>
      <c r="Q735" s="331"/>
      <c r="R735" s="331"/>
      <c r="S735" s="331"/>
      <c r="T735" s="331"/>
      <c r="U735" s="331"/>
      <c r="V735" s="331"/>
      <c r="W735" s="332"/>
      <c r="X735" s="332"/>
      <c r="Y735" s="332"/>
      <c r="Z735" s="332"/>
      <c r="AA735" s="332"/>
      <c r="AB735" s="332"/>
      <c r="AC735" s="332"/>
      <c r="AD735" s="332"/>
      <c r="AE735" s="332"/>
      <c r="AF735" s="332"/>
      <c r="AG735" s="332"/>
      <c r="AH735" s="332"/>
      <c r="AI735" s="332"/>
      <c r="AJ735" s="332"/>
      <c r="AK735" s="332"/>
      <c r="AL735" s="332"/>
      <c r="AM735" s="332"/>
      <c r="AN735" s="332"/>
      <c r="AO735" s="332"/>
      <c r="AP735" s="332"/>
      <c r="AQ735" s="332"/>
      <c r="AR735" s="332"/>
      <c r="AS735" s="332"/>
      <c r="AT735" s="331"/>
      <c r="AU735" s="331"/>
      <c r="AV735" s="332"/>
      <c r="AW735" s="331"/>
      <c r="AX735" s="332"/>
    </row>
    <row r="736" spans="1:54" s="169" customFormat="1" ht="28.5" customHeight="1" x14ac:dyDescent="0.3">
      <c r="B736" s="417"/>
      <c r="C736" s="412" t="s">
        <v>460</v>
      </c>
      <c r="D736" s="386" t="s">
        <v>1078</v>
      </c>
      <c r="E736" s="384" t="s">
        <v>138</v>
      </c>
      <c r="F736" s="383">
        <v>0.7</v>
      </c>
      <c r="G736" s="379"/>
      <c r="H736" s="379"/>
      <c r="I736" s="379"/>
      <c r="J736" s="379"/>
      <c r="K736" s="379"/>
      <c r="L736" s="379"/>
      <c r="M736" s="379"/>
      <c r="N736" s="379"/>
      <c r="O736" s="380"/>
      <c r="P736" s="331"/>
      <c r="Q736" s="331"/>
      <c r="R736" s="331"/>
      <c r="S736" s="331"/>
      <c r="T736" s="331"/>
      <c r="U736" s="331"/>
      <c r="V736" s="331"/>
      <c r="W736" s="332"/>
      <c r="X736" s="332"/>
      <c r="Y736" s="332"/>
      <c r="Z736" s="332"/>
      <c r="AA736" s="332"/>
      <c r="AB736" s="332"/>
      <c r="AC736" s="332"/>
      <c r="AD736" s="332"/>
      <c r="AE736" s="332"/>
      <c r="AF736" s="332"/>
      <c r="AG736" s="332"/>
      <c r="AH736" s="332"/>
      <c r="AI736" s="332"/>
      <c r="AJ736" s="332"/>
      <c r="AK736" s="332"/>
      <c r="AL736" s="332"/>
      <c r="AM736" s="332"/>
      <c r="AN736" s="332"/>
      <c r="AO736" s="332"/>
      <c r="AP736" s="332"/>
      <c r="AQ736" s="332"/>
      <c r="AR736" s="332"/>
      <c r="AS736" s="332"/>
      <c r="AT736" s="331"/>
      <c r="AU736" s="331"/>
      <c r="AV736" s="332"/>
      <c r="AW736" s="331"/>
      <c r="AX736" s="332"/>
    </row>
    <row r="737" spans="1:54" s="169" customFormat="1" ht="28.5" customHeight="1" x14ac:dyDescent="0.3">
      <c r="B737" s="417"/>
      <c r="C737" s="412" t="s">
        <v>152</v>
      </c>
      <c r="D737" s="375" t="s">
        <v>1094</v>
      </c>
      <c r="E737" s="384" t="s">
        <v>137</v>
      </c>
      <c r="F737" s="383">
        <v>1.95</v>
      </c>
      <c r="G737" s="379"/>
      <c r="H737" s="379"/>
      <c r="I737" s="379"/>
      <c r="J737" s="379"/>
      <c r="K737" s="379"/>
      <c r="L737" s="379"/>
      <c r="M737" s="379"/>
      <c r="N737" s="379"/>
      <c r="O737" s="380"/>
      <c r="P737" s="331"/>
      <c r="Q737" s="331"/>
      <c r="R737" s="331"/>
      <c r="S737" s="331"/>
      <c r="T737" s="331"/>
      <c r="U737" s="331"/>
      <c r="V737" s="331"/>
      <c r="W737" s="332"/>
      <c r="X737" s="332"/>
      <c r="Y737" s="332"/>
      <c r="Z737" s="332"/>
      <c r="AA737" s="332"/>
      <c r="AB737" s="332"/>
      <c r="AC737" s="332"/>
      <c r="AD737" s="332"/>
      <c r="AE737" s="332"/>
      <c r="AF737" s="332"/>
      <c r="AG737" s="332"/>
      <c r="AH737" s="332"/>
      <c r="AI737" s="332"/>
      <c r="AJ737" s="332"/>
      <c r="AK737" s="332"/>
      <c r="AL737" s="332"/>
      <c r="AM737" s="332"/>
      <c r="AN737" s="332"/>
      <c r="AO737" s="332"/>
      <c r="AP737" s="332"/>
      <c r="AQ737" s="332"/>
      <c r="AR737" s="332"/>
      <c r="AS737" s="332"/>
      <c r="AT737" s="331"/>
      <c r="AU737" s="331"/>
      <c r="AV737" s="332"/>
      <c r="AW737" s="331"/>
      <c r="AX737" s="332"/>
    </row>
    <row r="738" spans="1:54" s="169" customFormat="1" ht="28.5" customHeight="1" x14ac:dyDescent="0.3">
      <c r="B738" s="417"/>
      <c r="C738" s="412" t="s">
        <v>152</v>
      </c>
      <c r="D738" s="375" t="s">
        <v>158</v>
      </c>
      <c r="E738" s="384" t="s">
        <v>137</v>
      </c>
      <c r="F738" s="383">
        <v>14.37</v>
      </c>
      <c r="G738" s="379"/>
      <c r="H738" s="379"/>
      <c r="I738" s="379"/>
      <c r="J738" s="379"/>
      <c r="K738" s="379"/>
      <c r="L738" s="379"/>
      <c r="M738" s="379"/>
      <c r="N738" s="379"/>
      <c r="O738" s="380"/>
      <c r="P738" s="331" t="s">
        <v>64</v>
      </c>
      <c r="Q738" s="331" t="s">
        <v>55</v>
      </c>
      <c r="R738" s="331" t="s">
        <v>55</v>
      </c>
      <c r="S738" s="331" t="s">
        <v>1</v>
      </c>
      <c r="T738" s="331" t="s">
        <v>60</v>
      </c>
      <c r="U738" s="331" t="s">
        <v>59</v>
      </c>
      <c r="V738" s="331" t="s">
        <v>59</v>
      </c>
      <c r="W738" s="332"/>
      <c r="X738" s="332"/>
      <c r="Y738" s="332"/>
      <c r="Z738" s="332"/>
      <c r="AA738" s="332"/>
      <c r="AB738" s="332"/>
      <c r="AC738" s="332"/>
      <c r="AD738" s="332"/>
      <c r="AE738" s="332"/>
      <c r="AF738" s="332"/>
      <c r="AG738" s="332"/>
      <c r="AH738" s="332"/>
      <c r="AI738" s="332"/>
      <c r="AJ738" s="332"/>
      <c r="AK738" s="332"/>
      <c r="AL738" s="332"/>
      <c r="AM738" s="332"/>
      <c r="AN738" s="332"/>
      <c r="AO738" s="332"/>
      <c r="AP738" s="332"/>
      <c r="AQ738" s="332"/>
      <c r="AR738" s="332"/>
      <c r="AS738" s="332"/>
      <c r="AT738" s="331" t="s">
        <v>55</v>
      </c>
      <c r="AU738" s="331" t="s">
        <v>55</v>
      </c>
      <c r="AV738" s="332"/>
      <c r="AW738" s="331" t="s">
        <v>2</v>
      </c>
      <c r="AX738" s="332">
        <v>585</v>
      </c>
    </row>
    <row r="739" spans="1:54" s="169" customFormat="1" ht="28.5" customHeight="1" x14ac:dyDescent="0.3">
      <c r="B739" s="417"/>
      <c r="C739" s="412" t="s">
        <v>220</v>
      </c>
      <c r="D739" s="375" t="s">
        <v>1063</v>
      </c>
      <c r="E739" s="384" t="s">
        <v>138</v>
      </c>
      <c r="F739" s="383">
        <v>0.47</v>
      </c>
      <c r="G739" s="379"/>
      <c r="H739" s="379"/>
      <c r="I739" s="379"/>
      <c r="J739" s="379"/>
      <c r="K739" s="379"/>
      <c r="L739" s="379"/>
      <c r="M739" s="379"/>
      <c r="N739" s="379"/>
      <c r="O739" s="380"/>
      <c r="P739" s="331"/>
      <c r="Q739" s="331"/>
      <c r="R739" s="331"/>
      <c r="S739" s="331"/>
      <c r="T739" s="331"/>
      <c r="U739" s="331"/>
      <c r="V739" s="331"/>
      <c r="W739" s="332"/>
      <c r="X739" s="332"/>
      <c r="Y739" s="332"/>
      <c r="Z739" s="332"/>
      <c r="AA739" s="332"/>
      <c r="AB739" s="332"/>
      <c r="AC739" s="332"/>
      <c r="AD739" s="332"/>
      <c r="AE739" s="332"/>
      <c r="AF739" s="332"/>
      <c r="AG739" s="332"/>
      <c r="AH739" s="332"/>
      <c r="AI739" s="332"/>
      <c r="AJ739" s="332"/>
      <c r="AK739" s="332"/>
      <c r="AL739" s="332"/>
      <c r="AM739" s="332"/>
      <c r="AN739" s="332"/>
      <c r="AO739" s="332"/>
      <c r="AP739" s="332"/>
      <c r="AQ739" s="332"/>
      <c r="AR739" s="332"/>
      <c r="AS739" s="332"/>
      <c r="AT739" s="331"/>
      <c r="AU739" s="331"/>
      <c r="AV739" s="332"/>
      <c r="AW739" s="331"/>
      <c r="AX739" s="332"/>
    </row>
    <row r="740" spans="1:54" s="137" customFormat="1" ht="28.5" customHeight="1" x14ac:dyDescent="0.3">
      <c r="A740" s="134"/>
      <c r="B740" s="323"/>
      <c r="C740" s="324"/>
      <c r="D740" s="261"/>
      <c r="E740" s="287"/>
      <c r="F740" s="294"/>
      <c r="G740" s="270"/>
      <c r="H740" s="270"/>
      <c r="I740" s="270"/>
      <c r="J740" s="270"/>
      <c r="K740" s="270"/>
      <c r="L740" s="270"/>
      <c r="M740" s="270"/>
      <c r="N740" s="270"/>
      <c r="O740" s="265"/>
      <c r="P740" s="135"/>
      <c r="Q740" s="135"/>
      <c r="R740" s="135"/>
      <c r="S740" s="135"/>
      <c r="T740" s="135"/>
      <c r="U740" s="135"/>
      <c r="V740" s="135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5"/>
      <c r="AU740" s="135"/>
      <c r="AV740" s="136"/>
      <c r="AW740" s="135"/>
      <c r="AX740" s="136"/>
      <c r="BB740" s="134"/>
    </row>
    <row r="741" spans="1:54" s="137" customFormat="1" ht="28.5" customHeight="1" x14ac:dyDescent="0.3">
      <c r="A741" s="134"/>
      <c r="B741" s="323"/>
      <c r="C741" s="324"/>
      <c r="D741" s="261"/>
      <c r="E741" s="287"/>
      <c r="F741" s="294"/>
      <c r="G741" s="270"/>
      <c r="H741" s="270"/>
      <c r="I741" s="270"/>
      <c r="J741" s="270"/>
      <c r="K741" s="270"/>
      <c r="L741" s="270"/>
      <c r="M741" s="270"/>
      <c r="N741" s="270"/>
      <c r="O741" s="265"/>
      <c r="P741" s="135"/>
      <c r="Q741" s="135"/>
      <c r="R741" s="135"/>
      <c r="S741" s="135"/>
      <c r="T741" s="135"/>
      <c r="U741" s="135"/>
      <c r="V741" s="135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5"/>
      <c r="AU741" s="135"/>
      <c r="AV741" s="136"/>
      <c r="AW741" s="135"/>
      <c r="AX741" s="136"/>
      <c r="BB741" s="134"/>
    </row>
    <row r="742" spans="1:54" s="137" customFormat="1" ht="28.5" customHeight="1" x14ac:dyDescent="0.3">
      <c r="A742" s="134"/>
      <c r="B742" s="323"/>
      <c r="C742" s="324"/>
      <c r="D742" s="261"/>
      <c r="E742" s="287"/>
      <c r="F742" s="294"/>
      <c r="G742" s="270"/>
      <c r="H742" s="270"/>
      <c r="I742" s="270"/>
      <c r="J742" s="270"/>
      <c r="K742" s="270"/>
      <c r="L742" s="270"/>
      <c r="M742" s="270"/>
      <c r="N742" s="270"/>
      <c r="O742" s="265"/>
      <c r="P742" s="135"/>
      <c r="Q742" s="135"/>
      <c r="R742" s="135"/>
      <c r="S742" s="135"/>
      <c r="T742" s="135"/>
      <c r="U742" s="135"/>
      <c r="V742" s="135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5"/>
      <c r="AU742" s="135"/>
      <c r="AV742" s="136"/>
      <c r="AW742" s="135"/>
      <c r="AX742" s="136"/>
      <c r="BB742" s="134"/>
    </row>
    <row r="743" spans="1:54" s="137" customFormat="1" ht="28.5" customHeight="1" x14ac:dyDescent="0.3">
      <c r="A743" s="134"/>
      <c r="B743" s="323"/>
      <c r="C743" s="324"/>
      <c r="D743" s="261"/>
      <c r="E743" s="287"/>
      <c r="F743" s="294"/>
      <c r="G743" s="270"/>
      <c r="H743" s="270"/>
      <c r="I743" s="270"/>
      <c r="J743" s="270"/>
      <c r="K743" s="270"/>
      <c r="L743" s="270"/>
      <c r="M743" s="270"/>
      <c r="N743" s="270"/>
      <c r="O743" s="265"/>
      <c r="P743" s="135"/>
      <c r="Q743" s="135"/>
      <c r="R743" s="135"/>
      <c r="S743" s="135"/>
      <c r="T743" s="135"/>
      <c r="U743" s="135"/>
      <c r="V743" s="135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5"/>
      <c r="AU743" s="135"/>
      <c r="AV743" s="136"/>
      <c r="AW743" s="135"/>
      <c r="AX743" s="136"/>
      <c r="BB743" s="134"/>
    </row>
    <row r="744" spans="1:54" s="137" customFormat="1" ht="28.5" customHeight="1" x14ac:dyDescent="0.3">
      <c r="A744" s="134"/>
      <c r="B744" s="323"/>
      <c r="C744" s="324"/>
      <c r="D744" s="261"/>
      <c r="E744" s="287"/>
      <c r="F744" s="294"/>
      <c r="G744" s="270"/>
      <c r="H744" s="270"/>
      <c r="I744" s="270"/>
      <c r="J744" s="270"/>
      <c r="K744" s="270"/>
      <c r="L744" s="270"/>
      <c r="M744" s="270"/>
      <c r="N744" s="270"/>
      <c r="O744" s="265"/>
      <c r="P744" s="135"/>
      <c r="Q744" s="135"/>
      <c r="R744" s="135"/>
      <c r="S744" s="135"/>
      <c r="T744" s="135"/>
      <c r="U744" s="135"/>
      <c r="V744" s="135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5"/>
      <c r="AU744" s="135"/>
      <c r="AV744" s="136"/>
      <c r="AW744" s="135"/>
      <c r="AX744" s="136"/>
      <c r="BB744" s="134"/>
    </row>
    <row r="745" spans="1:54" s="137" customFormat="1" ht="28.5" customHeight="1" x14ac:dyDescent="0.3">
      <c r="A745" s="134"/>
      <c r="B745" s="323"/>
      <c r="C745" s="324"/>
      <c r="D745" s="261"/>
      <c r="E745" s="287"/>
      <c r="F745" s="294"/>
      <c r="G745" s="270"/>
      <c r="H745" s="270"/>
      <c r="I745" s="270"/>
      <c r="J745" s="270"/>
      <c r="K745" s="270"/>
      <c r="L745" s="270"/>
      <c r="M745" s="270"/>
      <c r="N745" s="270"/>
      <c r="O745" s="265"/>
      <c r="P745" s="135"/>
      <c r="Q745" s="135"/>
      <c r="R745" s="135"/>
      <c r="S745" s="135"/>
      <c r="T745" s="135"/>
      <c r="U745" s="135"/>
      <c r="V745" s="135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5"/>
      <c r="AU745" s="135"/>
      <c r="AV745" s="136"/>
      <c r="AW745" s="135"/>
      <c r="AX745" s="136"/>
      <c r="BB745" s="134"/>
    </row>
    <row r="746" spans="1:54" s="137" customFormat="1" ht="28.5" customHeight="1" x14ac:dyDescent="0.3">
      <c r="A746" s="134"/>
      <c r="B746" s="323"/>
      <c r="C746" s="324"/>
      <c r="D746" s="261"/>
      <c r="E746" s="287"/>
      <c r="F746" s="294"/>
      <c r="G746" s="270"/>
      <c r="H746" s="270"/>
      <c r="I746" s="270"/>
      <c r="J746" s="270"/>
      <c r="K746" s="270"/>
      <c r="L746" s="270"/>
      <c r="M746" s="270"/>
      <c r="N746" s="270"/>
      <c r="O746" s="265"/>
      <c r="P746" s="135"/>
      <c r="Q746" s="135"/>
      <c r="R746" s="135"/>
      <c r="S746" s="135"/>
      <c r="T746" s="135"/>
      <c r="U746" s="135"/>
      <c r="V746" s="135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5"/>
      <c r="AU746" s="135"/>
      <c r="AV746" s="136"/>
      <c r="AW746" s="135"/>
      <c r="AX746" s="136"/>
      <c r="BB746" s="134"/>
    </row>
    <row r="747" spans="1:54" s="137" customFormat="1" ht="28.5" customHeight="1" x14ac:dyDescent="0.3">
      <c r="A747" s="134"/>
      <c r="B747" s="323"/>
      <c r="C747" s="324"/>
      <c r="D747" s="261"/>
      <c r="E747" s="287"/>
      <c r="F747" s="294"/>
      <c r="G747" s="270"/>
      <c r="H747" s="270"/>
      <c r="I747" s="270"/>
      <c r="J747" s="270"/>
      <c r="K747" s="270"/>
      <c r="L747" s="270"/>
      <c r="M747" s="270"/>
      <c r="N747" s="270"/>
      <c r="O747" s="265"/>
      <c r="P747" s="135"/>
      <c r="Q747" s="135"/>
      <c r="R747" s="135"/>
      <c r="S747" s="135"/>
      <c r="T747" s="135"/>
      <c r="U747" s="135"/>
      <c r="V747" s="135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5"/>
      <c r="AU747" s="135"/>
      <c r="AV747" s="136"/>
      <c r="AW747" s="135"/>
      <c r="AX747" s="136"/>
      <c r="BB747" s="134"/>
    </row>
    <row r="748" spans="1:54" s="137" customFormat="1" ht="28.5" customHeight="1" x14ac:dyDescent="0.3">
      <c r="A748" s="134"/>
      <c r="B748" s="323"/>
      <c r="C748" s="324"/>
      <c r="D748" s="261"/>
      <c r="E748" s="287"/>
      <c r="F748" s="294"/>
      <c r="G748" s="270"/>
      <c r="H748" s="270"/>
      <c r="I748" s="270"/>
      <c r="J748" s="270"/>
      <c r="K748" s="270"/>
      <c r="L748" s="270"/>
      <c r="M748" s="270"/>
      <c r="N748" s="270"/>
      <c r="O748" s="265"/>
      <c r="P748" s="135"/>
      <c r="Q748" s="135"/>
      <c r="R748" s="135"/>
      <c r="S748" s="135"/>
      <c r="T748" s="135"/>
      <c r="U748" s="135"/>
      <c r="V748" s="135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5"/>
      <c r="AU748" s="135"/>
      <c r="AV748" s="136"/>
      <c r="AW748" s="135"/>
      <c r="AX748" s="136"/>
      <c r="BB748" s="134"/>
    </row>
    <row r="749" spans="1:54" s="137" customFormat="1" ht="28.5" customHeight="1" x14ac:dyDescent="0.3">
      <c r="A749" s="134"/>
      <c r="B749" s="323"/>
      <c r="C749" s="324"/>
      <c r="D749" s="261"/>
      <c r="E749" s="287"/>
      <c r="F749" s="294"/>
      <c r="G749" s="270"/>
      <c r="H749" s="270"/>
      <c r="I749" s="270"/>
      <c r="J749" s="270"/>
      <c r="K749" s="270"/>
      <c r="L749" s="270"/>
      <c r="M749" s="270"/>
      <c r="N749" s="270"/>
      <c r="O749" s="265"/>
      <c r="P749" s="135"/>
      <c r="Q749" s="135"/>
      <c r="R749" s="135"/>
      <c r="S749" s="135"/>
      <c r="T749" s="135"/>
      <c r="U749" s="135"/>
      <c r="V749" s="135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5"/>
      <c r="AU749" s="135"/>
      <c r="AV749" s="136"/>
      <c r="AW749" s="135"/>
      <c r="AX749" s="136"/>
      <c r="BB749" s="134"/>
    </row>
    <row r="750" spans="1:54" ht="28.5" customHeight="1" x14ac:dyDescent="0.3">
      <c r="A750" s="125"/>
      <c r="B750" s="101"/>
      <c r="C750" s="43"/>
      <c r="D750" s="43"/>
      <c r="E750" s="44"/>
      <c r="F750" s="41"/>
      <c r="G750" s="41"/>
      <c r="H750" s="41"/>
      <c r="I750" s="41"/>
      <c r="J750" s="41"/>
      <c r="K750" s="41"/>
      <c r="L750" s="41"/>
      <c r="M750" s="41"/>
      <c r="N750" s="41"/>
      <c r="O750" s="43"/>
    </row>
    <row r="751" spans="1:54" s="111" customFormat="1" ht="28.5" customHeight="1" x14ac:dyDescent="0.3">
      <c r="A751" s="121"/>
      <c r="B751" s="458"/>
      <c r="C751" s="456" t="s">
        <v>144</v>
      </c>
      <c r="D751" s="273"/>
      <c r="E751" s="274"/>
      <c r="F751" s="275"/>
      <c r="G751" s="281"/>
      <c r="H751" s="280"/>
      <c r="I751" s="281"/>
      <c r="J751" s="280"/>
      <c r="K751" s="281"/>
      <c r="L751" s="280"/>
      <c r="M751" s="281"/>
      <c r="N751" s="280"/>
      <c r="O751" s="273"/>
      <c r="P751" s="111" t="s">
        <v>62</v>
      </c>
      <c r="BB751" s="121"/>
    </row>
    <row r="752" spans="1:54" s="111" customFormat="1" ht="28.5" customHeight="1" x14ac:dyDescent="0.3">
      <c r="A752" s="121"/>
      <c r="B752" s="459"/>
      <c r="C752" s="457"/>
      <c r="D752" s="276"/>
      <c r="E752" s="277"/>
      <c r="F752" s="278"/>
      <c r="G752" s="278"/>
      <c r="H752" s="279"/>
      <c r="I752" s="278"/>
      <c r="J752" s="279"/>
      <c r="K752" s="278"/>
      <c r="L752" s="279"/>
      <c r="M752" s="278"/>
      <c r="N752" s="279"/>
      <c r="O752" s="276"/>
      <c r="P752" s="111" t="s">
        <v>62</v>
      </c>
      <c r="BB752" s="121"/>
    </row>
    <row r="753" spans="1:54" s="111" customFormat="1" ht="28.5" customHeight="1" x14ac:dyDescent="0.3">
      <c r="A753" s="121"/>
      <c r="B753" s="101"/>
      <c r="C753" s="45"/>
      <c r="D753" s="46"/>
      <c r="E753" s="47"/>
      <c r="F753" s="48"/>
      <c r="G753" s="48"/>
      <c r="H753" s="122"/>
      <c r="I753" s="48"/>
      <c r="J753" s="122"/>
      <c r="K753" s="48"/>
      <c r="L753" s="122"/>
      <c r="M753" s="48"/>
      <c r="N753" s="122"/>
      <c r="O753" s="46"/>
      <c r="BB753" s="121"/>
    </row>
    <row r="754" spans="1:54" s="111" customFormat="1" ht="28.5" customHeight="1" x14ac:dyDescent="0.3">
      <c r="A754" s="121"/>
      <c r="B754" s="116" t="str">
        <f>B665</f>
        <v>7-4-7</v>
      </c>
      <c r="C754" s="77" t="str">
        <f>C665</f>
        <v>모래놀이교실</v>
      </c>
      <c r="D754" s="78"/>
      <c r="E754" s="79"/>
      <c r="F754" s="80"/>
      <c r="G754" s="80"/>
      <c r="H754" s="80"/>
      <c r="I754" s="80"/>
      <c r="J754" s="80"/>
      <c r="K754" s="80"/>
      <c r="L754" s="80"/>
      <c r="M754" s="80"/>
      <c r="N754" s="80"/>
      <c r="O754" s="78"/>
      <c r="P754" s="32"/>
      <c r="Q754" s="32"/>
      <c r="R754" s="32"/>
      <c r="S754" s="33" t="s">
        <v>1</v>
      </c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BB754" s="121"/>
    </row>
    <row r="755" spans="1:54" s="134" customFormat="1" ht="28.5" customHeight="1" x14ac:dyDescent="0.3">
      <c r="B755" s="418"/>
      <c r="C755" s="411" t="s">
        <v>199</v>
      </c>
      <c r="D755" s="288" t="s">
        <v>136</v>
      </c>
      <c r="E755" s="285" t="s">
        <v>137</v>
      </c>
      <c r="F755" s="290">
        <v>4.5</v>
      </c>
      <c r="G755" s="267"/>
      <c r="H755" s="267"/>
      <c r="I755" s="267"/>
      <c r="J755" s="267"/>
      <c r="K755" s="267"/>
      <c r="L755" s="267"/>
      <c r="M755" s="267"/>
      <c r="N755" s="267"/>
      <c r="O755" s="260"/>
      <c r="P755" s="299"/>
      <c r="Q755" s="299"/>
      <c r="R755" s="299"/>
      <c r="S755" s="299"/>
      <c r="T755" s="299"/>
      <c r="U755" s="299"/>
      <c r="V755" s="299"/>
      <c r="W755" s="300"/>
      <c r="X755" s="300"/>
      <c r="Y755" s="300"/>
      <c r="Z755" s="300"/>
      <c r="AA755" s="300"/>
      <c r="AB755" s="300"/>
      <c r="AC755" s="300"/>
      <c r="AD755" s="300"/>
      <c r="AE755" s="300"/>
      <c r="AF755" s="300"/>
      <c r="AG755" s="300"/>
      <c r="AH755" s="300"/>
      <c r="AI755" s="300"/>
      <c r="AJ755" s="300"/>
      <c r="AK755" s="300"/>
      <c r="AL755" s="300"/>
      <c r="AM755" s="300"/>
      <c r="AN755" s="300"/>
      <c r="AO755" s="300"/>
      <c r="AP755" s="300"/>
      <c r="AQ755" s="300"/>
      <c r="AR755" s="300"/>
      <c r="AS755" s="300"/>
      <c r="AT755" s="299"/>
      <c r="AU755" s="299"/>
      <c r="AV755" s="300"/>
      <c r="AW755" s="299"/>
      <c r="AX755" s="300"/>
    </row>
    <row r="756" spans="1:54" s="169" customFormat="1" ht="28.5" customHeight="1" x14ac:dyDescent="0.3">
      <c r="B756" s="417"/>
      <c r="C756" s="412" t="s">
        <v>603</v>
      </c>
      <c r="D756" s="386" t="s">
        <v>1131</v>
      </c>
      <c r="E756" s="384" t="s">
        <v>137</v>
      </c>
      <c r="F756" s="383">
        <v>3.96</v>
      </c>
      <c r="G756" s="379"/>
      <c r="H756" s="379"/>
      <c r="I756" s="379"/>
      <c r="J756" s="379"/>
      <c r="K756" s="379"/>
      <c r="L756" s="379"/>
      <c r="M756" s="379"/>
      <c r="N756" s="379"/>
      <c r="O756" s="380"/>
      <c r="P756" s="331"/>
      <c r="Q756" s="331"/>
      <c r="R756" s="331"/>
      <c r="S756" s="331"/>
      <c r="T756" s="331"/>
      <c r="U756" s="331"/>
      <c r="V756" s="331"/>
      <c r="W756" s="332"/>
      <c r="X756" s="332"/>
      <c r="Y756" s="332"/>
      <c r="Z756" s="332"/>
      <c r="AA756" s="332"/>
      <c r="AB756" s="332"/>
      <c r="AC756" s="332"/>
      <c r="AD756" s="332"/>
      <c r="AE756" s="332"/>
      <c r="AF756" s="332"/>
      <c r="AG756" s="332"/>
      <c r="AH756" s="332"/>
      <c r="AI756" s="332"/>
      <c r="AJ756" s="332"/>
      <c r="AK756" s="332"/>
      <c r="AL756" s="332"/>
      <c r="AM756" s="332"/>
      <c r="AN756" s="332"/>
      <c r="AO756" s="332"/>
      <c r="AP756" s="332"/>
      <c r="AQ756" s="332"/>
      <c r="AR756" s="332"/>
      <c r="AS756" s="332"/>
      <c r="AT756" s="331"/>
      <c r="AU756" s="331"/>
      <c r="AV756" s="332"/>
      <c r="AW756" s="331"/>
      <c r="AX756" s="332"/>
    </row>
    <row r="757" spans="1:54" s="169" customFormat="1" ht="28.5" customHeight="1" x14ac:dyDescent="0.3">
      <c r="B757" s="417"/>
      <c r="C757" s="412" t="s">
        <v>460</v>
      </c>
      <c r="D757" s="386" t="s">
        <v>1078</v>
      </c>
      <c r="E757" s="384" t="s">
        <v>138</v>
      </c>
      <c r="F757" s="383">
        <v>0.7</v>
      </c>
      <c r="G757" s="379"/>
      <c r="H757" s="379"/>
      <c r="I757" s="379"/>
      <c r="J757" s="379"/>
      <c r="K757" s="379"/>
      <c r="L757" s="379"/>
      <c r="M757" s="379"/>
      <c r="N757" s="379"/>
      <c r="O757" s="380"/>
      <c r="P757" s="331"/>
      <c r="Q757" s="331"/>
      <c r="R757" s="331"/>
      <c r="S757" s="331"/>
      <c r="T757" s="331"/>
      <c r="U757" s="331"/>
      <c r="V757" s="331"/>
      <c r="W757" s="332"/>
      <c r="X757" s="332"/>
      <c r="Y757" s="332"/>
      <c r="Z757" s="332"/>
      <c r="AA757" s="332"/>
      <c r="AB757" s="332"/>
      <c r="AC757" s="332"/>
      <c r="AD757" s="332"/>
      <c r="AE757" s="332"/>
      <c r="AF757" s="332"/>
      <c r="AG757" s="332"/>
      <c r="AH757" s="332"/>
      <c r="AI757" s="332"/>
      <c r="AJ757" s="332"/>
      <c r="AK757" s="332"/>
      <c r="AL757" s="332"/>
      <c r="AM757" s="332"/>
      <c r="AN757" s="332"/>
      <c r="AO757" s="332"/>
      <c r="AP757" s="332"/>
      <c r="AQ757" s="332"/>
      <c r="AR757" s="332"/>
      <c r="AS757" s="332"/>
      <c r="AT757" s="331"/>
      <c r="AU757" s="331"/>
      <c r="AV757" s="332"/>
      <c r="AW757" s="331"/>
      <c r="AX757" s="332"/>
    </row>
    <row r="758" spans="1:54" s="169" customFormat="1" ht="28.5" customHeight="1" x14ac:dyDescent="0.3">
      <c r="B758" s="417"/>
      <c r="C758" s="412" t="s">
        <v>152</v>
      </c>
      <c r="D758" s="375" t="s">
        <v>1094</v>
      </c>
      <c r="E758" s="384" t="s">
        <v>137</v>
      </c>
      <c r="F758" s="383">
        <v>7.24</v>
      </c>
      <c r="G758" s="379"/>
      <c r="H758" s="379"/>
      <c r="I758" s="379"/>
      <c r="J758" s="379"/>
      <c r="K758" s="379"/>
      <c r="L758" s="379"/>
      <c r="M758" s="379"/>
      <c r="N758" s="379"/>
      <c r="O758" s="380"/>
      <c r="P758" s="331"/>
      <c r="Q758" s="331"/>
      <c r="R758" s="331"/>
      <c r="S758" s="331"/>
      <c r="T758" s="331"/>
      <c r="U758" s="331"/>
      <c r="V758" s="331"/>
      <c r="W758" s="332"/>
      <c r="X758" s="332"/>
      <c r="Y758" s="332"/>
      <c r="Z758" s="332"/>
      <c r="AA758" s="332"/>
      <c r="AB758" s="332"/>
      <c r="AC758" s="332"/>
      <c r="AD758" s="332"/>
      <c r="AE758" s="332"/>
      <c r="AF758" s="332"/>
      <c r="AG758" s="332"/>
      <c r="AH758" s="332"/>
      <c r="AI758" s="332"/>
      <c r="AJ758" s="332"/>
      <c r="AK758" s="332"/>
      <c r="AL758" s="332"/>
      <c r="AM758" s="332"/>
      <c r="AN758" s="332"/>
      <c r="AO758" s="332"/>
      <c r="AP758" s="332"/>
      <c r="AQ758" s="332"/>
      <c r="AR758" s="332"/>
      <c r="AS758" s="332"/>
      <c r="AT758" s="331"/>
      <c r="AU758" s="331"/>
      <c r="AV758" s="332"/>
      <c r="AW758" s="331"/>
      <c r="AX758" s="332"/>
    </row>
    <row r="759" spans="1:54" s="169" customFormat="1" ht="28.5" customHeight="1" x14ac:dyDescent="0.3">
      <c r="B759" s="417"/>
      <c r="C759" s="412" t="s">
        <v>152</v>
      </c>
      <c r="D759" s="375" t="s">
        <v>158</v>
      </c>
      <c r="E759" s="384" t="s">
        <v>137</v>
      </c>
      <c r="F759" s="383">
        <v>23.1</v>
      </c>
      <c r="G759" s="379"/>
      <c r="H759" s="379"/>
      <c r="I759" s="379"/>
      <c r="J759" s="379"/>
      <c r="K759" s="379"/>
      <c r="L759" s="379"/>
      <c r="M759" s="379"/>
      <c r="N759" s="379"/>
      <c r="O759" s="380"/>
      <c r="P759" s="331" t="s">
        <v>64</v>
      </c>
      <c r="Q759" s="331" t="s">
        <v>55</v>
      </c>
      <c r="R759" s="331" t="s">
        <v>55</v>
      </c>
      <c r="S759" s="331" t="s">
        <v>1</v>
      </c>
      <c r="T759" s="331" t="s">
        <v>60</v>
      </c>
      <c r="U759" s="331" t="s">
        <v>59</v>
      </c>
      <c r="V759" s="331" t="s">
        <v>59</v>
      </c>
      <c r="W759" s="332"/>
      <c r="X759" s="332"/>
      <c r="Y759" s="332"/>
      <c r="Z759" s="332"/>
      <c r="AA759" s="332"/>
      <c r="AB759" s="332"/>
      <c r="AC759" s="332"/>
      <c r="AD759" s="332"/>
      <c r="AE759" s="332"/>
      <c r="AF759" s="332"/>
      <c r="AG759" s="332"/>
      <c r="AH759" s="332"/>
      <c r="AI759" s="332"/>
      <c r="AJ759" s="332"/>
      <c r="AK759" s="332"/>
      <c r="AL759" s="332"/>
      <c r="AM759" s="332"/>
      <c r="AN759" s="332"/>
      <c r="AO759" s="332"/>
      <c r="AP759" s="332"/>
      <c r="AQ759" s="332"/>
      <c r="AR759" s="332"/>
      <c r="AS759" s="332"/>
      <c r="AT759" s="331" t="s">
        <v>55</v>
      </c>
      <c r="AU759" s="331" t="s">
        <v>55</v>
      </c>
      <c r="AV759" s="332"/>
      <c r="AW759" s="331" t="s">
        <v>2</v>
      </c>
      <c r="AX759" s="332">
        <v>585</v>
      </c>
    </row>
    <row r="760" spans="1:54" s="169" customFormat="1" ht="28.5" customHeight="1" x14ac:dyDescent="0.3">
      <c r="B760" s="417"/>
      <c r="C760" s="412" t="s">
        <v>220</v>
      </c>
      <c r="D760" s="375" t="s">
        <v>1063</v>
      </c>
      <c r="E760" s="384" t="s">
        <v>138</v>
      </c>
      <c r="F760" s="383">
        <v>13.38</v>
      </c>
      <c r="G760" s="379"/>
      <c r="H760" s="379"/>
      <c r="I760" s="379"/>
      <c r="J760" s="379"/>
      <c r="K760" s="379"/>
      <c r="L760" s="379"/>
      <c r="M760" s="379"/>
      <c r="N760" s="379"/>
      <c r="O760" s="380"/>
      <c r="P760" s="331"/>
      <c r="Q760" s="331"/>
      <c r="R760" s="331"/>
      <c r="S760" s="331"/>
      <c r="T760" s="331"/>
      <c r="U760" s="331"/>
      <c r="V760" s="331"/>
      <c r="W760" s="332"/>
      <c r="X760" s="332"/>
      <c r="Y760" s="332"/>
      <c r="Z760" s="332"/>
      <c r="AA760" s="332"/>
      <c r="AB760" s="332"/>
      <c r="AC760" s="332"/>
      <c r="AD760" s="332"/>
      <c r="AE760" s="332"/>
      <c r="AF760" s="332"/>
      <c r="AG760" s="332"/>
      <c r="AH760" s="332"/>
      <c r="AI760" s="332"/>
      <c r="AJ760" s="332"/>
      <c r="AK760" s="332"/>
      <c r="AL760" s="332"/>
      <c r="AM760" s="332"/>
      <c r="AN760" s="332"/>
      <c r="AO760" s="332"/>
      <c r="AP760" s="332"/>
      <c r="AQ760" s="332"/>
      <c r="AR760" s="332"/>
      <c r="AS760" s="332"/>
      <c r="AT760" s="331"/>
      <c r="AU760" s="331"/>
      <c r="AV760" s="332"/>
      <c r="AW760" s="331"/>
      <c r="AX760" s="332"/>
    </row>
    <row r="761" spans="1:54" s="137" customFormat="1" ht="28.5" customHeight="1" x14ac:dyDescent="0.3">
      <c r="A761" s="134"/>
      <c r="B761" s="323"/>
      <c r="C761" s="324"/>
      <c r="D761" s="261"/>
      <c r="E761" s="287"/>
      <c r="F761" s="294"/>
      <c r="G761" s="270"/>
      <c r="H761" s="270"/>
      <c r="I761" s="270"/>
      <c r="J761" s="270"/>
      <c r="K761" s="270"/>
      <c r="L761" s="270"/>
      <c r="M761" s="270"/>
      <c r="N761" s="270"/>
      <c r="O761" s="265"/>
      <c r="P761" s="135"/>
      <c r="Q761" s="135"/>
      <c r="R761" s="135"/>
      <c r="S761" s="135"/>
      <c r="T761" s="135"/>
      <c r="U761" s="135"/>
      <c r="V761" s="135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5"/>
      <c r="AU761" s="135"/>
      <c r="AV761" s="136"/>
      <c r="AW761" s="135"/>
      <c r="AX761" s="136"/>
      <c r="BB761" s="134"/>
    </row>
    <row r="762" spans="1:54" s="137" customFormat="1" ht="28.5" customHeight="1" x14ac:dyDescent="0.3">
      <c r="A762" s="134"/>
      <c r="B762" s="323"/>
      <c r="C762" s="324"/>
      <c r="D762" s="261"/>
      <c r="E762" s="287"/>
      <c r="F762" s="294"/>
      <c r="G762" s="270"/>
      <c r="H762" s="270"/>
      <c r="I762" s="270"/>
      <c r="J762" s="270"/>
      <c r="K762" s="270"/>
      <c r="L762" s="270"/>
      <c r="M762" s="270"/>
      <c r="N762" s="270"/>
      <c r="O762" s="265"/>
      <c r="P762" s="135"/>
      <c r="Q762" s="135"/>
      <c r="R762" s="135"/>
      <c r="S762" s="135"/>
      <c r="T762" s="135"/>
      <c r="U762" s="135"/>
      <c r="V762" s="135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5"/>
      <c r="AU762" s="135"/>
      <c r="AV762" s="136"/>
      <c r="AW762" s="135"/>
      <c r="AX762" s="136"/>
      <c r="BB762" s="134"/>
    </row>
    <row r="763" spans="1:54" s="137" customFormat="1" ht="28.5" customHeight="1" x14ac:dyDescent="0.3">
      <c r="A763" s="134"/>
      <c r="B763" s="323"/>
      <c r="C763" s="324"/>
      <c r="D763" s="261"/>
      <c r="E763" s="287"/>
      <c r="F763" s="294"/>
      <c r="G763" s="270"/>
      <c r="H763" s="270"/>
      <c r="I763" s="270"/>
      <c r="J763" s="270"/>
      <c r="K763" s="270"/>
      <c r="L763" s="270"/>
      <c r="M763" s="270"/>
      <c r="N763" s="270"/>
      <c r="O763" s="265"/>
      <c r="P763" s="135"/>
      <c r="Q763" s="135"/>
      <c r="R763" s="135"/>
      <c r="S763" s="135"/>
      <c r="T763" s="135"/>
      <c r="U763" s="135"/>
      <c r="V763" s="135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5"/>
      <c r="AU763" s="135"/>
      <c r="AV763" s="136"/>
      <c r="AW763" s="135"/>
      <c r="AX763" s="136"/>
      <c r="BB763" s="134"/>
    </row>
    <row r="764" spans="1:54" s="137" customFormat="1" ht="28.5" customHeight="1" x14ac:dyDescent="0.3">
      <c r="A764" s="134"/>
      <c r="B764" s="323"/>
      <c r="C764" s="324"/>
      <c r="D764" s="261"/>
      <c r="E764" s="287"/>
      <c r="F764" s="294"/>
      <c r="G764" s="270"/>
      <c r="H764" s="270"/>
      <c r="I764" s="270"/>
      <c r="J764" s="270"/>
      <c r="K764" s="270"/>
      <c r="L764" s="270"/>
      <c r="M764" s="270"/>
      <c r="N764" s="270"/>
      <c r="O764" s="265"/>
      <c r="P764" s="135"/>
      <c r="Q764" s="135"/>
      <c r="R764" s="135"/>
      <c r="S764" s="135"/>
      <c r="T764" s="135"/>
      <c r="U764" s="135"/>
      <c r="V764" s="135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5"/>
      <c r="AU764" s="135"/>
      <c r="AV764" s="136"/>
      <c r="AW764" s="135"/>
      <c r="AX764" s="136"/>
      <c r="BB764" s="134"/>
    </row>
    <row r="765" spans="1:54" s="137" customFormat="1" ht="28.5" customHeight="1" x14ac:dyDescent="0.3">
      <c r="A765" s="134"/>
      <c r="B765" s="323"/>
      <c r="C765" s="324"/>
      <c r="D765" s="261"/>
      <c r="E765" s="287"/>
      <c r="F765" s="294"/>
      <c r="G765" s="270"/>
      <c r="H765" s="270"/>
      <c r="I765" s="270"/>
      <c r="J765" s="270"/>
      <c r="K765" s="270"/>
      <c r="L765" s="270"/>
      <c r="M765" s="270"/>
      <c r="N765" s="270"/>
      <c r="O765" s="265"/>
      <c r="P765" s="135"/>
      <c r="Q765" s="135"/>
      <c r="R765" s="135"/>
      <c r="S765" s="135"/>
      <c r="T765" s="135"/>
      <c r="U765" s="135"/>
      <c r="V765" s="135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5"/>
      <c r="AU765" s="135"/>
      <c r="AV765" s="136"/>
      <c r="AW765" s="135"/>
      <c r="AX765" s="136"/>
      <c r="BB765" s="134"/>
    </row>
    <row r="766" spans="1:54" s="137" customFormat="1" ht="28.5" customHeight="1" x14ac:dyDescent="0.3">
      <c r="A766" s="134"/>
      <c r="B766" s="323"/>
      <c r="C766" s="324"/>
      <c r="D766" s="261"/>
      <c r="E766" s="287"/>
      <c r="F766" s="294"/>
      <c r="G766" s="270"/>
      <c r="H766" s="270"/>
      <c r="I766" s="270"/>
      <c r="J766" s="270"/>
      <c r="K766" s="270"/>
      <c r="L766" s="270"/>
      <c r="M766" s="270"/>
      <c r="N766" s="270"/>
      <c r="O766" s="265"/>
      <c r="P766" s="135"/>
      <c r="Q766" s="135"/>
      <c r="R766" s="135"/>
      <c r="S766" s="135"/>
      <c r="T766" s="135"/>
      <c r="U766" s="135"/>
      <c r="V766" s="135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5"/>
      <c r="AU766" s="135"/>
      <c r="AV766" s="136"/>
      <c r="AW766" s="135"/>
      <c r="AX766" s="136"/>
      <c r="BB766" s="134"/>
    </row>
    <row r="767" spans="1:54" s="137" customFormat="1" ht="28.5" customHeight="1" x14ac:dyDescent="0.3">
      <c r="A767" s="134"/>
      <c r="B767" s="323"/>
      <c r="C767" s="324"/>
      <c r="D767" s="261"/>
      <c r="E767" s="287"/>
      <c r="F767" s="294"/>
      <c r="G767" s="270"/>
      <c r="H767" s="270"/>
      <c r="I767" s="270"/>
      <c r="J767" s="270"/>
      <c r="K767" s="270"/>
      <c r="L767" s="270"/>
      <c r="M767" s="270"/>
      <c r="N767" s="270"/>
      <c r="O767" s="265"/>
      <c r="P767" s="135"/>
      <c r="Q767" s="135"/>
      <c r="R767" s="135"/>
      <c r="S767" s="135"/>
      <c r="T767" s="135"/>
      <c r="U767" s="135"/>
      <c r="V767" s="135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5"/>
      <c r="AU767" s="135"/>
      <c r="AV767" s="136"/>
      <c r="AW767" s="135"/>
      <c r="AX767" s="136"/>
      <c r="BB767" s="134"/>
    </row>
    <row r="768" spans="1:54" s="137" customFormat="1" ht="28.5" customHeight="1" x14ac:dyDescent="0.3">
      <c r="A768" s="134"/>
      <c r="B768" s="323"/>
      <c r="C768" s="324"/>
      <c r="D768" s="261"/>
      <c r="E768" s="287"/>
      <c r="F768" s="294"/>
      <c r="G768" s="270"/>
      <c r="H768" s="270"/>
      <c r="I768" s="270"/>
      <c r="J768" s="270"/>
      <c r="K768" s="270"/>
      <c r="L768" s="270"/>
      <c r="M768" s="270"/>
      <c r="N768" s="270"/>
      <c r="O768" s="265"/>
      <c r="P768" s="135"/>
      <c r="Q768" s="135"/>
      <c r="R768" s="135"/>
      <c r="S768" s="135"/>
      <c r="T768" s="135"/>
      <c r="U768" s="135"/>
      <c r="V768" s="135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5"/>
      <c r="AU768" s="135"/>
      <c r="AV768" s="136"/>
      <c r="AW768" s="135"/>
      <c r="AX768" s="136"/>
      <c r="BB768" s="134"/>
    </row>
    <row r="769" spans="1:54" s="137" customFormat="1" ht="28.5" customHeight="1" x14ac:dyDescent="0.3">
      <c r="A769" s="134"/>
      <c r="B769" s="323"/>
      <c r="C769" s="324"/>
      <c r="D769" s="261"/>
      <c r="E769" s="287"/>
      <c r="F769" s="294"/>
      <c r="G769" s="270"/>
      <c r="H769" s="270"/>
      <c r="I769" s="270"/>
      <c r="J769" s="270"/>
      <c r="K769" s="270"/>
      <c r="L769" s="270"/>
      <c r="M769" s="270"/>
      <c r="N769" s="270"/>
      <c r="O769" s="265"/>
      <c r="P769" s="135"/>
      <c r="Q769" s="135"/>
      <c r="R769" s="135"/>
      <c r="S769" s="135"/>
      <c r="T769" s="135"/>
      <c r="U769" s="135"/>
      <c r="V769" s="135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5"/>
      <c r="AU769" s="135"/>
      <c r="AV769" s="136"/>
      <c r="AW769" s="135"/>
      <c r="AX769" s="136"/>
      <c r="BB769" s="134"/>
    </row>
    <row r="770" spans="1:54" s="137" customFormat="1" ht="28.5" customHeight="1" x14ac:dyDescent="0.3">
      <c r="A770" s="134"/>
      <c r="B770" s="323"/>
      <c r="C770" s="324"/>
      <c r="D770" s="261"/>
      <c r="E770" s="287"/>
      <c r="F770" s="294"/>
      <c r="G770" s="270"/>
      <c r="H770" s="270"/>
      <c r="I770" s="270"/>
      <c r="J770" s="270"/>
      <c r="K770" s="270"/>
      <c r="L770" s="270"/>
      <c r="M770" s="270"/>
      <c r="N770" s="270"/>
      <c r="O770" s="265"/>
      <c r="P770" s="135"/>
      <c r="Q770" s="135"/>
      <c r="R770" s="135"/>
      <c r="S770" s="135"/>
      <c r="T770" s="135"/>
      <c r="U770" s="135"/>
      <c r="V770" s="135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5"/>
      <c r="AU770" s="135"/>
      <c r="AV770" s="136"/>
      <c r="AW770" s="135"/>
      <c r="AX770" s="136"/>
      <c r="BB770" s="134"/>
    </row>
    <row r="771" spans="1:54" s="137" customFormat="1" ht="28.5" customHeight="1" x14ac:dyDescent="0.3">
      <c r="A771" s="134"/>
      <c r="B771" s="101"/>
      <c r="C771" s="124"/>
      <c r="D771" s="124"/>
      <c r="E771" s="103"/>
      <c r="F771" s="68"/>
      <c r="G771" s="56"/>
      <c r="H771" s="56"/>
      <c r="I771" s="56"/>
      <c r="J771" s="56"/>
      <c r="K771" s="56"/>
      <c r="L771" s="56"/>
      <c r="M771" s="56"/>
      <c r="N771" s="56"/>
      <c r="O771" s="165"/>
      <c r="P771" s="135"/>
      <c r="Q771" s="135"/>
      <c r="R771" s="135"/>
      <c r="S771" s="135"/>
      <c r="T771" s="135"/>
      <c r="U771" s="135"/>
      <c r="V771" s="135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5"/>
      <c r="AU771" s="135"/>
      <c r="AV771" s="136"/>
      <c r="AW771" s="135"/>
      <c r="AX771" s="136"/>
      <c r="BB771" s="134"/>
    </row>
    <row r="772" spans="1:54" s="111" customFormat="1" ht="28.5" customHeight="1" x14ac:dyDescent="0.3">
      <c r="A772" s="121"/>
      <c r="B772" s="458"/>
      <c r="C772" s="456" t="s">
        <v>144</v>
      </c>
      <c r="D772" s="273"/>
      <c r="E772" s="274"/>
      <c r="F772" s="275"/>
      <c r="G772" s="281"/>
      <c r="H772" s="280"/>
      <c r="I772" s="281"/>
      <c r="J772" s="280"/>
      <c r="K772" s="281"/>
      <c r="L772" s="280"/>
      <c r="M772" s="281"/>
      <c r="N772" s="280"/>
      <c r="O772" s="273"/>
      <c r="BB772" s="121"/>
    </row>
    <row r="773" spans="1:54" s="111" customFormat="1" ht="28.5" customHeight="1" x14ac:dyDescent="0.3">
      <c r="A773" s="121"/>
      <c r="B773" s="459"/>
      <c r="C773" s="457"/>
      <c r="D773" s="276"/>
      <c r="E773" s="277"/>
      <c r="F773" s="278"/>
      <c r="G773" s="278"/>
      <c r="H773" s="279"/>
      <c r="I773" s="278"/>
      <c r="J773" s="279"/>
      <c r="K773" s="278"/>
      <c r="L773" s="279"/>
      <c r="M773" s="278"/>
      <c r="N773" s="279"/>
      <c r="O773" s="276"/>
      <c r="BB773" s="121"/>
    </row>
    <row r="774" spans="1:54" s="111" customFormat="1" ht="28.5" customHeight="1" x14ac:dyDescent="0.3">
      <c r="A774" s="121"/>
      <c r="B774" s="101"/>
      <c r="C774" s="45"/>
      <c r="D774" s="46"/>
      <c r="E774" s="47"/>
      <c r="F774" s="48"/>
      <c r="G774" s="48"/>
      <c r="H774" s="122"/>
      <c r="I774" s="48"/>
      <c r="J774" s="122"/>
      <c r="K774" s="48"/>
      <c r="L774" s="122"/>
      <c r="M774" s="48"/>
      <c r="N774" s="122"/>
      <c r="O774" s="46"/>
      <c r="BB774" s="121"/>
    </row>
    <row r="775" spans="1:54" s="111" customFormat="1" ht="28.5" customHeight="1" x14ac:dyDescent="0.3">
      <c r="A775" s="121"/>
      <c r="B775" s="116" t="str">
        <f>B666</f>
        <v>7-4-8</v>
      </c>
      <c r="C775" s="77" t="str">
        <f>C666</f>
        <v>강사대기실</v>
      </c>
      <c r="D775" s="78"/>
      <c r="E775" s="79"/>
      <c r="F775" s="80"/>
      <c r="G775" s="80"/>
      <c r="H775" s="80"/>
      <c r="I775" s="80"/>
      <c r="J775" s="80"/>
      <c r="K775" s="80"/>
      <c r="L775" s="80"/>
      <c r="M775" s="80"/>
      <c r="N775" s="80"/>
      <c r="O775" s="78"/>
      <c r="P775" s="32"/>
      <c r="Q775" s="32"/>
      <c r="R775" s="32"/>
      <c r="S775" s="33" t="s">
        <v>1</v>
      </c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BB775" s="121"/>
    </row>
    <row r="776" spans="1:54" s="169" customFormat="1" ht="28.5" customHeight="1" x14ac:dyDescent="0.3">
      <c r="B776" s="421"/>
      <c r="C776" s="412" t="s">
        <v>152</v>
      </c>
      <c r="D776" s="375" t="s">
        <v>1094</v>
      </c>
      <c r="E776" s="384" t="s">
        <v>137</v>
      </c>
      <c r="F776" s="383">
        <v>3.09</v>
      </c>
      <c r="G776" s="379"/>
      <c r="H776" s="379"/>
      <c r="I776" s="379"/>
      <c r="J776" s="379"/>
      <c r="K776" s="379"/>
      <c r="L776" s="379"/>
      <c r="M776" s="379"/>
      <c r="N776" s="379"/>
      <c r="O776" s="380"/>
      <c r="P776" s="331"/>
      <c r="Q776" s="331"/>
      <c r="R776" s="331"/>
      <c r="S776" s="331"/>
      <c r="T776" s="331"/>
      <c r="U776" s="331"/>
      <c r="V776" s="331"/>
      <c r="W776" s="332"/>
      <c r="X776" s="332"/>
      <c r="Y776" s="332"/>
      <c r="Z776" s="332"/>
      <c r="AA776" s="332"/>
      <c r="AB776" s="332"/>
      <c r="AC776" s="332"/>
      <c r="AD776" s="332"/>
      <c r="AE776" s="332"/>
      <c r="AF776" s="332"/>
      <c r="AG776" s="332"/>
      <c r="AH776" s="332"/>
      <c r="AI776" s="332"/>
      <c r="AJ776" s="332"/>
      <c r="AK776" s="332"/>
      <c r="AL776" s="332"/>
      <c r="AM776" s="332"/>
      <c r="AN776" s="332"/>
      <c r="AO776" s="332"/>
      <c r="AP776" s="332"/>
      <c r="AQ776" s="332"/>
      <c r="AR776" s="332"/>
      <c r="AS776" s="332"/>
      <c r="AT776" s="331"/>
      <c r="AU776" s="331"/>
      <c r="AV776" s="332"/>
      <c r="AW776" s="331"/>
      <c r="AX776" s="332"/>
    </row>
    <row r="777" spans="1:54" s="169" customFormat="1" ht="28.5" customHeight="1" x14ac:dyDescent="0.3">
      <c r="B777" s="421"/>
      <c r="C777" s="412" t="s">
        <v>152</v>
      </c>
      <c r="D777" s="375" t="s">
        <v>158</v>
      </c>
      <c r="E777" s="384" t="s">
        <v>137</v>
      </c>
      <c r="F777" s="383">
        <v>3.94</v>
      </c>
      <c r="G777" s="379"/>
      <c r="H777" s="379"/>
      <c r="I777" s="379"/>
      <c r="J777" s="379"/>
      <c r="K777" s="379"/>
      <c r="L777" s="379"/>
      <c r="M777" s="379"/>
      <c r="N777" s="379"/>
      <c r="O777" s="380"/>
      <c r="P777" s="331" t="s">
        <v>64</v>
      </c>
      <c r="Q777" s="331" t="s">
        <v>55</v>
      </c>
      <c r="R777" s="331" t="s">
        <v>55</v>
      </c>
      <c r="S777" s="331" t="s">
        <v>1</v>
      </c>
      <c r="T777" s="331" t="s">
        <v>60</v>
      </c>
      <c r="U777" s="331" t="s">
        <v>59</v>
      </c>
      <c r="V777" s="331" t="s">
        <v>59</v>
      </c>
      <c r="W777" s="332"/>
      <c r="X777" s="332"/>
      <c r="Y777" s="332"/>
      <c r="Z777" s="332"/>
      <c r="AA777" s="332"/>
      <c r="AB777" s="332"/>
      <c r="AC777" s="332"/>
      <c r="AD777" s="332"/>
      <c r="AE777" s="332"/>
      <c r="AF777" s="332"/>
      <c r="AG777" s="332"/>
      <c r="AH777" s="332"/>
      <c r="AI777" s="332"/>
      <c r="AJ777" s="332"/>
      <c r="AK777" s="332"/>
      <c r="AL777" s="332"/>
      <c r="AM777" s="332"/>
      <c r="AN777" s="332"/>
      <c r="AO777" s="332"/>
      <c r="AP777" s="332"/>
      <c r="AQ777" s="332"/>
      <c r="AR777" s="332"/>
      <c r="AS777" s="332"/>
      <c r="AT777" s="331" t="s">
        <v>55</v>
      </c>
      <c r="AU777" s="331" t="s">
        <v>55</v>
      </c>
      <c r="AV777" s="332"/>
      <c r="AW777" s="331" t="s">
        <v>2</v>
      </c>
      <c r="AX777" s="332">
        <v>585</v>
      </c>
    </row>
    <row r="778" spans="1:54" s="169" customFormat="1" ht="28.5" customHeight="1" x14ac:dyDescent="0.3">
      <c r="B778" s="421"/>
      <c r="C778" s="412" t="s">
        <v>220</v>
      </c>
      <c r="D778" s="375" t="s">
        <v>1063</v>
      </c>
      <c r="E778" s="384" t="s">
        <v>138</v>
      </c>
      <c r="F778" s="383">
        <v>9.7100000000000009</v>
      </c>
      <c r="G778" s="379"/>
      <c r="H778" s="379"/>
      <c r="I778" s="379"/>
      <c r="J778" s="379"/>
      <c r="K778" s="379"/>
      <c r="L778" s="379"/>
      <c r="M778" s="379"/>
      <c r="N778" s="379"/>
      <c r="O778" s="380"/>
      <c r="P778" s="331"/>
      <c r="Q778" s="331"/>
      <c r="R778" s="331"/>
      <c r="S778" s="331"/>
      <c r="T778" s="331"/>
      <c r="U778" s="331"/>
      <c r="V778" s="331"/>
      <c r="W778" s="332"/>
      <c r="X778" s="332"/>
      <c r="Y778" s="332"/>
      <c r="Z778" s="332"/>
      <c r="AA778" s="332"/>
      <c r="AB778" s="332"/>
      <c r="AC778" s="332"/>
      <c r="AD778" s="332"/>
      <c r="AE778" s="332"/>
      <c r="AF778" s="332"/>
      <c r="AG778" s="332"/>
      <c r="AH778" s="332"/>
      <c r="AI778" s="332"/>
      <c r="AJ778" s="332"/>
      <c r="AK778" s="332"/>
      <c r="AL778" s="332"/>
      <c r="AM778" s="332"/>
      <c r="AN778" s="332"/>
      <c r="AO778" s="332"/>
      <c r="AP778" s="332"/>
      <c r="AQ778" s="332"/>
      <c r="AR778" s="332"/>
      <c r="AS778" s="332"/>
      <c r="AT778" s="331"/>
      <c r="AU778" s="331"/>
      <c r="AV778" s="332"/>
      <c r="AW778" s="331"/>
      <c r="AX778" s="332"/>
    </row>
    <row r="779" spans="1:54" s="137" customFormat="1" ht="28.5" customHeight="1" x14ac:dyDescent="0.3">
      <c r="A779" s="134"/>
      <c r="B779" s="101"/>
      <c r="C779" s="341"/>
      <c r="D779" s="124"/>
      <c r="E779" s="103"/>
      <c r="F779" s="68"/>
      <c r="G779" s="56"/>
      <c r="H779" s="56"/>
      <c r="I779" s="56"/>
      <c r="J779" s="56"/>
      <c r="K779" s="56"/>
      <c r="L779" s="56"/>
      <c r="M779" s="56"/>
      <c r="N779" s="56"/>
      <c r="O779" s="328"/>
      <c r="P779" s="135"/>
      <c r="Q779" s="135"/>
      <c r="R779" s="135"/>
      <c r="S779" s="135"/>
      <c r="T779" s="135"/>
      <c r="U779" s="135"/>
      <c r="V779" s="135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5"/>
      <c r="AU779" s="135"/>
      <c r="AV779" s="136"/>
      <c r="AW779" s="135"/>
      <c r="AX779" s="136"/>
      <c r="BB779" s="134"/>
    </row>
    <row r="780" spans="1:54" s="137" customFormat="1" ht="28.5" customHeight="1" x14ac:dyDescent="0.3">
      <c r="A780" s="134"/>
      <c r="B780" s="101"/>
      <c r="C780" s="341"/>
      <c r="D780" s="124"/>
      <c r="E780" s="103"/>
      <c r="F780" s="68"/>
      <c r="G780" s="56"/>
      <c r="H780" s="56"/>
      <c r="I780" s="56"/>
      <c r="J780" s="56"/>
      <c r="K780" s="56"/>
      <c r="L780" s="56"/>
      <c r="M780" s="56"/>
      <c r="N780" s="56"/>
      <c r="O780" s="328"/>
      <c r="P780" s="135"/>
      <c r="Q780" s="135"/>
      <c r="R780" s="135"/>
      <c r="S780" s="135"/>
      <c r="T780" s="135"/>
      <c r="U780" s="135"/>
      <c r="V780" s="135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5"/>
      <c r="AU780" s="135"/>
      <c r="AV780" s="136"/>
      <c r="AW780" s="135"/>
      <c r="AX780" s="136"/>
      <c r="BB780" s="134"/>
    </row>
    <row r="781" spans="1:54" s="137" customFormat="1" ht="28.5" customHeight="1" x14ac:dyDescent="0.3">
      <c r="A781" s="134"/>
      <c r="B781" s="101"/>
      <c r="C781" s="341"/>
      <c r="D781" s="124"/>
      <c r="E781" s="103"/>
      <c r="F781" s="68"/>
      <c r="G781" s="56"/>
      <c r="H781" s="56"/>
      <c r="I781" s="56"/>
      <c r="J781" s="56"/>
      <c r="K781" s="56"/>
      <c r="L781" s="56"/>
      <c r="M781" s="56"/>
      <c r="N781" s="56"/>
      <c r="O781" s="328"/>
      <c r="P781" s="135"/>
      <c r="Q781" s="135"/>
      <c r="R781" s="135"/>
      <c r="S781" s="135"/>
      <c r="T781" s="135"/>
      <c r="U781" s="135"/>
      <c r="V781" s="135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5"/>
      <c r="AU781" s="135"/>
      <c r="AV781" s="136"/>
      <c r="AW781" s="135"/>
      <c r="AX781" s="136"/>
      <c r="BB781" s="134"/>
    </row>
    <row r="782" spans="1:54" s="137" customFormat="1" ht="28.5" customHeight="1" x14ac:dyDescent="0.3">
      <c r="A782" s="134"/>
      <c r="B782" s="101"/>
      <c r="C782" s="341"/>
      <c r="D782" s="124"/>
      <c r="E782" s="103"/>
      <c r="F782" s="68"/>
      <c r="G782" s="56"/>
      <c r="H782" s="56"/>
      <c r="I782" s="56"/>
      <c r="J782" s="56"/>
      <c r="K782" s="56"/>
      <c r="L782" s="56"/>
      <c r="M782" s="56"/>
      <c r="N782" s="56"/>
      <c r="O782" s="328"/>
      <c r="P782" s="135"/>
      <c r="Q782" s="135"/>
      <c r="R782" s="135"/>
      <c r="S782" s="135"/>
      <c r="T782" s="135"/>
      <c r="U782" s="135"/>
      <c r="V782" s="135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5"/>
      <c r="AU782" s="135"/>
      <c r="AV782" s="136"/>
      <c r="AW782" s="135"/>
      <c r="AX782" s="136"/>
      <c r="BB782" s="134"/>
    </row>
    <row r="783" spans="1:54" s="137" customFormat="1" ht="28.5" customHeight="1" x14ac:dyDescent="0.3">
      <c r="A783" s="134"/>
      <c r="B783" s="101"/>
      <c r="C783" s="341"/>
      <c r="D783" s="124"/>
      <c r="E783" s="103"/>
      <c r="F783" s="68"/>
      <c r="G783" s="56"/>
      <c r="H783" s="56"/>
      <c r="I783" s="56"/>
      <c r="J783" s="56"/>
      <c r="K783" s="56"/>
      <c r="L783" s="56"/>
      <c r="M783" s="56"/>
      <c r="N783" s="56"/>
      <c r="O783" s="328"/>
      <c r="P783" s="135"/>
      <c r="Q783" s="135"/>
      <c r="R783" s="135"/>
      <c r="S783" s="135"/>
      <c r="T783" s="135"/>
      <c r="U783" s="135"/>
      <c r="V783" s="135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5"/>
      <c r="AU783" s="135"/>
      <c r="AV783" s="136"/>
      <c r="AW783" s="135"/>
      <c r="AX783" s="136"/>
      <c r="BB783" s="134"/>
    </row>
    <row r="784" spans="1:54" s="111" customFormat="1" ht="28.5" customHeight="1" x14ac:dyDescent="0.3">
      <c r="A784" s="121"/>
      <c r="B784" s="462"/>
      <c r="C784" s="456" t="s">
        <v>144</v>
      </c>
      <c r="D784" s="273"/>
      <c r="E784" s="274"/>
      <c r="F784" s="275"/>
      <c r="G784" s="281"/>
      <c r="H784" s="280"/>
      <c r="I784" s="281"/>
      <c r="J784" s="280"/>
      <c r="K784" s="281"/>
      <c r="L784" s="280"/>
      <c r="M784" s="281"/>
      <c r="N784" s="280"/>
      <c r="O784" s="273"/>
      <c r="P784" s="111" t="s">
        <v>62</v>
      </c>
      <c r="BB784" s="121"/>
    </row>
    <row r="785" spans="1:54" s="111" customFormat="1" ht="28.5" customHeight="1" x14ac:dyDescent="0.3">
      <c r="A785" s="121"/>
      <c r="B785" s="463"/>
      <c r="C785" s="457"/>
      <c r="D785" s="276"/>
      <c r="E785" s="277"/>
      <c r="F785" s="278"/>
      <c r="G785" s="278"/>
      <c r="H785" s="339"/>
      <c r="I785" s="278"/>
      <c r="J785" s="339"/>
      <c r="K785" s="278"/>
      <c r="L785" s="339"/>
      <c r="M785" s="278"/>
      <c r="N785" s="279"/>
      <c r="O785" s="276"/>
      <c r="P785" s="111" t="s">
        <v>62</v>
      </c>
      <c r="BB785" s="121"/>
    </row>
    <row r="786" spans="1:54" s="111" customFormat="1" ht="28.5" customHeight="1" x14ac:dyDescent="0.3">
      <c r="A786" s="121"/>
      <c r="B786" s="101"/>
      <c r="C786" s="45"/>
      <c r="D786" s="46"/>
      <c r="E786" s="47"/>
      <c r="F786" s="48"/>
      <c r="G786" s="48"/>
      <c r="H786" s="122"/>
      <c r="I786" s="48"/>
      <c r="J786" s="122"/>
      <c r="K786" s="48"/>
      <c r="L786" s="122"/>
      <c r="M786" s="48"/>
      <c r="N786" s="122"/>
      <c r="O786" s="46"/>
      <c r="BB786" s="121"/>
    </row>
    <row r="787" spans="1:54" s="111" customFormat="1" ht="28.5" customHeight="1" x14ac:dyDescent="0.3">
      <c r="A787" s="121"/>
      <c r="B787" s="116" t="str">
        <f>B667</f>
        <v>7-4-9</v>
      </c>
      <c r="C787" s="77" t="str">
        <f>C667</f>
        <v>복도</v>
      </c>
      <c r="D787" s="78"/>
      <c r="E787" s="79"/>
      <c r="F787" s="80"/>
      <c r="G787" s="80"/>
      <c r="H787" s="80"/>
      <c r="I787" s="80"/>
      <c r="J787" s="80"/>
      <c r="K787" s="80"/>
      <c r="L787" s="80"/>
      <c r="M787" s="80"/>
      <c r="N787" s="80"/>
      <c r="O787" s="78"/>
      <c r="P787" s="32"/>
      <c r="Q787" s="32"/>
      <c r="R787" s="32"/>
      <c r="S787" s="33" t="s">
        <v>1</v>
      </c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BB787" s="121"/>
    </row>
    <row r="788" spans="1:54" s="169" customFormat="1" ht="28.5" customHeight="1" x14ac:dyDescent="0.3">
      <c r="B788" s="417"/>
      <c r="C788" s="429" t="s">
        <v>152</v>
      </c>
      <c r="D788" s="375" t="s">
        <v>158</v>
      </c>
      <c r="E788" s="384" t="s">
        <v>137</v>
      </c>
      <c r="F788" s="383">
        <v>77.19</v>
      </c>
      <c r="G788" s="379"/>
      <c r="H788" s="379"/>
      <c r="I788" s="379"/>
      <c r="J788" s="379"/>
      <c r="K788" s="379"/>
      <c r="L788" s="379"/>
      <c r="M788" s="379"/>
      <c r="N788" s="379"/>
      <c r="O788" s="380"/>
      <c r="P788" s="331" t="s">
        <v>64</v>
      </c>
      <c r="Q788" s="331" t="s">
        <v>55</v>
      </c>
      <c r="R788" s="331" t="s">
        <v>55</v>
      </c>
      <c r="S788" s="331" t="s">
        <v>1</v>
      </c>
      <c r="T788" s="331" t="s">
        <v>60</v>
      </c>
      <c r="U788" s="331" t="s">
        <v>59</v>
      </c>
      <c r="V788" s="331" t="s">
        <v>59</v>
      </c>
      <c r="W788" s="332"/>
      <c r="X788" s="332"/>
      <c r="Y788" s="332"/>
      <c r="Z788" s="332"/>
      <c r="AA788" s="332"/>
      <c r="AB788" s="332"/>
      <c r="AC788" s="332"/>
      <c r="AD788" s="332"/>
      <c r="AE788" s="332"/>
      <c r="AF788" s="332"/>
      <c r="AG788" s="332"/>
      <c r="AH788" s="332"/>
      <c r="AI788" s="332"/>
      <c r="AJ788" s="332"/>
      <c r="AK788" s="332"/>
      <c r="AL788" s="332"/>
      <c r="AM788" s="332"/>
      <c r="AN788" s="332"/>
      <c r="AO788" s="332"/>
      <c r="AP788" s="332"/>
      <c r="AQ788" s="332"/>
      <c r="AR788" s="332"/>
      <c r="AS788" s="332"/>
      <c r="AT788" s="331" t="s">
        <v>55</v>
      </c>
      <c r="AU788" s="331" t="s">
        <v>55</v>
      </c>
      <c r="AV788" s="332"/>
      <c r="AW788" s="331" t="s">
        <v>2</v>
      </c>
      <c r="AX788" s="332">
        <v>585</v>
      </c>
    </row>
    <row r="789" spans="1:54" s="169" customFormat="1" ht="28.5" customHeight="1" x14ac:dyDescent="0.3">
      <c r="B789" s="417"/>
      <c r="C789" s="429" t="s">
        <v>181</v>
      </c>
      <c r="D789" s="375"/>
      <c r="E789" s="384" t="s">
        <v>137</v>
      </c>
      <c r="F789" s="383">
        <v>3.82</v>
      </c>
      <c r="G789" s="379"/>
      <c r="H789" s="379"/>
      <c r="I789" s="379"/>
      <c r="J789" s="379"/>
      <c r="K789" s="379"/>
      <c r="L789" s="379"/>
      <c r="M789" s="379"/>
      <c r="N789" s="379"/>
      <c r="O789" s="380"/>
      <c r="P789" s="331"/>
      <c r="Q789" s="331"/>
      <c r="R789" s="331"/>
      <c r="S789" s="331"/>
      <c r="T789" s="331"/>
      <c r="U789" s="331"/>
      <c r="V789" s="331"/>
      <c r="W789" s="332"/>
      <c r="X789" s="332"/>
      <c r="Y789" s="332"/>
      <c r="Z789" s="332"/>
      <c r="AA789" s="332"/>
      <c r="AB789" s="332"/>
      <c r="AC789" s="332"/>
      <c r="AD789" s="332"/>
      <c r="AE789" s="332"/>
      <c r="AF789" s="332"/>
      <c r="AG789" s="332"/>
      <c r="AH789" s="332"/>
      <c r="AI789" s="332"/>
      <c r="AJ789" s="332"/>
      <c r="AK789" s="332"/>
      <c r="AL789" s="332"/>
      <c r="AM789" s="332"/>
      <c r="AN789" s="332"/>
      <c r="AO789" s="332"/>
      <c r="AP789" s="332"/>
      <c r="AQ789" s="332"/>
      <c r="AR789" s="332"/>
      <c r="AS789" s="332"/>
      <c r="AT789" s="331"/>
      <c r="AU789" s="331"/>
      <c r="AV789" s="332"/>
      <c r="AW789" s="331"/>
      <c r="AX789" s="332"/>
    </row>
    <row r="790" spans="1:54" s="137" customFormat="1" ht="28.5" customHeight="1" x14ac:dyDescent="0.3">
      <c r="A790" s="134"/>
      <c r="B790" s="101"/>
      <c r="C790" s="124"/>
      <c r="D790" s="124"/>
      <c r="E790" s="103"/>
      <c r="F790" s="68"/>
      <c r="G790" s="56"/>
      <c r="H790" s="56"/>
      <c r="I790" s="56"/>
      <c r="J790" s="56"/>
      <c r="K790" s="56"/>
      <c r="L790" s="56"/>
      <c r="M790" s="56"/>
      <c r="N790" s="56"/>
      <c r="O790" s="196"/>
      <c r="P790" s="135"/>
      <c r="Q790" s="135"/>
      <c r="R790" s="135"/>
      <c r="S790" s="135"/>
      <c r="T790" s="135"/>
      <c r="U790" s="135"/>
      <c r="V790" s="135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5"/>
      <c r="AU790" s="135"/>
      <c r="AV790" s="136"/>
      <c r="AW790" s="135"/>
      <c r="AX790" s="136"/>
      <c r="BB790" s="134"/>
    </row>
    <row r="791" spans="1:54" s="137" customFormat="1" ht="28.5" customHeight="1" x14ac:dyDescent="0.3">
      <c r="A791" s="134"/>
      <c r="B791" s="101"/>
      <c r="C791" s="124"/>
      <c r="D791" s="124"/>
      <c r="E791" s="103"/>
      <c r="F791" s="68"/>
      <c r="G791" s="56"/>
      <c r="H791" s="56"/>
      <c r="I791" s="56"/>
      <c r="J791" s="56"/>
      <c r="K791" s="56"/>
      <c r="L791" s="56"/>
      <c r="M791" s="56"/>
      <c r="N791" s="56"/>
      <c r="O791" s="328"/>
      <c r="P791" s="135"/>
      <c r="Q791" s="135"/>
      <c r="R791" s="135"/>
      <c r="S791" s="135"/>
      <c r="T791" s="135"/>
      <c r="U791" s="135"/>
      <c r="V791" s="135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5"/>
      <c r="AU791" s="135"/>
      <c r="AV791" s="136"/>
      <c r="AW791" s="135"/>
      <c r="AX791" s="136"/>
      <c r="BB791" s="134"/>
    </row>
    <row r="792" spans="1:54" s="137" customFormat="1" ht="28.5" customHeight="1" x14ac:dyDescent="0.3">
      <c r="A792" s="134"/>
      <c r="B792" s="101"/>
      <c r="C792" s="124"/>
      <c r="D792" s="124"/>
      <c r="E792" s="103"/>
      <c r="F792" s="68"/>
      <c r="G792" s="56"/>
      <c r="H792" s="56"/>
      <c r="I792" s="56"/>
      <c r="J792" s="56"/>
      <c r="K792" s="56"/>
      <c r="L792" s="56"/>
      <c r="M792" s="56"/>
      <c r="N792" s="56"/>
      <c r="O792" s="196"/>
      <c r="P792" s="135"/>
      <c r="Q792" s="135"/>
      <c r="R792" s="135"/>
      <c r="S792" s="135"/>
      <c r="T792" s="135"/>
      <c r="U792" s="135"/>
      <c r="V792" s="135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5"/>
      <c r="AU792" s="135"/>
      <c r="AV792" s="136"/>
      <c r="AW792" s="135"/>
      <c r="AX792" s="136"/>
      <c r="BB792" s="134"/>
    </row>
    <row r="793" spans="1:54" s="137" customFormat="1" ht="28.5" customHeight="1" x14ac:dyDescent="0.3">
      <c r="A793" s="134"/>
      <c r="B793" s="101"/>
      <c r="C793" s="124"/>
      <c r="D793" s="124"/>
      <c r="E793" s="103"/>
      <c r="F793" s="68"/>
      <c r="G793" s="42"/>
      <c r="H793" s="56"/>
      <c r="I793" s="42"/>
      <c r="J793" s="56"/>
      <c r="K793" s="42"/>
      <c r="L793" s="56"/>
      <c r="M793" s="42"/>
      <c r="N793" s="56"/>
      <c r="O793" s="196"/>
      <c r="P793" s="135"/>
      <c r="Q793" s="135"/>
      <c r="R793" s="135"/>
      <c r="S793" s="135"/>
      <c r="T793" s="135"/>
      <c r="U793" s="135"/>
      <c r="V793" s="135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5"/>
      <c r="AU793" s="135"/>
      <c r="AV793" s="136"/>
      <c r="AW793" s="135"/>
      <c r="AX793" s="136"/>
      <c r="BB793" s="134"/>
    </row>
    <row r="794" spans="1:54" s="111" customFormat="1" ht="28.5" customHeight="1" x14ac:dyDescent="0.3">
      <c r="A794" s="121"/>
      <c r="B794" s="458"/>
      <c r="C794" s="456" t="s">
        <v>144</v>
      </c>
      <c r="D794" s="273"/>
      <c r="E794" s="274"/>
      <c r="F794" s="281"/>
      <c r="G794" s="281"/>
      <c r="H794" s="280"/>
      <c r="I794" s="281"/>
      <c r="J794" s="280"/>
      <c r="K794" s="281"/>
      <c r="L794" s="280"/>
      <c r="M794" s="281"/>
      <c r="N794" s="280"/>
      <c r="O794" s="273"/>
      <c r="P794" s="111" t="s">
        <v>62</v>
      </c>
      <c r="BB794" s="121"/>
    </row>
    <row r="795" spans="1:54" s="111" customFormat="1" ht="28.5" customHeight="1" x14ac:dyDescent="0.3">
      <c r="A795" s="121"/>
      <c r="B795" s="459"/>
      <c r="C795" s="457"/>
      <c r="D795" s="276"/>
      <c r="E795" s="277"/>
      <c r="F795" s="278"/>
      <c r="G795" s="278"/>
      <c r="H795" s="279"/>
      <c r="I795" s="278"/>
      <c r="J795" s="279"/>
      <c r="K795" s="278"/>
      <c r="L795" s="279"/>
      <c r="M795" s="278"/>
      <c r="N795" s="279"/>
      <c r="O795" s="276"/>
      <c r="P795" s="111" t="s">
        <v>62</v>
      </c>
      <c r="BB795" s="121"/>
    </row>
    <row r="796" spans="1:54" s="111" customFormat="1" ht="28.5" customHeight="1" x14ac:dyDescent="0.3">
      <c r="A796" s="121"/>
      <c r="B796" s="101"/>
      <c r="C796" s="45"/>
      <c r="D796" s="46"/>
      <c r="E796" s="47"/>
      <c r="F796" s="48"/>
      <c r="G796" s="48"/>
      <c r="H796" s="122"/>
      <c r="I796" s="48"/>
      <c r="J796" s="122"/>
      <c r="K796" s="48"/>
      <c r="L796" s="122"/>
      <c r="M796" s="48"/>
      <c r="N796" s="122"/>
      <c r="O796" s="46"/>
      <c r="BB796" s="121"/>
    </row>
    <row r="797" spans="1:54" s="111" customFormat="1" ht="28.5" customHeight="1" x14ac:dyDescent="0.3">
      <c r="A797" s="121"/>
      <c r="B797" s="141" t="s">
        <v>490</v>
      </c>
      <c r="C797" s="114" t="s">
        <v>606</v>
      </c>
      <c r="D797" s="114"/>
      <c r="E797" s="115"/>
      <c r="F797" s="71"/>
      <c r="G797" s="71"/>
      <c r="H797" s="71"/>
      <c r="I797" s="71"/>
      <c r="J797" s="71"/>
      <c r="K797" s="71"/>
      <c r="L797" s="71"/>
      <c r="M797" s="71"/>
      <c r="N797" s="71"/>
      <c r="O797" s="114"/>
      <c r="P797" s="109"/>
      <c r="Q797" s="109"/>
      <c r="R797" s="109"/>
      <c r="S797" s="110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BB797" s="121"/>
    </row>
    <row r="798" spans="1:54" s="111" customFormat="1" ht="28.5" customHeight="1" x14ac:dyDescent="0.3">
      <c r="A798" s="121"/>
      <c r="B798" s="410" t="s">
        <v>491</v>
      </c>
      <c r="C798" s="414" t="s">
        <v>210</v>
      </c>
      <c r="D798" s="311"/>
      <c r="E798" s="312" t="s">
        <v>127</v>
      </c>
      <c r="F798" s="313">
        <v>1</v>
      </c>
      <c r="G798" s="267"/>
      <c r="H798" s="314"/>
      <c r="I798" s="267"/>
      <c r="J798" s="314"/>
      <c r="K798" s="267"/>
      <c r="L798" s="315"/>
      <c r="M798" s="267"/>
      <c r="N798" s="280"/>
      <c r="O798" s="311"/>
      <c r="P798" s="109"/>
      <c r="Q798" s="109"/>
      <c r="R798" s="109"/>
      <c r="S798" s="110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BB798" s="121"/>
    </row>
    <row r="799" spans="1:54" s="111" customFormat="1" ht="28.5" customHeight="1" x14ac:dyDescent="0.3">
      <c r="A799" s="121"/>
      <c r="B799" s="410" t="s">
        <v>492</v>
      </c>
      <c r="C799" s="414" t="s">
        <v>211</v>
      </c>
      <c r="D799" s="311"/>
      <c r="E799" s="312" t="s">
        <v>127</v>
      </c>
      <c r="F799" s="313">
        <v>1</v>
      </c>
      <c r="G799" s="267"/>
      <c r="H799" s="314"/>
      <c r="I799" s="267"/>
      <c r="J799" s="314"/>
      <c r="K799" s="267"/>
      <c r="L799" s="315"/>
      <c r="M799" s="267"/>
      <c r="N799" s="280"/>
      <c r="O799" s="311"/>
      <c r="P799" s="109"/>
      <c r="Q799" s="109"/>
      <c r="R799" s="109"/>
      <c r="S799" s="110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BB799" s="121"/>
    </row>
    <row r="800" spans="1:54" s="111" customFormat="1" ht="28.5" customHeight="1" x14ac:dyDescent="0.3">
      <c r="A800" s="121"/>
      <c r="B800" s="410" t="s">
        <v>493</v>
      </c>
      <c r="C800" s="414" t="s">
        <v>212</v>
      </c>
      <c r="D800" s="311"/>
      <c r="E800" s="312" t="s">
        <v>127</v>
      </c>
      <c r="F800" s="313">
        <v>1</v>
      </c>
      <c r="G800" s="267"/>
      <c r="H800" s="314"/>
      <c r="I800" s="267"/>
      <c r="J800" s="314"/>
      <c r="K800" s="267"/>
      <c r="L800" s="315"/>
      <c r="M800" s="267"/>
      <c r="N800" s="280"/>
      <c r="O800" s="311"/>
      <c r="P800" s="109"/>
      <c r="Q800" s="109"/>
      <c r="R800" s="109"/>
      <c r="S800" s="110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BB800" s="121"/>
    </row>
    <row r="801" spans="1:54" s="111" customFormat="1" ht="28.5" customHeight="1" x14ac:dyDescent="0.3">
      <c r="A801" s="121"/>
      <c r="B801" s="410" t="s">
        <v>494</v>
      </c>
      <c r="C801" s="414" t="s">
        <v>251</v>
      </c>
      <c r="D801" s="311"/>
      <c r="E801" s="312" t="s">
        <v>127</v>
      </c>
      <c r="F801" s="313">
        <v>1</v>
      </c>
      <c r="G801" s="267"/>
      <c r="H801" s="314"/>
      <c r="I801" s="267"/>
      <c r="J801" s="314"/>
      <c r="K801" s="267"/>
      <c r="L801" s="315"/>
      <c r="M801" s="267"/>
      <c r="N801" s="280"/>
      <c r="O801" s="311"/>
      <c r="P801" s="109"/>
      <c r="Q801" s="109"/>
      <c r="R801" s="109"/>
      <c r="S801" s="110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BB801" s="121"/>
    </row>
    <row r="802" spans="1:54" s="111" customFormat="1" ht="28.5" customHeight="1" x14ac:dyDescent="0.3">
      <c r="A802" s="121"/>
      <c r="B802" s="116"/>
      <c r="C802" s="114"/>
      <c r="D802" s="114"/>
      <c r="E802" s="115"/>
      <c r="F802" s="117"/>
      <c r="G802" s="113"/>
      <c r="H802" s="119"/>
      <c r="I802" s="113"/>
      <c r="J802" s="119"/>
      <c r="K802" s="113"/>
      <c r="L802" s="114"/>
      <c r="M802" s="113"/>
      <c r="N802" s="122"/>
      <c r="O802" s="114"/>
      <c r="P802" s="109"/>
      <c r="Q802" s="109"/>
      <c r="R802" s="109"/>
      <c r="S802" s="110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BB802" s="121"/>
    </row>
    <row r="803" spans="1:54" s="111" customFormat="1" ht="28.5" customHeight="1" x14ac:dyDescent="0.3">
      <c r="A803" s="121"/>
      <c r="B803" s="116"/>
      <c r="C803" s="114"/>
      <c r="D803" s="114"/>
      <c r="E803" s="115"/>
      <c r="F803" s="117"/>
      <c r="G803" s="113"/>
      <c r="H803" s="119"/>
      <c r="I803" s="113"/>
      <c r="J803" s="119"/>
      <c r="K803" s="113"/>
      <c r="L803" s="114"/>
      <c r="M803" s="113"/>
      <c r="N803" s="122"/>
      <c r="O803" s="114"/>
      <c r="P803" s="109"/>
      <c r="Q803" s="109"/>
      <c r="R803" s="109"/>
      <c r="S803" s="110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BB803" s="121"/>
    </row>
    <row r="804" spans="1:54" s="111" customFormat="1" ht="28.5" customHeight="1" x14ac:dyDescent="0.3">
      <c r="A804" s="121"/>
      <c r="B804" s="116"/>
      <c r="C804" s="114"/>
      <c r="D804" s="114"/>
      <c r="E804" s="115"/>
      <c r="F804" s="117"/>
      <c r="G804" s="113"/>
      <c r="H804" s="119"/>
      <c r="I804" s="113"/>
      <c r="J804" s="119"/>
      <c r="K804" s="113"/>
      <c r="L804" s="114"/>
      <c r="M804" s="113"/>
      <c r="N804" s="122"/>
      <c r="O804" s="114"/>
      <c r="P804" s="109"/>
      <c r="Q804" s="109"/>
      <c r="R804" s="109"/>
      <c r="S804" s="110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BB804" s="121"/>
    </row>
    <row r="805" spans="1:54" s="111" customFormat="1" ht="28.5" customHeight="1" x14ac:dyDescent="0.3">
      <c r="A805" s="121"/>
      <c r="B805" s="116"/>
      <c r="C805" s="114"/>
      <c r="D805" s="114"/>
      <c r="E805" s="115"/>
      <c r="F805" s="117"/>
      <c r="G805" s="113"/>
      <c r="H805" s="119"/>
      <c r="I805" s="113"/>
      <c r="J805" s="119"/>
      <c r="K805" s="113"/>
      <c r="L805" s="114"/>
      <c r="M805" s="113"/>
      <c r="N805" s="122"/>
      <c r="O805" s="114"/>
      <c r="P805" s="109"/>
      <c r="Q805" s="109"/>
      <c r="R805" s="109"/>
      <c r="S805" s="110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BB805" s="121"/>
    </row>
    <row r="806" spans="1:54" s="111" customFormat="1" ht="28.5" customHeight="1" x14ac:dyDescent="0.3">
      <c r="A806" s="121" t="s">
        <v>215</v>
      </c>
      <c r="B806" s="116"/>
      <c r="C806" s="114"/>
      <c r="D806" s="114"/>
      <c r="E806" s="115"/>
      <c r="F806" s="117"/>
      <c r="G806" s="113"/>
      <c r="H806" s="119"/>
      <c r="I806" s="113"/>
      <c r="J806" s="119"/>
      <c r="K806" s="113"/>
      <c r="L806" s="114"/>
      <c r="M806" s="113"/>
      <c r="N806" s="122"/>
      <c r="O806" s="114"/>
      <c r="P806" s="109"/>
      <c r="Q806" s="109"/>
      <c r="R806" s="109"/>
      <c r="S806" s="110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BB806" s="121"/>
    </row>
    <row r="807" spans="1:54" s="111" customFormat="1" ht="28.5" customHeight="1" x14ac:dyDescent="0.3">
      <c r="A807" s="121"/>
      <c r="B807" s="116"/>
      <c r="C807" s="114"/>
      <c r="D807" s="114"/>
      <c r="E807" s="115"/>
      <c r="F807" s="117"/>
      <c r="G807" s="113"/>
      <c r="H807" s="119"/>
      <c r="I807" s="113"/>
      <c r="J807" s="119"/>
      <c r="K807" s="113"/>
      <c r="L807" s="114"/>
      <c r="M807" s="113"/>
      <c r="N807" s="122"/>
      <c r="O807" s="114"/>
      <c r="P807" s="109"/>
      <c r="Q807" s="109"/>
      <c r="R807" s="109"/>
      <c r="S807" s="110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BB807" s="121"/>
    </row>
    <row r="808" spans="1:54" s="111" customFormat="1" ht="28.5" customHeight="1" x14ac:dyDescent="0.3">
      <c r="A808" s="121"/>
      <c r="B808" s="116"/>
      <c r="C808" s="114"/>
      <c r="D808" s="114"/>
      <c r="E808" s="115"/>
      <c r="F808" s="117"/>
      <c r="G808" s="113"/>
      <c r="H808" s="119"/>
      <c r="I808" s="113"/>
      <c r="J808" s="119"/>
      <c r="K808" s="113"/>
      <c r="L808" s="114"/>
      <c r="M808" s="113"/>
      <c r="N808" s="122"/>
      <c r="O808" s="114"/>
      <c r="P808" s="109"/>
      <c r="Q808" s="109"/>
      <c r="R808" s="109"/>
      <c r="S808" s="110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BB808" s="121"/>
    </row>
    <row r="809" spans="1:54" s="111" customFormat="1" ht="28.5" customHeight="1" x14ac:dyDescent="0.3">
      <c r="A809" s="121"/>
      <c r="B809" s="116"/>
      <c r="C809" s="114"/>
      <c r="D809" s="114"/>
      <c r="E809" s="115"/>
      <c r="F809" s="117"/>
      <c r="G809" s="113"/>
      <c r="H809" s="119"/>
      <c r="I809" s="113"/>
      <c r="J809" s="119"/>
      <c r="K809" s="113"/>
      <c r="L809" s="114"/>
      <c r="M809" s="113"/>
      <c r="N809" s="122"/>
      <c r="O809" s="114"/>
      <c r="P809" s="109"/>
      <c r="Q809" s="109"/>
      <c r="R809" s="109"/>
      <c r="S809" s="110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BB809" s="121"/>
    </row>
    <row r="810" spans="1:54" s="111" customFormat="1" ht="28.5" customHeight="1" x14ac:dyDescent="0.3">
      <c r="A810" s="121"/>
      <c r="B810" s="116"/>
      <c r="C810" s="114"/>
      <c r="D810" s="114"/>
      <c r="E810" s="115"/>
      <c r="F810" s="117"/>
      <c r="G810" s="113"/>
      <c r="H810" s="119"/>
      <c r="I810" s="113"/>
      <c r="J810" s="119"/>
      <c r="K810" s="113"/>
      <c r="L810" s="114"/>
      <c r="M810" s="113"/>
      <c r="N810" s="122"/>
      <c r="O810" s="114"/>
      <c r="P810" s="109"/>
      <c r="Q810" s="109"/>
      <c r="R810" s="109"/>
      <c r="S810" s="110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BB810" s="121"/>
    </row>
    <row r="811" spans="1:54" s="111" customFormat="1" ht="28.5" customHeight="1" x14ac:dyDescent="0.3">
      <c r="A811" s="121"/>
      <c r="B811" s="116"/>
      <c r="C811" s="114"/>
      <c r="D811" s="114"/>
      <c r="E811" s="115"/>
      <c r="F811" s="117"/>
      <c r="G811" s="113"/>
      <c r="H811" s="119"/>
      <c r="I811" s="113"/>
      <c r="J811" s="119"/>
      <c r="K811" s="113"/>
      <c r="L811" s="114"/>
      <c r="M811" s="113"/>
      <c r="N811" s="122"/>
      <c r="O811" s="114"/>
      <c r="P811" s="109"/>
      <c r="Q811" s="109"/>
      <c r="R811" s="109"/>
      <c r="S811" s="110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BB811" s="121"/>
    </row>
    <row r="812" spans="1:54" s="111" customFormat="1" ht="28.5" customHeight="1" x14ac:dyDescent="0.3">
      <c r="A812" s="121"/>
      <c r="B812" s="116"/>
      <c r="C812" s="114"/>
      <c r="D812" s="114"/>
      <c r="E812" s="115"/>
      <c r="F812" s="117"/>
      <c r="G812" s="113"/>
      <c r="H812" s="119"/>
      <c r="I812" s="113"/>
      <c r="J812" s="119"/>
      <c r="K812" s="113"/>
      <c r="L812" s="114"/>
      <c r="M812" s="113"/>
      <c r="N812" s="122"/>
      <c r="O812" s="114"/>
      <c r="P812" s="109"/>
      <c r="Q812" s="109"/>
      <c r="R812" s="109"/>
      <c r="S812" s="110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BB812" s="121"/>
    </row>
    <row r="813" spans="1:54" s="111" customFormat="1" ht="28.5" customHeight="1" x14ac:dyDescent="0.3">
      <c r="A813" s="121"/>
      <c r="B813" s="116"/>
      <c r="C813" s="114"/>
      <c r="D813" s="114"/>
      <c r="E813" s="115"/>
      <c r="F813" s="117"/>
      <c r="G813" s="113"/>
      <c r="H813" s="119"/>
      <c r="I813" s="113"/>
      <c r="J813" s="119"/>
      <c r="K813" s="113"/>
      <c r="L813" s="114"/>
      <c r="M813" s="113"/>
      <c r="N813" s="122"/>
      <c r="O813" s="114"/>
      <c r="P813" s="109"/>
      <c r="Q813" s="109"/>
      <c r="R813" s="109"/>
      <c r="S813" s="110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BB813" s="121"/>
    </row>
    <row r="814" spans="1:54" s="111" customFormat="1" ht="28.5" customHeight="1" x14ac:dyDescent="0.3">
      <c r="A814" s="121"/>
      <c r="B814" s="116"/>
      <c r="C814" s="114"/>
      <c r="D814" s="114"/>
      <c r="E814" s="115"/>
      <c r="F814" s="117"/>
      <c r="G814" s="113"/>
      <c r="H814" s="119"/>
      <c r="I814" s="113"/>
      <c r="J814" s="119"/>
      <c r="K814" s="113"/>
      <c r="L814" s="114"/>
      <c r="M814" s="113"/>
      <c r="N814" s="122"/>
      <c r="O814" s="114"/>
      <c r="P814" s="109"/>
      <c r="Q814" s="109"/>
      <c r="R814" s="109"/>
      <c r="S814" s="110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BB814" s="121"/>
    </row>
    <row r="815" spans="1:54" s="111" customFormat="1" ht="28.5" customHeight="1" x14ac:dyDescent="0.3">
      <c r="A815" s="121"/>
      <c r="B815" s="116"/>
      <c r="C815" s="114"/>
      <c r="D815" s="114"/>
      <c r="E815" s="115"/>
      <c r="F815" s="117"/>
      <c r="G815" s="113"/>
      <c r="H815" s="119"/>
      <c r="I815" s="113"/>
      <c r="J815" s="119"/>
      <c r="K815" s="113"/>
      <c r="L815" s="114"/>
      <c r="M815" s="113"/>
      <c r="N815" s="122"/>
      <c r="O815" s="114"/>
      <c r="P815" s="109"/>
      <c r="Q815" s="109"/>
      <c r="R815" s="109"/>
      <c r="S815" s="110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BB815" s="121"/>
    </row>
    <row r="816" spans="1:54" s="111" customFormat="1" ht="28.5" customHeight="1" x14ac:dyDescent="0.3">
      <c r="A816" s="121"/>
      <c r="B816" s="116"/>
      <c r="C816" s="114"/>
      <c r="D816" s="114"/>
      <c r="E816" s="115"/>
      <c r="F816" s="117"/>
      <c r="G816" s="113"/>
      <c r="H816" s="119"/>
      <c r="I816" s="113"/>
      <c r="J816" s="119"/>
      <c r="K816" s="113"/>
      <c r="L816" s="114"/>
      <c r="M816" s="113"/>
      <c r="N816" s="122"/>
      <c r="O816" s="114"/>
      <c r="P816" s="109"/>
      <c r="Q816" s="109"/>
      <c r="R816" s="109"/>
      <c r="S816" s="110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BB816" s="121"/>
    </row>
    <row r="817" spans="1:54" s="111" customFormat="1" ht="28.5" customHeight="1" x14ac:dyDescent="0.3">
      <c r="A817" s="121"/>
      <c r="B817" s="464"/>
      <c r="C817" s="456" t="s">
        <v>157</v>
      </c>
      <c r="D817" s="273"/>
      <c r="E817" s="274"/>
      <c r="F817" s="281"/>
      <c r="G817" s="281"/>
      <c r="H817" s="280"/>
      <c r="I817" s="281"/>
      <c r="J817" s="280"/>
      <c r="K817" s="281"/>
      <c r="L817" s="280"/>
      <c r="M817" s="281"/>
      <c r="N817" s="280"/>
      <c r="O817" s="311"/>
      <c r="P817" s="109"/>
      <c r="Q817" s="109"/>
      <c r="R817" s="109"/>
      <c r="S817" s="110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BB817" s="121"/>
    </row>
    <row r="818" spans="1:54" s="111" customFormat="1" ht="28.5" customHeight="1" x14ac:dyDescent="0.3">
      <c r="A818" s="121"/>
      <c r="B818" s="465"/>
      <c r="C818" s="457"/>
      <c r="D818" s="276"/>
      <c r="E818" s="277"/>
      <c r="F818" s="278"/>
      <c r="G818" s="278"/>
      <c r="H818" s="279"/>
      <c r="I818" s="278"/>
      <c r="J818" s="279"/>
      <c r="K818" s="278"/>
      <c r="L818" s="279"/>
      <c r="M818" s="278"/>
      <c r="N818" s="279"/>
      <c r="O818" s="316"/>
      <c r="P818" s="109"/>
      <c r="Q818" s="109"/>
      <c r="R818" s="109"/>
      <c r="S818" s="110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BB818" s="121"/>
    </row>
    <row r="819" spans="1:54" s="111" customFormat="1" ht="28.5" customHeight="1" x14ac:dyDescent="0.3">
      <c r="A819" s="121"/>
      <c r="B819" s="116"/>
      <c r="C819" s="114"/>
      <c r="D819" s="114"/>
      <c r="E819" s="115"/>
      <c r="F819" s="117"/>
      <c r="G819" s="113"/>
      <c r="H819" s="119"/>
      <c r="I819" s="113"/>
      <c r="J819" s="119"/>
      <c r="K819" s="113"/>
      <c r="L819" s="114"/>
      <c r="M819" s="113"/>
      <c r="N819" s="122"/>
      <c r="O819" s="114"/>
      <c r="P819" s="109"/>
      <c r="Q819" s="109"/>
      <c r="R819" s="109"/>
      <c r="S819" s="110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BB819" s="121"/>
    </row>
    <row r="820" spans="1:54" s="111" customFormat="1" ht="28.5" customHeight="1" x14ac:dyDescent="0.3">
      <c r="A820" s="121"/>
      <c r="B820" s="116" t="str">
        <f>B798</f>
        <v>8-1</v>
      </c>
      <c r="C820" s="114" t="str">
        <f>C798</f>
        <v>공통벽체공사</v>
      </c>
      <c r="D820" s="114"/>
      <c r="E820" s="115"/>
      <c r="F820" s="117"/>
      <c r="G820" s="113"/>
      <c r="H820" s="119"/>
      <c r="I820" s="113"/>
      <c r="J820" s="119"/>
      <c r="K820" s="113"/>
      <c r="L820" s="114"/>
      <c r="M820" s="113"/>
      <c r="N820" s="122"/>
      <c r="O820" s="114"/>
      <c r="P820" s="109"/>
      <c r="Q820" s="109"/>
      <c r="R820" s="109"/>
      <c r="S820" s="110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BB820" s="121"/>
    </row>
    <row r="821" spans="1:54" s="169" customFormat="1" ht="28.5" customHeight="1" x14ac:dyDescent="0.3">
      <c r="B821" s="422"/>
      <c r="C821" s="412" t="s">
        <v>459</v>
      </c>
      <c r="D821" s="375" t="s">
        <v>458</v>
      </c>
      <c r="E821" s="384" t="s">
        <v>137</v>
      </c>
      <c r="F821" s="385">
        <v>2.7</v>
      </c>
      <c r="G821" s="379"/>
      <c r="H821" s="379"/>
      <c r="I821" s="379"/>
      <c r="J821" s="379"/>
      <c r="K821" s="379"/>
      <c r="L821" s="379"/>
      <c r="M821" s="379"/>
      <c r="N821" s="379"/>
      <c r="O821" s="380"/>
      <c r="P821" s="331"/>
      <c r="Q821" s="331"/>
      <c r="R821" s="331"/>
      <c r="S821" s="331"/>
      <c r="T821" s="331"/>
      <c r="U821" s="331"/>
      <c r="V821" s="331"/>
      <c r="W821" s="332"/>
      <c r="X821" s="332"/>
      <c r="Y821" s="332"/>
      <c r="Z821" s="332"/>
      <c r="AA821" s="332"/>
      <c r="AB821" s="332"/>
      <c r="AC821" s="332"/>
      <c r="AD821" s="332"/>
      <c r="AE821" s="332"/>
      <c r="AF821" s="332"/>
      <c r="AG821" s="332"/>
      <c r="AH821" s="332"/>
      <c r="AI821" s="332"/>
      <c r="AJ821" s="332"/>
      <c r="AK821" s="332"/>
      <c r="AL821" s="332"/>
      <c r="AM821" s="332"/>
      <c r="AN821" s="332"/>
      <c r="AO821" s="332"/>
      <c r="AP821" s="332"/>
      <c r="AQ821" s="332"/>
      <c r="AR821" s="332"/>
      <c r="AS821" s="332"/>
      <c r="AT821" s="331"/>
      <c r="AU821" s="331"/>
      <c r="AV821" s="332"/>
      <c r="AW821" s="331"/>
      <c r="AX821" s="332"/>
    </row>
    <row r="822" spans="1:54" s="169" customFormat="1" ht="28.5" customHeight="1" x14ac:dyDescent="0.3">
      <c r="B822" s="422"/>
      <c r="C822" s="412" t="s">
        <v>289</v>
      </c>
      <c r="D822" s="375" t="s">
        <v>340</v>
      </c>
      <c r="E822" s="384" t="s">
        <v>137</v>
      </c>
      <c r="F822" s="385">
        <v>130.15</v>
      </c>
      <c r="G822" s="379"/>
      <c r="H822" s="379"/>
      <c r="I822" s="379"/>
      <c r="J822" s="379"/>
      <c r="K822" s="379"/>
      <c r="L822" s="379"/>
      <c r="M822" s="379"/>
      <c r="N822" s="379"/>
      <c r="O822" s="380"/>
      <c r="P822" s="331"/>
      <c r="Q822" s="331"/>
      <c r="R822" s="331"/>
      <c r="S822" s="331"/>
      <c r="T822" s="331"/>
      <c r="U822" s="331"/>
      <c r="V822" s="331"/>
      <c r="W822" s="332"/>
      <c r="X822" s="332"/>
      <c r="Y822" s="332"/>
      <c r="Z822" s="332"/>
      <c r="AA822" s="332"/>
      <c r="AB822" s="332"/>
      <c r="AC822" s="332"/>
      <c r="AD822" s="332"/>
      <c r="AE822" s="332"/>
      <c r="AF822" s="332"/>
      <c r="AG822" s="332"/>
      <c r="AH822" s="332"/>
      <c r="AI822" s="332"/>
      <c r="AJ822" s="332"/>
      <c r="AK822" s="332"/>
      <c r="AL822" s="332"/>
      <c r="AM822" s="332"/>
      <c r="AN822" s="332"/>
      <c r="AO822" s="332"/>
      <c r="AP822" s="332"/>
      <c r="AQ822" s="332"/>
      <c r="AR822" s="332"/>
      <c r="AS822" s="332"/>
      <c r="AT822" s="331"/>
      <c r="AU822" s="331"/>
      <c r="AV822" s="332"/>
      <c r="AW822" s="331"/>
      <c r="AX822" s="332"/>
    </row>
    <row r="823" spans="1:54" s="169" customFormat="1" ht="28.5" customHeight="1" x14ac:dyDescent="0.3">
      <c r="A823" s="169" t="s">
        <v>1048</v>
      </c>
      <c r="B823" s="422"/>
      <c r="C823" s="412" t="s">
        <v>149</v>
      </c>
      <c r="D823" s="375" t="s">
        <v>292</v>
      </c>
      <c r="E823" s="384" t="s">
        <v>137</v>
      </c>
      <c r="F823" s="385">
        <v>7.1</v>
      </c>
      <c r="G823" s="379"/>
      <c r="H823" s="379"/>
      <c r="I823" s="379"/>
      <c r="J823" s="379"/>
      <c r="K823" s="379"/>
      <c r="L823" s="379"/>
      <c r="M823" s="379"/>
      <c r="N823" s="379"/>
      <c r="O823" s="380"/>
      <c r="P823" s="331" t="s">
        <v>64</v>
      </c>
      <c r="Q823" s="331" t="s">
        <v>55</v>
      </c>
      <c r="R823" s="331" t="s">
        <v>55</v>
      </c>
      <c r="S823" s="331" t="s">
        <v>1</v>
      </c>
      <c r="T823" s="331" t="s">
        <v>60</v>
      </c>
      <c r="U823" s="331" t="s">
        <v>59</v>
      </c>
      <c r="V823" s="331" t="s">
        <v>59</v>
      </c>
      <c r="W823" s="332"/>
      <c r="X823" s="332"/>
      <c r="Y823" s="332"/>
      <c r="Z823" s="332"/>
      <c r="AA823" s="332"/>
      <c r="AB823" s="332"/>
      <c r="AC823" s="332"/>
      <c r="AD823" s="332"/>
      <c r="AE823" s="332"/>
      <c r="AF823" s="332"/>
      <c r="AG823" s="332"/>
      <c r="AH823" s="332"/>
      <c r="AI823" s="332"/>
      <c r="AJ823" s="332"/>
      <c r="AK823" s="332"/>
      <c r="AL823" s="332"/>
      <c r="AM823" s="332"/>
      <c r="AN823" s="332"/>
      <c r="AO823" s="332"/>
      <c r="AP823" s="332"/>
      <c r="AQ823" s="332"/>
      <c r="AR823" s="332"/>
      <c r="AS823" s="332"/>
      <c r="AT823" s="331" t="s">
        <v>55</v>
      </c>
      <c r="AU823" s="331" t="s">
        <v>55</v>
      </c>
      <c r="AV823" s="332"/>
      <c r="AW823" s="331" t="s">
        <v>2</v>
      </c>
      <c r="AX823" s="332">
        <v>585</v>
      </c>
    </row>
    <row r="824" spans="1:54" s="169" customFormat="1" ht="28.5" customHeight="1" x14ac:dyDescent="0.3">
      <c r="B824" s="422"/>
      <c r="C824" s="412" t="s">
        <v>503</v>
      </c>
      <c r="D824" s="386" t="s">
        <v>377</v>
      </c>
      <c r="E824" s="384" t="s">
        <v>137</v>
      </c>
      <c r="F824" s="385">
        <v>21.11</v>
      </c>
      <c r="G824" s="379"/>
      <c r="H824" s="379"/>
      <c r="I824" s="379"/>
      <c r="J824" s="379"/>
      <c r="K824" s="379"/>
      <c r="L824" s="379"/>
      <c r="M824" s="379"/>
      <c r="N824" s="379"/>
      <c r="O824" s="380"/>
      <c r="P824" s="331"/>
      <c r="Q824" s="331"/>
      <c r="R824" s="331"/>
      <c r="S824" s="331"/>
      <c r="T824" s="331"/>
      <c r="U824" s="331"/>
      <c r="V824" s="331"/>
      <c r="W824" s="332"/>
      <c r="X824" s="332"/>
      <c r="Y824" s="332"/>
      <c r="Z824" s="332"/>
      <c r="AA824" s="332"/>
      <c r="AB824" s="332"/>
      <c r="AC824" s="332"/>
      <c r="AD824" s="332"/>
      <c r="AE824" s="332"/>
      <c r="AF824" s="332"/>
      <c r="AG824" s="332"/>
      <c r="AH824" s="332"/>
      <c r="AI824" s="332"/>
      <c r="AJ824" s="332"/>
      <c r="AK824" s="332"/>
      <c r="AL824" s="332"/>
      <c r="AM824" s="332"/>
      <c r="AN824" s="332"/>
      <c r="AO824" s="332"/>
      <c r="AP824" s="332"/>
      <c r="AQ824" s="332"/>
      <c r="AR824" s="332"/>
      <c r="AS824" s="332"/>
      <c r="AT824" s="331"/>
      <c r="AU824" s="331"/>
      <c r="AV824" s="332"/>
      <c r="AW824" s="331"/>
      <c r="AX824" s="332"/>
    </row>
    <row r="825" spans="1:54" s="169" customFormat="1" ht="28.5" customHeight="1" x14ac:dyDescent="0.3">
      <c r="B825" s="422"/>
      <c r="C825" s="412" t="s">
        <v>149</v>
      </c>
      <c r="D825" s="375" t="s">
        <v>1044</v>
      </c>
      <c r="E825" s="384" t="s">
        <v>137</v>
      </c>
      <c r="F825" s="385">
        <v>15.66</v>
      </c>
      <c r="G825" s="379"/>
      <c r="H825" s="379"/>
      <c r="I825" s="379"/>
      <c r="J825" s="379"/>
      <c r="K825" s="379"/>
      <c r="L825" s="379"/>
      <c r="M825" s="379"/>
      <c r="N825" s="379"/>
      <c r="O825" s="380"/>
      <c r="P825" s="331"/>
      <c r="Q825" s="331"/>
      <c r="R825" s="331"/>
      <c r="S825" s="331"/>
      <c r="T825" s="331"/>
      <c r="U825" s="331"/>
      <c r="V825" s="331"/>
      <c r="W825" s="332"/>
      <c r="X825" s="332"/>
      <c r="Y825" s="332"/>
      <c r="Z825" s="332"/>
      <c r="AA825" s="332"/>
      <c r="AB825" s="332"/>
      <c r="AC825" s="332"/>
      <c r="AD825" s="332"/>
      <c r="AE825" s="332"/>
      <c r="AF825" s="332"/>
      <c r="AG825" s="332"/>
      <c r="AH825" s="332"/>
      <c r="AI825" s="332"/>
      <c r="AJ825" s="332"/>
      <c r="AK825" s="332"/>
      <c r="AL825" s="332"/>
      <c r="AM825" s="332"/>
      <c r="AN825" s="332"/>
      <c r="AO825" s="332"/>
      <c r="AP825" s="332"/>
      <c r="AQ825" s="332"/>
      <c r="AR825" s="332"/>
      <c r="AS825" s="332"/>
      <c r="AT825" s="331"/>
      <c r="AU825" s="331"/>
      <c r="AV825" s="332"/>
      <c r="AW825" s="331"/>
      <c r="AX825" s="332"/>
    </row>
    <row r="826" spans="1:54" s="169" customFormat="1" ht="28.5" customHeight="1" x14ac:dyDescent="0.3">
      <c r="B826" s="422"/>
      <c r="C826" s="412" t="s">
        <v>196</v>
      </c>
      <c r="D826" s="375" t="s">
        <v>1071</v>
      </c>
      <c r="E826" s="384" t="s">
        <v>137</v>
      </c>
      <c r="F826" s="385">
        <v>5.44</v>
      </c>
      <c r="G826" s="379"/>
      <c r="H826" s="379"/>
      <c r="I826" s="379"/>
      <c r="J826" s="379"/>
      <c r="K826" s="379"/>
      <c r="L826" s="379"/>
      <c r="M826" s="379"/>
      <c r="N826" s="379"/>
      <c r="O826" s="380"/>
      <c r="P826" s="331"/>
      <c r="Q826" s="331"/>
      <c r="R826" s="331"/>
      <c r="S826" s="331"/>
      <c r="T826" s="331"/>
      <c r="U826" s="331"/>
      <c r="V826" s="331"/>
      <c r="W826" s="332"/>
      <c r="X826" s="332"/>
      <c r="Y826" s="332"/>
      <c r="Z826" s="332"/>
      <c r="AA826" s="332"/>
      <c r="AB826" s="332"/>
      <c r="AC826" s="332"/>
      <c r="AD826" s="332"/>
      <c r="AE826" s="332"/>
      <c r="AF826" s="332"/>
      <c r="AG826" s="332"/>
      <c r="AH826" s="332"/>
      <c r="AI826" s="332"/>
      <c r="AJ826" s="332"/>
      <c r="AK826" s="332"/>
      <c r="AL826" s="332"/>
      <c r="AM826" s="332"/>
      <c r="AN826" s="332"/>
      <c r="AO826" s="332"/>
      <c r="AP826" s="332"/>
      <c r="AQ826" s="332"/>
      <c r="AR826" s="332"/>
      <c r="AS826" s="332"/>
      <c r="AT826" s="331"/>
      <c r="AU826" s="331"/>
      <c r="AV826" s="332"/>
      <c r="AW826" s="331"/>
      <c r="AX826" s="332"/>
    </row>
    <row r="827" spans="1:54" ht="28.5" customHeight="1" x14ac:dyDescent="0.3">
      <c r="A827" s="125"/>
      <c r="B827" s="327"/>
      <c r="C827" s="287"/>
      <c r="D827" s="261"/>
      <c r="E827" s="287"/>
      <c r="F827" s="340"/>
      <c r="G827" s="264"/>
      <c r="H827" s="270"/>
      <c r="I827" s="264"/>
      <c r="J827" s="270"/>
      <c r="K827" s="264"/>
      <c r="L827" s="270"/>
      <c r="M827" s="264"/>
      <c r="N827" s="270"/>
      <c r="O827" s="265"/>
      <c r="P827" s="31"/>
      <c r="Q827" s="31"/>
      <c r="R827" s="31"/>
      <c r="S827" s="31"/>
      <c r="T827" s="31"/>
      <c r="U827" s="31"/>
      <c r="V827" s="31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31"/>
      <c r="AU827" s="31"/>
      <c r="AV827" s="23"/>
      <c r="AW827" s="31"/>
      <c r="AX827" s="23"/>
    </row>
    <row r="828" spans="1:54" ht="28.5" customHeight="1" x14ac:dyDescent="0.3">
      <c r="A828" s="125"/>
      <c r="B828" s="327"/>
      <c r="C828" s="287"/>
      <c r="D828" s="261"/>
      <c r="E828" s="287"/>
      <c r="F828" s="340"/>
      <c r="G828" s="264"/>
      <c r="H828" s="270"/>
      <c r="I828" s="264"/>
      <c r="J828" s="270"/>
      <c r="K828" s="264"/>
      <c r="L828" s="270"/>
      <c r="M828" s="264"/>
      <c r="N828" s="270"/>
      <c r="O828" s="265"/>
      <c r="P828" s="31"/>
      <c r="Q828" s="31"/>
      <c r="R828" s="31"/>
      <c r="S828" s="31"/>
      <c r="T828" s="31"/>
      <c r="U828" s="31"/>
      <c r="V828" s="31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31"/>
      <c r="AU828" s="31"/>
      <c r="AV828" s="23"/>
      <c r="AW828" s="31"/>
      <c r="AX828" s="23"/>
    </row>
    <row r="829" spans="1:54" ht="28.5" customHeight="1" x14ac:dyDescent="0.3">
      <c r="A829" s="125"/>
      <c r="B829" s="327"/>
      <c r="C829" s="287"/>
      <c r="D829" s="261"/>
      <c r="E829" s="287"/>
      <c r="F829" s="340"/>
      <c r="G829" s="264"/>
      <c r="H829" s="270"/>
      <c r="I829" s="264"/>
      <c r="J829" s="270"/>
      <c r="K829" s="264"/>
      <c r="L829" s="270"/>
      <c r="M829" s="264"/>
      <c r="N829" s="270"/>
      <c r="O829" s="265"/>
      <c r="P829" s="31"/>
      <c r="Q829" s="31"/>
      <c r="R829" s="31"/>
      <c r="S829" s="31"/>
      <c r="T829" s="31"/>
      <c r="U829" s="31"/>
      <c r="V829" s="31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31"/>
      <c r="AU829" s="31"/>
      <c r="AV829" s="23"/>
      <c r="AW829" s="31"/>
      <c r="AX829" s="23"/>
    </row>
    <row r="830" spans="1:54" s="63" customFormat="1" ht="28.5" customHeight="1" x14ac:dyDescent="0.3">
      <c r="A830" s="62"/>
      <c r="B830" s="85"/>
      <c r="C830" s="124"/>
      <c r="D830" s="124"/>
      <c r="E830" s="112"/>
      <c r="F830" s="68"/>
      <c r="G830" s="42"/>
      <c r="H830" s="56"/>
      <c r="I830" s="42"/>
      <c r="J830" s="56"/>
      <c r="K830" s="42"/>
      <c r="L830" s="56"/>
      <c r="M830" s="56"/>
      <c r="N830" s="56"/>
      <c r="O830" s="165"/>
      <c r="P830" s="64"/>
      <c r="Q830" s="64"/>
      <c r="R830" s="64"/>
      <c r="S830" s="64"/>
      <c r="T830" s="64"/>
      <c r="U830" s="64"/>
      <c r="V830" s="64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4"/>
      <c r="AU830" s="64"/>
      <c r="AV830" s="65"/>
      <c r="AW830" s="64"/>
      <c r="AX830" s="65"/>
      <c r="BB830" s="62"/>
    </row>
    <row r="831" spans="1:54" s="111" customFormat="1" ht="28.5" customHeight="1" x14ac:dyDescent="0.3">
      <c r="A831" s="121"/>
      <c r="B831" s="470"/>
      <c r="C831" s="456" t="s">
        <v>144</v>
      </c>
      <c r="D831" s="273"/>
      <c r="E831" s="274"/>
      <c r="F831" s="275"/>
      <c r="G831" s="281"/>
      <c r="H831" s="280"/>
      <c r="I831" s="281"/>
      <c r="J831" s="280"/>
      <c r="K831" s="281"/>
      <c r="L831" s="280"/>
      <c r="M831" s="281"/>
      <c r="N831" s="280"/>
      <c r="O831" s="273"/>
      <c r="P831" s="111" t="s">
        <v>62</v>
      </c>
      <c r="BB831" s="121"/>
    </row>
    <row r="832" spans="1:54" s="111" customFormat="1" ht="28.5" customHeight="1" x14ac:dyDescent="0.3">
      <c r="A832" s="121"/>
      <c r="B832" s="471"/>
      <c r="C832" s="457"/>
      <c r="D832" s="276"/>
      <c r="E832" s="277"/>
      <c r="F832" s="278"/>
      <c r="G832" s="278"/>
      <c r="H832" s="279"/>
      <c r="I832" s="278"/>
      <c r="J832" s="279"/>
      <c r="K832" s="278"/>
      <c r="L832" s="279"/>
      <c r="M832" s="278"/>
      <c r="N832" s="279"/>
      <c r="O832" s="276"/>
      <c r="P832" s="111" t="s">
        <v>62</v>
      </c>
      <c r="BB832" s="121"/>
    </row>
    <row r="833" spans="1:54" s="111" customFormat="1" ht="28.5" customHeight="1" x14ac:dyDescent="0.3">
      <c r="A833" s="121"/>
      <c r="B833" s="101"/>
      <c r="C833" s="45"/>
      <c r="D833" s="46"/>
      <c r="E833" s="47"/>
      <c r="F833" s="48"/>
      <c r="G833" s="48"/>
      <c r="H833" s="122"/>
      <c r="I833" s="48"/>
      <c r="J833" s="122"/>
      <c r="K833" s="48"/>
      <c r="L833" s="122"/>
      <c r="M833" s="48"/>
      <c r="N833" s="122"/>
      <c r="O833" s="46"/>
      <c r="BB833" s="121"/>
    </row>
    <row r="834" spans="1:54" s="111" customFormat="1" ht="28.5" customHeight="1" x14ac:dyDescent="0.3">
      <c r="A834" s="121"/>
      <c r="B834" s="116" t="str">
        <f>B799</f>
        <v>8-2</v>
      </c>
      <c r="C834" s="77" t="str">
        <f>C799</f>
        <v>공통천정공사</v>
      </c>
      <c r="D834" s="78"/>
      <c r="E834" s="79"/>
      <c r="F834" s="80"/>
      <c r="G834" s="80"/>
      <c r="H834" s="80"/>
      <c r="I834" s="80"/>
      <c r="J834" s="80"/>
      <c r="K834" s="80"/>
      <c r="L834" s="80"/>
      <c r="M834" s="80"/>
      <c r="N834" s="80"/>
      <c r="O834" s="78"/>
      <c r="P834" s="32"/>
      <c r="Q834" s="32"/>
      <c r="R834" s="32"/>
      <c r="S834" s="33" t="s">
        <v>1</v>
      </c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BB834" s="121"/>
    </row>
    <row r="835" spans="1:54" s="125" customFormat="1" ht="28.5" customHeight="1" x14ac:dyDescent="0.3">
      <c r="B835" s="416"/>
      <c r="C835" s="411" t="s">
        <v>169</v>
      </c>
      <c r="D835" s="255" t="s">
        <v>1053</v>
      </c>
      <c r="E835" s="285" t="s">
        <v>137</v>
      </c>
      <c r="F835" s="290">
        <v>40.4</v>
      </c>
      <c r="G835" s="259"/>
      <c r="H835" s="267"/>
      <c r="I835" s="259"/>
      <c r="J835" s="267"/>
      <c r="K835" s="259"/>
      <c r="L835" s="267"/>
      <c r="M835" s="259"/>
      <c r="N835" s="267"/>
      <c r="O835" s="260"/>
      <c r="P835" s="296"/>
      <c r="Q835" s="296"/>
      <c r="R835" s="296"/>
      <c r="S835" s="296"/>
      <c r="T835" s="296"/>
      <c r="U835" s="296"/>
      <c r="V835" s="296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296"/>
      <c r="AU835" s="296"/>
      <c r="AV835" s="58"/>
      <c r="AW835" s="296"/>
      <c r="AX835" s="58"/>
      <c r="AZ835" s="306"/>
    </row>
    <row r="836" spans="1:54" s="125" customFormat="1" ht="28.5" customHeight="1" x14ac:dyDescent="0.3">
      <c r="B836" s="416"/>
      <c r="C836" s="411" t="s">
        <v>463</v>
      </c>
      <c r="D836" s="288" t="s">
        <v>462</v>
      </c>
      <c r="E836" s="285" t="s">
        <v>137</v>
      </c>
      <c r="F836" s="290">
        <v>13.12</v>
      </c>
      <c r="G836" s="259"/>
      <c r="H836" s="267"/>
      <c r="I836" s="259"/>
      <c r="J836" s="267"/>
      <c r="K836" s="259"/>
      <c r="L836" s="267"/>
      <c r="M836" s="259"/>
      <c r="N836" s="267"/>
      <c r="O836" s="260"/>
      <c r="P836" s="296"/>
      <c r="Q836" s="296"/>
      <c r="R836" s="296"/>
      <c r="S836" s="296"/>
      <c r="T836" s="296"/>
      <c r="U836" s="296"/>
      <c r="V836" s="296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296"/>
      <c r="AU836" s="296"/>
      <c r="AV836" s="58"/>
      <c r="AW836" s="296"/>
      <c r="AX836" s="58"/>
      <c r="AZ836" s="306"/>
    </row>
    <row r="837" spans="1:54" s="169" customFormat="1" ht="28.5" customHeight="1" x14ac:dyDescent="0.3">
      <c r="B837" s="421"/>
      <c r="C837" s="412" t="s">
        <v>149</v>
      </c>
      <c r="D837" s="375" t="s">
        <v>1054</v>
      </c>
      <c r="E837" s="384" t="s">
        <v>137</v>
      </c>
      <c r="F837" s="383">
        <v>11.33</v>
      </c>
      <c r="G837" s="379"/>
      <c r="H837" s="379"/>
      <c r="I837" s="379"/>
      <c r="J837" s="379"/>
      <c r="K837" s="379"/>
      <c r="L837" s="379"/>
      <c r="M837" s="379"/>
      <c r="N837" s="379"/>
      <c r="O837" s="380"/>
      <c r="P837" s="331"/>
      <c r="Q837" s="331"/>
      <c r="R837" s="331"/>
      <c r="S837" s="331"/>
      <c r="T837" s="331"/>
      <c r="U837" s="331"/>
      <c r="V837" s="331"/>
      <c r="W837" s="332"/>
      <c r="X837" s="332"/>
      <c r="Y837" s="332"/>
      <c r="Z837" s="332"/>
      <c r="AA837" s="332"/>
      <c r="AB837" s="332"/>
      <c r="AC837" s="332"/>
      <c r="AD837" s="332"/>
      <c r="AE837" s="332"/>
      <c r="AF837" s="332"/>
      <c r="AG837" s="332"/>
      <c r="AH837" s="332"/>
      <c r="AI837" s="332"/>
      <c r="AJ837" s="332"/>
      <c r="AK837" s="332"/>
      <c r="AL837" s="332"/>
      <c r="AM837" s="332"/>
      <c r="AN837" s="332"/>
      <c r="AO837" s="332"/>
      <c r="AP837" s="332"/>
      <c r="AQ837" s="332"/>
      <c r="AR837" s="332"/>
      <c r="AS837" s="332"/>
      <c r="AT837" s="331"/>
      <c r="AU837" s="331"/>
      <c r="AV837" s="332"/>
      <c r="AW837" s="331"/>
      <c r="AX837" s="332"/>
      <c r="AZ837" s="387"/>
    </row>
    <row r="838" spans="1:54" s="169" customFormat="1" ht="28.5" customHeight="1" x14ac:dyDescent="0.3">
      <c r="B838" s="421"/>
      <c r="C838" s="412" t="s">
        <v>152</v>
      </c>
      <c r="D838" s="375" t="s">
        <v>409</v>
      </c>
      <c r="E838" s="384" t="s">
        <v>137</v>
      </c>
      <c r="F838" s="383">
        <v>26.99</v>
      </c>
      <c r="G838" s="379"/>
      <c r="H838" s="379"/>
      <c r="I838" s="379"/>
      <c r="J838" s="379"/>
      <c r="K838" s="379"/>
      <c r="L838" s="379"/>
      <c r="M838" s="379"/>
      <c r="N838" s="379"/>
      <c r="O838" s="380"/>
      <c r="P838" s="331"/>
      <c r="Q838" s="331"/>
      <c r="R838" s="331"/>
      <c r="S838" s="331"/>
      <c r="T838" s="331"/>
      <c r="U838" s="331"/>
      <c r="V838" s="331"/>
      <c r="W838" s="332"/>
      <c r="X838" s="332"/>
      <c r="Y838" s="332"/>
      <c r="Z838" s="332"/>
      <c r="AA838" s="332"/>
      <c r="AB838" s="332"/>
      <c r="AC838" s="332"/>
      <c r="AD838" s="332"/>
      <c r="AE838" s="332"/>
      <c r="AF838" s="332"/>
      <c r="AG838" s="332"/>
      <c r="AH838" s="332"/>
      <c r="AI838" s="332"/>
      <c r="AJ838" s="332"/>
      <c r="AK838" s="332"/>
      <c r="AL838" s="332"/>
      <c r="AM838" s="332"/>
      <c r="AN838" s="332"/>
      <c r="AO838" s="332"/>
      <c r="AP838" s="332"/>
      <c r="AQ838" s="332"/>
      <c r="AR838" s="332"/>
      <c r="AS838" s="332"/>
      <c r="AT838" s="331"/>
      <c r="AU838" s="331"/>
      <c r="AV838" s="332"/>
      <c r="AW838" s="331"/>
      <c r="AX838" s="332"/>
      <c r="AZ838" s="387"/>
    </row>
    <row r="839" spans="1:54" s="169" customFormat="1" ht="28.5" customHeight="1" x14ac:dyDescent="0.3">
      <c r="B839" s="421"/>
      <c r="C839" s="412" t="s">
        <v>149</v>
      </c>
      <c r="D839" s="375" t="s">
        <v>498</v>
      </c>
      <c r="E839" s="384" t="s">
        <v>137</v>
      </c>
      <c r="F839" s="383">
        <v>23.26</v>
      </c>
      <c r="G839" s="379"/>
      <c r="H839" s="379"/>
      <c r="I839" s="379"/>
      <c r="J839" s="379"/>
      <c r="K839" s="379"/>
      <c r="L839" s="379"/>
      <c r="M839" s="379"/>
      <c r="N839" s="379"/>
      <c r="O839" s="380"/>
      <c r="P839" s="331"/>
      <c r="Q839" s="331"/>
      <c r="R839" s="331"/>
      <c r="S839" s="331"/>
      <c r="T839" s="331"/>
      <c r="U839" s="331"/>
      <c r="V839" s="331"/>
      <c r="W839" s="332"/>
      <c r="X839" s="332"/>
      <c r="Y839" s="332"/>
      <c r="Z839" s="332"/>
      <c r="AA839" s="332"/>
      <c r="AB839" s="332"/>
      <c r="AC839" s="332"/>
      <c r="AD839" s="332"/>
      <c r="AE839" s="332"/>
      <c r="AF839" s="332"/>
      <c r="AG839" s="332"/>
      <c r="AH839" s="332"/>
      <c r="AI839" s="332"/>
      <c r="AJ839" s="332"/>
      <c r="AK839" s="332"/>
      <c r="AL839" s="332"/>
      <c r="AM839" s="332"/>
      <c r="AN839" s="332"/>
      <c r="AO839" s="332"/>
      <c r="AP839" s="332"/>
      <c r="AQ839" s="332"/>
      <c r="AR839" s="332"/>
      <c r="AS839" s="332"/>
      <c r="AT839" s="331"/>
      <c r="AU839" s="331"/>
      <c r="AV839" s="332"/>
      <c r="AW839" s="331"/>
      <c r="AX839" s="332"/>
      <c r="AZ839" s="387"/>
    </row>
    <row r="840" spans="1:54" s="125" customFormat="1" ht="28.5" customHeight="1" x14ac:dyDescent="0.3">
      <c r="B840" s="416"/>
      <c r="C840" s="411" t="s">
        <v>183</v>
      </c>
      <c r="D840" s="255" t="s">
        <v>1045</v>
      </c>
      <c r="E840" s="285" t="s">
        <v>137</v>
      </c>
      <c r="F840" s="290">
        <v>23.26</v>
      </c>
      <c r="G840" s="259"/>
      <c r="H840" s="267"/>
      <c r="I840" s="259"/>
      <c r="J840" s="267"/>
      <c r="K840" s="259"/>
      <c r="L840" s="267"/>
      <c r="M840" s="259"/>
      <c r="N840" s="267"/>
      <c r="O840" s="260"/>
      <c r="P840" s="296"/>
      <c r="Q840" s="296"/>
      <c r="R840" s="296"/>
      <c r="S840" s="296"/>
      <c r="T840" s="296"/>
      <c r="U840" s="296"/>
      <c r="V840" s="296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296"/>
      <c r="AU840" s="296"/>
      <c r="AV840" s="58"/>
      <c r="AW840" s="296"/>
      <c r="AX840" s="58"/>
      <c r="AZ840" s="306"/>
    </row>
    <row r="841" spans="1:54" s="169" customFormat="1" ht="28.5" customHeight="1" x14ac:dyDescent="0.3">
      <c r="B841" s="421"/>
      <c r="C841" s="420" t="s">
        <v>499</v>
      </c>
      <c r="D841" s="375" t="s">
        <v>500</v>
      </c>
      <c r="E841" s="384" t="s">
        <v>137</v>
      </c>
      <c r="F841" s="383">
        <v>23.26</v>
      </c>
      <c r="G841" s="379"/>
      <c r="H841" s="379"/>
      <c r="I841" s="379"/>
      <c r="J841" s="379"/>
      <c r="K841" s="379"/>
      <c r="L841" s="379"/>
      <c r="M841" s="379"/>
      <c r="N841" s="379"/>
      <c r="O841" s="380"/>
      <c r="P841" s="331"/>
      <c r="Q841" s="331"/>
      <c r="R841" s="331"/>
      <c r="S841" s="331"/>
      <c r="T841" s="331"/>
      <c r="U841" s="331"/>
      <c r="V841" s="331"/>
      <c r="W841" s="332"/>
      <c r="X841" s="332"/>
      <c r="Y841" s="332"/>
      <c r="Z841" s="332"/>
      <c r="AA841" s="332"/>
      <c r="AB841" s="332"/>
      <c r="AC841" s="332"/>
      <c r="AD841" s="332"/>
      <c r="AE841" s="332"/>
      <c r="AF841" s="332"/>
      <c r="AG841" s="332"/>
      <c r="AH841" s="332"/>
      <c r="AI841" s="332"/>
      <c r="AJ841" s="332"/>
      <c r="AK841" s="332"/>
      <c r="AL841" s="332"/>
      <c r="AM841" s="332"/>
      <c r="AN841" s="332"/>
      <c r="AO841" s="332"/>
      <c r="AP841" s="332"/>
      <c r="AQ841" s="332"/>
      <c r="AR841" s="332"/>
      <c r="AS841" s="332"/>
      <c r="AT841" s="331"/>
      <c r="AU841" s="331"/>
      <c r="AV841" s="332"/>
      <c r="AW841" s="331"/>
      <c r="AX841" s="332"/>
      <c r="AZ841" s="387"/>
    </row>
    <row r="842" spans="1:54" s="169" customFormat="1" ht="28.5" customHeight="1" x14ac:dyDescent="0.3">
      <c r="B842" s="421"/>
      <c r="C842" s="412" t="s">
        <v>148</v>
      </c>
      <c r="D842" s="375"/>
      <c r="E842" s="384" t="s">
        <v>137</v>
      </c>
      <c r="F842" s="383">
        <v>23.26</v>
      </c>
      <c r="G842" s="379"/>
      <c r="H842" s="379"/>
      <c r="I842" s="379"/>
      <c r="J842" s="379"/>
      <c r="K842" s="379"/>
      <c r="L842" s="379"/>
      <c r="M842" s="379"/>
      <c r="N842" s="379"/>
      <c r="O842" s="380"/>
      <c r="P842" s="331"/>
      <c r="Q842" s="331"/>
      <c r="R842" s="331"/>
      <c r="S842" s="331"/>
      <c r="T842" s="331"/>
      <c r="U842" s="331"/>
      <c r="V842" s="331"/>
      <c r="W842" s="332"/>
      <c r="X842" s="332"/>
      <c r="Y842" s="332"/>
      <c r="Z842" s="332"/>
      <c r="AA842" s="332"/>
      <c r="AB842" s="332"/>
      <c r="AC842" s="332"/>
      <c r="AD842" s="332"/>
      <c r="AE842" s="332"/>
      <c r="AF842" s="332"/>
      <c r="AG842" s="332"/>
      <c r="AH842" s="332"/>
      <c r="AI842" s="332"/>
      <c r="AJ842" s="332"/>
      <c r="AK842" s="332"/>
      <c r="AL842" s="332"/>
      <c r="AM842" s="332"/>
      <c r="AN842" s="332"/>
      <c r="AO842" s="332"/>
      <c r="AP842" s="332"/>
      <c r="AQ842" s="332"/>
      <c r="AR842" s="332"/>
      <c r="AS842" s="332"/>
      <c r="AT842" s="331"/>
      <c r="AU842" s="331"/>
      <c r="AV842" s="332"/>
      <c r="AW842" s="331"/>
      <c r="AX842" s="332"/>
      <c r="AZ842" s="387"/>
    </row>
    <row r="843" spans="1:54" s="169" customFormat="1" ht="28.5" customHeight="1" x14ac:dyDescent="0.3">
      <c r="B843" s="421"/>
      <c r="C843" s="412" t="s">
        <v>198</v>
      </c>
      <c r="D843" s="375"/>
      <c r="E843" s="384" t="s">
        <v>137</v>
      </c>
      <c r="F843" s="383">
        <v>23.26</v>
      </c>
      <c r="G843" s="379"/>
      <c r="H843" s="379"/>
      <c r="I843" s="379"/>
      <c r="J843" s="379"/>
      <c r="K843" s="379"/>
      <c r="L843" s="379"/>
      <c r="M843" s="379"/>
      <c r="N843" s="379"/>
      <c r="O843" s="380"/>
      <c r="P843" s="331"/>
      <c r="Q843" s="331"/>
      <c r="R843" s="331"/>
      <c r="S843" s="331"/>
      <c r="T843" s="331"/>
      <c r="U843" s="331"/>
      <c r="V843" s="331"/>
      <c r="W843" s="332"/>
      <c r="X843" s="332"/>
      <c r="Y843" s="332"/>
      <c r="Z843" s="332"/>
      <c r="AA843" s="332"/>
      <c r="AB843" s="332"/>
      <c r="AC843" s="332"/>
      <c r="AD843" s="332"/>
      <c r="AE843" s="332"/>
      <c r="AF843" s="332"/>
      <c r="AG843" s="332"/>
      <c r="AH843" s="332"/>
      <c r="AI843" s="332"/>
      <c r="AJ843" s="332"/>
      <c r="AK843" s="332"/>
      <c r="AL843" s="332"/>
      <c r="AM843" s="332"/>
      <c r="AN843" s="332"/>
      <c r="AO843" s="332"/>
      <c r="AP843" s="332"/>
      <c r="AQ843" s="332"/>
      <c r="AR843" s="332"/>
      <c r="AS843" s="332"/>
      <c r="AT843" s="331"/>
      <c r="AU843" s="331"/>
      <c r="AV843" s="332"/>
      <c r="AW843" s="331"/>
      <c r="AX843" s="332"/>
      <c r="AZ843" s="387"/>
    </row>
    <row r="844" spans="1:54" s="169" customFormat="1" ht="28.5" customHeight="1" x14ac:dyDescent="0.3">
      <c r="B844" s="421"/>
      <c r="C844" s="412" t="s">
        <v>324</v>
      </c>
      <c r="D844" s="386" t="s">
        <v>1055</v>
      </c>
      <c r="E844" s="384" t="s">
        <v>138</v>
      </c>
      <c r="F844" s="383">
        <v>21.64</v>
      </c>
      <c r="G844" s="379"/>
      <c r="H844" s="379"/>
      <c r="I844" s="379"/>
      <c r="J844" s="379"/>
      <c r="K844" s="379"/>
      <c r="L844" s="379"/>
      <c r="M844" s="379"/>
      <c r="N844" s="379"/>
      <c r="O844" s="380"/>
      <c r="P844" s="331"/>
      <c r="Q844" s="331"/>
      <c r="R844" s="331"/>
      <c r="S844" s="331"/>
      <c r="T844" s="331"/>
      <c r="U844" s="331"/>
      <c r="V844" s="331"/>
      <c r="W844" s="332"/>
      <c r="X844" s="332"/>
      <c r="Y844" s="332"/>
      <c r="Z844" s="332"/>
      <c r="AA844" s="332"/>
      <c r="AB844" s="332"/>
      <c r="AC844" s="332"/>
      <c r="AD844" s="332"/>
      <c r="AE844" s="332"/>
      <c r="AF844" s="332"/>
      <c r="AG844" s="332"/>
      <c r="AH844" s="332"/>
      <c r="AI844" s="332"/>
      <c r="AJ844" s="332"/>
      <c r="AK844" s="332"/>
      <c r="AL844" s="332"/>
      <c r="AM844" s="332"/>
      <c r="AN844" s="332"/>
      <c r="AO844" s="332"/>
      <c r="AP844" s="332"/>
      <c r="AQ844" s="332"/>
      <c r="AR844" s="332"/>
      <c r="AS844" s="332"/>
      <c r="AT844" s="331"/>
      <c r="AU844" s="331"/>
      <c r="AV844" s="332"/>
      <c r="AW844" s="331"/>
      <c r="AX844" s="332"/>
      <c r="AZ844" s="387"/>
    </row>
    <row r="845" spans="1:54" s="169" customFormat="1" ht="28.5" customHeight="1" x14ac:dyDescent="0.3">
      <c r="B845" s="421"/>
      <c r="C845" s="412" t="s">
        <v>174</v>
      </c>
      <c r="D845" s="375" t="s">
        <v>1056</v>
      </c>
      <c r="E845" s="384" t="s">
        <v>137</v>
      </c>
      <c r="F845" s="383">
        <v>94.1</v>
      </c>
      <c r="G845" s="379"/>
      <c r="H845" s="379"/>
      <c r="I845" s="379"/>
      <c r="J845" s="379"/>
      <c r="K845" s="379"/>
      <c r="L845" s="379"/>
      <c r="M845" s="379"/>
      <c r="N845" s="379"/>
      <c r="O845" s="380"/>
      <c r="P845" s="331"/>
      <c r="Q845" s="331"/>
      <c r="R845" s="331"/>
      <c r="S845" s="331"/>
      <c r="T845" s="331"/>
      <c r="U845" s="331"/>
      <c r="V845" s="331"/>
      <c r="W845" s="332"/>
      <c r="X845" s="332"/>
      <c r="Y845" s="332"/>
      <c r="Z845" s="332"/>
      <c r="AA845" s="332"/>
      <c r="AB845" s="332"/>
      <c r="AC845" s="332"/>
      <c r="AD845" s="332"/>
      <c r="AE845" s="332"/>
      <c r="AF845" s="332"/>
      <c r="AG845" s="332"/>
      <c r="AH845" s="332"/>
      <c r="AI845" s="332"/>
      <c r="AJ845" s="332"/>
      <c r="AK845" s="332"/>
      <c r="AL845" s="332"/>
      <c r="AM845" s="332"/>
      <c r="AN845" s="332"/>
      <c r="AO845" s="332"/>
      <c r="AP845" s="332"/>
      <c r="AQ845" s="332"/>
      <c r="AR845" s="332"/>
      <c r="AS845" s="332"/>
      <c r="AT845" s="331"/>
      <c r="AU845" s="331"/>
      <c r="AV845" s="332"/>
      <c r="AW845" s="331"/>
      <c r="AX845" s="332"/>
      <c r="AZ845" s="387"/>
    </row>
    <row r="846" spans="1:54" s="169" customFormat="1" ht="28.5" customHeight="1" x14ac:dyDescent="0.3">
      <c r="B846" s="421"/>
      <c r="C846" s="412" t="s">
        <v>501</v>
      </c>
      <c r="D846" s="386" t="s">
        <v>502</v>
      </c>
      <c r="E846" s="384" t="s">
        <v>138</v>
      </c>
      <c r="F846" s="383">
        <v>12.19</v>
      </c>
      <c r="G846" s="379"/>
      <c r="H846" s="379"/>
      <c r="I846" s="379"/>
      <c r="J846" s="379"/>
      <c r="K846" s="379"/>
      <c r="L846" s="379"/>
      <c r="M846" s="379"/>
      <c r="N846" s="379"/>
      <c r="O846" s="380"/>
      <c r="P846" s="331"/>
      <c r="Q846" s="331"/>
      <c r="R846" s="331"/>
      <c r="S846" s="331"/>
      <c r="T846" s="331"/>
      <c r="U846" s="331"/>
      <c r="V846" s="331"/>
      <c r="W846" s="332"/>
      <c r="X846" s="332"/>
      <c r="Y846" s="332"/>
      <c r="Z846" s="332"/>
      <c r="AA846" s="332"/>
      <c r="AB846" s="332"/>
      <c r="AC846" s="332"/>
      <c r="AD846" s="332"/>
      <c r="AE846" s="332"/>
      <c r="AF846" s="332"/>
      <c r="AG846" s="332"/>
      <c r="AH846" s="332"/>
      <c r="AI846" s="332"/>
      <c r="AJ846" s="332"/>
      <c r="AK846" s="332"/>
      <c r="AL846" s="332"/>
      <c r="AM846" s="332"/>
      <c r="AN846" s="332"/>
      <c r="AO846" s="332"/>
      <c r="AP846" s="332"/>
      <c r="AQ846" s="332"/>
      <c r="AR846" s="332"/>
      <c r="AS846" s="332"/>
      <c r="AT846" s="331"/>
      <c r="AU846" s="331"/>
      <c r="AV846" s="332"/>
      <c r="AW846" s="331"/>
      <c r="AX846" s="332"/>
      <c r="AZ846" s="387"/>
    </row>
    <row r="847" spans="1:54" s="169" customFormat="1" ht="28.5" customHeight="1" x14ac:dyDescent="0.3">
      <c r="B847" s="421"/>
      <c r="C847" s="412" t="s">
        <v>332</v>
      </c>
      <c r="D847" s="386" t="s">
        <v>522</v>
      </c>
      <c r="E847" s="384" t="s">
        <v>138</v>
      </c>
      <c r="F847" s="383">
        <v>2.61</v>
      </c>
      <c r="G847" s="379"/>
      <c r="H847" s="379"/>
      <c r="I847" s="379"/>
      <c r="J847" s="379"/>
      <c r="K847" s="379"/>
      <c r="L847" s="379"/>
      <c r="M847" s="379"/>
      <c r="N847" s="379"/>
      <c r="O847" s="380"/>
      <c r="P847" s="331"/>
      <c r="Q847" s="331"/>
      <c r="R847" s="331"/>
      <c r="S847" s="331"/>
      <c r="T847" s="331"/>
      <c r="U847" s="331"/>
      <c r="V847" s="331"/>
      <c r="W847" s="332"/>
      <c r="X847" s="332"/>
      <c r="Y847" s="332"/>
      <c r="Z847" s="332"/>
      <c r="AA847" s="332"/>
      <c r="AB847" s="332"/>
      <c r="AC847" s="332"/>
      <c r="AD847" s="332"/>
      <c r="AE847" s="332"/>
      <c r="AF847" s="332"/>
      <c r="AG847" s="332"/>
      <c r="AH847" s="332"/>
      <c r="AI847" s="332"/>
      <c r="AJ847" s="332"/>
      <c r="AK847" s="332"/>
      <c r="AL847" s="332"/>
      <c r="AM847" s="332"/>
      <c r="AN847" s="332"/>
      <c r="AO847" s="332"/>
      <c r="AP847" s="332"/>
      <c r="AQ847" s="332"/>
      <c r="AR847" s="332"/>
      <c r="AS847" s="332"/>
      <c r="AT847" s="331"/>
      <c r="AU847" s="331"/>
      <c r="AV847" s="332"/>
      <c r="AW847" s="331"/>
      <c r="AX847" s="332"/>
      <c r="AZ847" s="387"/>
    </row>
    <row r="848" spans="1:54" s="169" customFormat="1" ht="28.5" customHeight="1" x14ac:dyDescent="0.3">
      <c r="B848" s="421"/>
      <c r="C848" s="412" t="s">
        <v>170</v>
      </c>
      <c r="D848" s="375" t="s">
        <v>1128</v>
      </c>
      <c r="E848" s="384" t="s">
        <v>138</v>
      </c>
      <c r="F848" s="383">
        <v>23.69</v>
      </c>
      <c r="G848" s="379"/>
      <c r="H848" s="379"/>
      <c r="I848" s="379"/>
      <c r="J848" s="379"/>
      <c r="K848" s="379"/>
      <c r="L848" s="379"/>
      <c r="M848" s="379"/>
      <c r="N848" s="379"/>
      <c r="O848" s="380"/>
      <c r="P848" s="331"/>
      <c r="Q848" s="331"/>
      <c r="R848" s="331"/>
      <c r="S848" s="331"/>
      <c r="T848" s="331"/>
      <c r="U848" s="331"/>
      <c r="V848" s="331"/>
      <c r="W848" s="332"/>
      <c r="X848" s="332"/>
      <c r="Y848" s="332"/>
      <c r="Z848" s="332"/>
      <c r="AA848" s="332"/>
      <c r="AB848" s="332"/>
      <c r="AC848" s="332"/>
      <c r="AD848" s="332"/>
      <c r="AE848" s="332"/>
      <c r="AF848" s="332"/>
      <c r="AG848" s="332"/>
      <c r="AH848" s="332"/>
      <c r="AI848" s="332"/>
      <c r="AJ848" s="332"/>
      <c r="AK848" s="332"/>
      <c r="AL848" s="332"/>
      <c r="AM848" s="332"/>
      <c r="AN848" s="332"/>
      <c r="AO848" s="332"/>
      <c r="AP848" s="332"/>
      <c r="AQ848" s="332"/>
      <c r="AR848" s="332"/>
      <c r="AS848" s="332"/>
      <c r="AT848" s="331"/>
      <c r="AU848" s="331"/>
      <c r="AV848" s="332"/>
      <c r="AW848" s="331"/>
      <c r="AX848" s="332"/>
      <c r="AZ848" s="387"/>
    </row>
    <row r="849" spans="1:54" ht="28.5" customHeight="1" x14ac:dyDescent="0.3">
      <c r="A849" s="125"/>
      <c r="B849" s="325"/>
      <c r="C849" s="124"/>
      <c r="D849" s="124"/>
      <c r="E849" s="103"/>
      <c r="F849" s="68"/>
      <c r="G849" s="42"/>
      <c r="H849" s="56"/>
      <c r="I849" s="42"/>
      <c r="J849" s="56"/>
      <c r="K849" s="42"/>
      <c r="L849" s="56"/>
      <c r="M849" s="42"/>
      <c r="N849" s="56"/>
      <c r="O849" s="328"/>
      <c r="P849" s="31"/>
      <c r="Q849" s="31"/>
      <c r="R849" s="31"/>
      <c r="S849" s="31"/>
      <c r="T849" s="31"/>
      <c r="U849" s="31"/>
      <c r="V849" s="31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31"/>
      <c r="AU849" s="31"/>
      <c r="AV849" s="23"/>
      <c r="AW849" s="31"/>
      <c r="AX849" s="23"/>
      <c r="AZ849" s="34"/>
    </row>
    <row r="850" spans="1:54" ht="28.5" customHeight="1" x14ac:dyDescent="0.3">
      <c r="A850" s="125"/>
      <c r="B850" s="85"/>
      <c r="C850" s="124"/>
      <c r="D850" s="124"/>
      <c r="E850" s="103"/>
      <c r="F850" s="68"/>
      <c r="G850" s="42"/>
      <c r="H850" s="56"/>
      <c r="I850" s="42"/>
      <c r="J850" s="56"/>
      <c r="K850" s="42"/>
      <c r="L850" s="56"/>
      <c r="M850" s="42"/>
      <c r="N850" s="56"/>
      <c r="O850" s="198"/>
      <c r="P850" s="31"/>
      <c r="Q850" s="31"/>
      <c r="R850" s="31"/>
      <c r="S850" s="31"/>
      <c r="T850" s="31"/>
      <c r="U850" s="31"/>
      <c r="V850" s="31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31"/>
      <c r="AU850" s="31"/>
      <c r="AV850" s="23"/>
      <c r="AW850" s="31"/>
      <c r="AX850" s="23"/>
      <c r="AZ850" s="34"/>
    </row>
    <row r="851" spans="1:54" s="111" customFormat="1" ht="28.5" customHeight="1" x14ac:dyDescent="0.3">
      <c r="A851" s="121"/>
      <c r="B851" s="462"/>
      <c r="C851" s="456" t="s">
        <v>144</v>
      </c>
      <c r="D851" s="273"/>
      <c r="E851" s="274"/>
      <c r="F851" s="275"/>
      <c r="G851" s="281"/>
      <c r="H851" s="280"/>
      <c r="I851" s="281"/>
      <c r="J851" s="280"/>
      <c r="K851" s="281"/>
      <c r="L851" s="280"/>
      <c r="M851" s="281"/>
      <c r="N851" s="280"/>
      <c r="O851" s="319"/>
      <c r="P851" s="111" t="s">
        <v>62</v>
      </c>
      <c r="BB851" s="121"/>
    </row>
    <row r="852" spans="1:54" s="111" customFormat="1" ht="28.5" customHeight="1" x14ac:dyDescent="0.3">
      <c r="A852" s="121"/>
      <c r="B852" s="463"/>
      <c r="C852" s="457"/>
      <c r="D852" s="276"/>
      <c r="E852" s="277"/>
      <c r="F852" s="278"/>
      <c r="G852" s="278"/>
      <c r="H852" s="279"/>
      <c r="I852" s="278"/>
      <c r="J852" s="279"/>
      <c r="K852" s="278"/>
      <c r="L852" s="279"/>
      <c r="M852" s="278"/>
      <c r="N852" s="279"/>
      <c r="O852" s="276"/>
      <c r="P852" s="111" t="s">
        <v>62</v>
      </c>
      <c r="BB852" s="121"/>
    </row>
    <row r="853" spans="1:54" s="111" customFormat="1" ht="28.5" customHeight="1" x14ac:dyDescent="0.3">
      <c r="A853" s="121"/>
      <c r="B853" s="101"/>
      <c r="C853" s="45"/>
      <c r="D853" s="46"/>
      <c r="E853" s="47"/>
      <c r="F853" s="48"/>
      <c r="G853" s="48"/>
      <c r="H853" s="122"/>
      <c r="I853" s="48"/>
      <c r="J853" s="122"/>
      <c r="K853" s="48"/>
      <c r="L853" s="122"/>
      <c r="M853" s="48"/>
      <c r="N853" s="122"/>
      <c r="O853" s="46"/>
      <c r="BB853" s="121"/>
    </row>
    <row r="854" spans="1:54" s="111" customFormat="1" ht="28.5" customHeight="1" x14ac:dyDescent="0.3">
      <c r="A854" s="121"/>
      <c r="B854" s="116" t="str">
        <f>B800</f>
        <v>8-3</v>
      </c>
      <c r="C854" s="77" t="str">
        <f>C800</f>
        <v>공통바닥공사</v>
      </c>
      <c r="D854" s="78"/>
      <c r="E854" s="79"/>
      <c r="F854" s="80"/>
      <c r="G854" s="80"/>
      <c r="H854" s="80"/>
      <c r="I854" s="80"/>
      <c r="J854" s="80"/>
      <c r="K854" s="80"/>
      <c r="L854" s="80"/>
      <c r="M854" s="80"/>
      <c r="N854" s="80"/>
      <c r="O854" s="78"/>
      <c r="P854" s="32"/>
      <c r="Q854" s="32"/>
      <c r="R854" s="32"/>
      <c r="S854" s="33" t="s">
        <v>1</v>
      </c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BB854" s="169"/>
    </row>
    <row r="855" spans="1:54" s="169" customFormat="1" ht="28.5" customHeight="1" x14ac:dyDescent="0.3">
      <c r="B855" s="417"/>
      <c r="C855" s="413" t="s">
        <v>298</v>
      </c>
      <c r="D855" s="381" t="s">
        <v>504</v>
      </c>
      <c r="E855" s="384" t="s">
        <v>137</v>
      </c>
      <c r="F855" s="383">
        <v>20.62</v>
      </c>
      <c r="G855" s="379"/>
      <c r="H855" s="379"/>
      <c r="I855" s="379"/>
      <c r="J855" s="379"/>
      <c r="K855" s="379"/>
      <c r="L855" s="379"/>
      <c r="M855" s="379"/>
      <c r="N855" s="379"/>
      <c r="O855" s="380"/>
      <c r="P855" s="331"/>
      <c r="Q855" s="331"/>
      <c r="R855" s="331"/>
      <c r="S855" s="331"/>
      <c r="T855" s="331"/>
      <c r="U855" s="331"/>
      <c r="V855" s="331"/>
      <c r="W855" s="332"/>
      <c r="X855" s="332"/>
      <c r="Y855" s="332"/>
      <c r="Z855" s="332"/>
      <c r="AA855" s="332"/>
      <c r="AB855" s="332"/>
      <c r="AC855" s="332"/>
      <c r="AD855" s="332"/>
      <c r="AE855" s="332"/>
      <c r="AF855" s="332"/>
      <c r="AG855" s="332"/>
      <c r="AH855" s="332"/>
      <c r="AI855" s="332"/>
      <c r="AJ855" s="332"/>
      <c r="AK855" s="332"/>
      <c r="AL855" s="332"/>
      <c r="AM855" s="332"/>
      <c r="AN855" s="332"/>
      <c r="AO855" s="332"/>
      <c r="AP855" s="332"/>
      <c r="AQ855" s="332"/>
      <c r="AR855" s="332"/>
      <c r="AS855" s="332"/>
      <c r="AT855" s="331"/>
      <c r="AU855" s="331"/>
      <c r="AV855" s="332"/>
      <c r="AW855" s="331"/>
      <c r="AX855" s="332"/>
    </row>
    <row r="856" spans="1:54" s="169" customFormat="1" ht="28.5" customHeight="1" x14ac:dyDescent="0.3">
      <c r="B856" s="417"/>
      <c r="C856" s="413" t="s">
        <v>298</v>
      </c>
      <c r="D856" s="381" t="s">
        <v>505</v>
      </c>
      <c r="E856" s="384" t="s">
        <v>137</v>
      </c>
      <c r="F856" s="383">
        <v>54.63</v>
      </c>
      <c r="G856" s="379"/>
      <c r="H856" s="379"/>
      <c r="I856" s="379"/>
      <c r="J856" s="379"/>
      <c r="K856" s="379"/>
      <c r="L856" s="379"/>
      <c r="M856" s="379"/>
      <c r="N856" s="379"/>
      <c r="O856" s="380"/>
      <c r="P856" s="331"/>
      <c r="Q856" s="331"/>
      <c r="R856" s="331"/>
      <c r="S856" s="331"/>
      <c r="T856" s="331"/>
      <c r="U856" s="331"/>
      <c r="V856" s="331"/>
      <c r="W856" s="332"/>
      <c r="X856" s="332"/>
      <c r="Y856" s="332"/>
      <c r="Z856" s="332"/>
      <c r="AA856" s="332"/>
      <c r="AB856" s="332"/>
      <c r="AC856" s="332"/>
      <c r="AD856" s="332"/>
      <c r="AE856" s="332"/>
      <c r="AF856" s="332"/>
      <c r="AG856" s="332"/>
      <c r="AH856" s="332"/>
      <c r="AI856" s="332"/>
      <c r="AJ856" s="332"/>
      <c r="AK856" s="332"/>
      <c r="AL856" s="332"/>
      <c r="AM856" s="332"/>
      <c r="AN856" s="332"/>
      <c r="AO856" s="332"/>
      <c r="AP856" s="332"/>
      <c r="AQ856" s="332"/>
      <c r="AR856" s="332"/>
      <c r="AS856" s="332"/>
      <c r="AT856" s="331"/>
      <c r="AU856" s="331"/>
      <c r="AV856" s="332"/>
      <c r="AW856" s="331"/>
      <c r="AX856" s="332"/>
    </row>
    <row r="857" spans="1:54" s="169" customFormat="1" ht="28.5" customHeight="1" x14ac:dyDescent="0.3">
      <c r="B857" s="417"/>
      <c r="C857" s="413" t="s">
        <v>298</v>
      </c>
      <c r="D857" s="381" t="s">
        <v>604</v>
      </c>
      <c r="E857" s="384" t="s">
        <v>137</v>
      </c>
      <c r="F857" s="383">
        <v>265.85000000000002</v>
      </c>
      <c r="G857" s="379"/>
      <c r="H857" s="379"/>
      <c r="I857" s="379"/>
      <c r="J857" s="379"/>
      <c r="K857" s="379"/>
      <c r="L857" s="379"/>
      <c r="M857" s="379"/>
      <c r="N857" s="379"/>
      <c r="O857" s="380"/>
      <c r="P857" s="331"/>
      <c r="Q857" s="331"/>
      <c r="R857" s="331"/>
      <c r="S857" s="331"/>
      <c r="T857" s="331"/>
      <c r="U857" s="331"/>
      <c r="V857" s="331"/>
      <c r="W857" s="332"/>
      <c r="X857" s="332"/>
      <c r="Y857" s="332"/>
      <c r="Z857" s="332"/>
      <c r="AA857" s="332"/>
      <c r="AB857" s="332"/>
      <c r="AC857" s="332"/>
      <c r="AD857" s="332"/>
      <c r="AE857" s="332"/>
      <c r="AF857" s="332"/>
      <c r="AG857" s="332"/>
      <c r="AH857" s="332"/>
      <c r="AI857" s="332"/>
      <c r="AJ857" s="332"/>
      <c r="AK857" s="332"/>
      <c r="AL857" s="332"/>
      <c r="AM857" s="332"/>
      <c r="AN857" s="332"/>
      <c r="AO857" s="332"/>
      <c r="AP857" s="332"/>
      <c r="AQ857" s="332"/>
      <c r="AR857" s="332"/>
      <c r="AS857" s="332"/>
      <c r="AT857" s="331"/>
      <c r="AU857" s="331"/>
      <c r="AV857" s="332"/>
      <c r="AW857" s="331"/>
      <c r="AX857" s="332"/>
    </row>
    <row r="858" spans="1:54" s="134" customFormat="1" ht="28.5" customHeight="1" x14ac:dyDescent="0.3">
      <c r="B858" s="431"/>
      <c r="C858" s="419" t="s">
        <v>489</v>
      </c>
      <c r="D858" s="255"/>
      <c r="E858" s="285" t="s">
        <v>138</v>
      </c>
      <c r="F858" s="307">
        <v>12.19</v>
      </c>
      <c r="G858" s="267"/>
      <c r="H858" s="267"/>
      <c r="I858" s="267"/>
      <c r="J858" s="267"/>
      <c r="K858" s="267"/>
      <c r="L858" s="267"/>
      <c r="M858" s="267"/>
      <c r="N858" s="267"/>
      <c r="O858" s="268"/>
      <c r="P858" s="299"/>
      <c r="Q858" s="299"/>
      <c r="R858" s="299"/>
      <c r="S858" s="299"/>
      <c r="T858" s="299"/>
      <c r="U858" s="299"/>
      <c r="V858" s="299"/>
      <c r="W858" s="300"/>
      <c r="X858" s="300"/>
      <c r="Y858" s="300"/>
      <c r="Z858" s="300"/>
      <c r="AA858" s="300"/>
      <c r="AB858" s="300"/>
      <c r="AC858" s="300"/>
      <c r="AD858" s="300"/>
      <c r="AE858" s="300"/>
      <c r="AF858" s="300"/>
      <c r="AG858" s="300"/>
      <c r="AH858" s="300"/>
      <c r="AI858" s="300"/>
      <c r="AJ858" s="300"/>
      <c r="AK858" s="300"/>
      <c r="AL858" s="300"/>
      <c r="AM858" s="300"/>
      <c r="AN858" s="300"/>
      <c r="AO858" s="300"/>
      <c r="AP858" s="300"/>
      <c r="AQ858" s="300"/>
      <c r="AR858" s="300"/>
      <c r="AS858" s="300"/>
      <c r="AT858" s="299"/>
      <c r="AU858" s="299"/>
      <c r="AV858" s="300"/>
      <c r="AW858" s="299"/>
      <c r="AX858" s="300"/>
    </row>
    <row r="859" spans="1:54" s="177" customFormat="1" ht="28.5" customHeight="1" x14ac:dyDescent="0.3">
      <c r="B859" s="101"/>
      <c r="C859" s="175"/>
      <c r="D859" s="175"/>
      <c r="E859" s="178"/>
      <c r="F859" s="68"/>
      <c r="G859" s="180"/>
      <c r="H859" s="180"/>
      <c r="I859" s="180"/>
      <c r="J859" s="180"/>
      <c r="K859" s="180"/>
      <c r="L859" s="180"/>
      <c r="M859" s="180"/>
      <c r="N859" s="180"/>
      <c r="O859" s="176"/>
      <c r="P859" s="181"/>
      <c r="Q859" s="181"/>
      <c r="R859" s="181"/>
      <c r="S859" s="181"/>
      <c r="T859" s="181"/>
      <c r="U859" s="181"/>
      <c r="V859" s="181"/>
      <c r="W859" s="182"/>
      <c r="X859" s="182"/>
      <c r="Y859" s="182"/>
      <c r="Z859" s="182"/>
      <c r="AA859" s="182"/>
      <c r="AB859" s="182"/>
      <c r="AC859" s="182"/>
      <c r="AD859" s="182"/>
      <c r="AE859" s="182"/>
      <c r="AF859" s="182"/>
      <c r="AG859" s="182"/>
      <c r="AH859" s="182"/>
      <c r="AI859" s="182"/>
      <c r="AJ859" s="182"/>
      <c r="AK859" s="182"/>
      <c r="AL859" s="182"/>
      <c r="AM859" s="182"/>
      <c r="AN859" s="182"/>
      <c r="AO859" s="182"/>
      <c r="AP859" s="182"/>
      <c r="AQ859" s="182"/>
      <c r="AR859" s="182"/>
      <c r="AS859" s="182"/>
      <c r="AT859" s="181"/>
      <c r="AU859" s="181"/>
      <c r="AV859" s="182"/>
      <c r="AW859" s="181"/>
      <c r="AX859" s="182"/>
    </row>
    <row r="860" spans="1:54" s="177" customFormat="1" ht="28.5" customHeight="1" x14ac:dyDescent="0.3">
      <c r="B860" s="101"/>
      <c r="C860" s="175"/>
      <c r="D860" s="175"/>
      <c r="E860" s="178"/>
      <c r="F860" s="68"/>
      <c r="G860" s="180"/>
      <c r="H860" s="180"/>
      <c r="I860" s="180"/>
      <c r="J860" s="180"/>
      <c r="K860" s="180"/>
      <c r="L860" s="180"/>
      <c r="M860" s="180"/>
      <c r="N860" s="180"/>
      <c r="O860" s="176"/>
      <c r="P860" s="181"/>
      <c r="Q860" s="181"/>
      <c r="R860" s="181"/>
      <c r="S860" s="181"/>
      <c r="T860" s="181"/>
      <c r="U860" s="181"/>
      <c r="V860" s="181"/>
      <c r="W860" s="182"/>
      <c r="X860" s="182"/>
      <c r="Y860" s="182"/>
      <c r="Z860" s="182"/>
      <c r="AA860" s="182"/>
      <c r="AB860" s="182"/>
      <c r="AC860" s="182"/>
      <c r="AD860" s="182"/>
      <c r="AE860" s="182"/>
      <c r="AF860" s="182"/>
      <c r="AG860" s="182"/>
      <c r="AH860" s="182"/>
      <c r="AI860" s="182"/>
      <c r="AJ860" s="182"/>
      <c r="AK860" s="182"/>
      <c r="AL860" s="182"/>
      <c r="AM860" s="182"/>
      <c r="AN860" s="182"/>
      <c r="AO860" s="182"/>
      <c r="AP860" s="182"/>
      <c r="AQ860" s="182"/>
      <c r="AR860" s="182"/>
      <c r="AS860" s="182"/>
      <c r="AT860" s="181"/>
      <c r="AU860" s="181"/>
      <c r="AV860" s="182"/>
      <c r="AW860" s="181"/>
      <c r="AX860" s="182"/>
    </row>
    <row r="861" spans="1:54" s="177" customFormat="1" ht="28.5" customHeight="1" x14ac:dyDescent="0.3">
      <c r="B861" s="101"/>
      <c r="C861" s="175"/>
      <c r="D861" s="175"/>
      <c r="E861" s="178"/>
      <c r="F861" s="68"/>
      <c r="G861" s="180"/>
      <c r="H861" s="180"/>
      <c r="I861" s="180"/>
      <c r="J861" s="180"/>
      <c r="K861" s="180"/>
      <c r="L861" s="180"/>
      <c r="M861" s="180"/>
      <c r="N861" s="180"/>
      <c r="O861" s="176"/>
      <c r="P861" s="181"/>
      <c r="Q861" s="181"/>
      <c r="R861" s="181"/>
      <c r="S861" s="181"/>
      <c r="T861" s="181"/>
      <c r="U861" s="181"/>
      <c r="V861" s="181"/>
      <c r="W861" s="182"/>
      <c r="X861" s="182"/>
      <c r="Y861" s="182"/>
      <c r="Z861" s="182"/>
      <c r="AA861" s="182"/>
      <c r="AB861" s="182"/>
      <c r="AC861" s="182"/>
      <c r="AD861" s="182"/>
      <c r="AE861" s="182"/>
      <c r="AF861" s="182"/>
      <c r="AG861" s="182"/>
      <c r="AH861" s="182"/>
      <c r="AI861" s="182"/>
      <c r="AJ861" s="182"/>
      <c r="AK861" s="182"/>
      <c r="AL861" s="182"/>
      <c r="AM861" s="182"/>
      <c r="AN861" s="182"/>
      <c r="AO861" s="182"/>
      <c r="AP861" s="182"/>
      <c r="AQ861" s="182"/>
      <c r="AR861" s="182"/>
      <c r="AS861" s="182"/>
      <c r="AT861" s="181"/>
      <c r="AU861" s="181"/>
      <c r="AV861" s="182"/>
      <c r="AW861" s="181"/>
      <c r="AX861" s="182"/>
    </row>
    <row r="862" spans="1:54" s="177" customFormat="1" ht="28.5" customHeight="1" x14ac:dyDescent="0.3">
      <c r="B862" s="101"/>
      <c r="C862" s="175"/>
      <c r="D862" s="175"/>
      <c r="E862" s="178"/>
      <c r="F862" s="68"/>
      <c r="G862" s="180"/>
      <c r="H862" s="180"/>
      <c r="I862" s="180"/>
      <c r="J862" s="180"/>
      <c r="K862" s="180"/>
      <c r="L862" s="180"/>
      <c r="M862" s="180"/>
      <c r="N862" s="180"/>
      <c r="O862" s="176"/>
      <c r="P862" s="181"/>
      <c r="Q862" s="181"/>
      <c r="R862" s="181"/>
      <c r="S862" s="181"/>
      <c r="T862" s="181"/>
      <c r="U862" s="181"/>
      <c r="V862" s="181"/>
      <c r="W862" s="182"/>
      <c r="X862" s="182"/>
      <c r="Y862" s="182"/>
      <c r="Z862" s="182"/>
      <c r="AA862" s="182"/>
      <c r="AB862" s="182"/>
      <c r="AC862" s="182"/>
      <c r="AD862" s="182"/>
      <c r="AE862" s="182"/>
      <c r="AF862" s="182"/>
      <c r="AG862" s="182"/>
      <c r="AH862" s="182"/>
      <c r="AI862" s="182"/>
      <c r="AJ862" s="182"/>
      <c r="AK862" s="182"/>
      <c r="AL862" s="182"/>
      <c r="AM862" s="182"/>
      <c r="AN862" s="182"/>
      <c r="AO862" s="182"/>
      <c r="AP862" s="182"/>
      <c r="AQ862" s="182"/>
      <c r="AR862" s="182"/>
      <c r="AS862" s="182"/>
      <c r="AT862" s="181"/>
      <c r="AU862" s="181"/>
      <c r="AV862" s="182"/>
      <c r="AW862" s="181"/>
      <c r="AX862" s="182"/>
    </row>
    <row r="863" spans="1:54" s="177" customFormat="1" ht="28.5" customHeight="1" x14ac:dyDescent="0.3">
      <c r="B863" s="101"/>
      <c r="C863" s="175"/>
      <c r="D863" s="175"/>
      <c r="E863" s="178"/>
      <c r="F863" s="68"/>
      <c r="G863" s="180"/>
      <c r="H863" s="180"/>
      <c r="I863" s="180"/>
      <c r="J863" s="180"/>
      <c r="K863" s="180"/>
      <c r="L863" s="180"/>
      <c r="M863" s="180"/>
      <c r="N863" s="180"/>
      <c r="O863" s="176"/>
      <c r="P863" s="181"/>
      <c r="Q863" s="181"/>
      <c r="R863" s="181"/>
      <c r="S863" s="181"/>
      <c r="T863" s="181"/>
      <c r="U863" s="181"/>
      <c r="V863" s="181"/>
      <c r="W863" s="182"/>
      <c r="X863" s="182"/>
      <c r="Y863" s="182"/>
      <c r="Z863" s="182"/>
      <c r="AA863" s="182"/>
      <c r="AB863" s="182"/>
      <c r="AC863" s="182"/>
      <c r="AD863" s="182"/>
      <c r="AE863" s="182"/>
      <c r="AF863" s="182"/>
      <c r="AG863" s="182"/>
      <c r="AH863" s="182"/>
      <c r="AI863" s="182"/>
      <c r="AJ863" s="182"/>
      <c r="AK863" s="182"/>
      <c r="AL863" s="182"/>
      <c r="AM863" s="182"/>
      <c r="AN863" s="182"/>
      <c r="AO863" s="182"/>
      <c r="AP863" s="182"/>
      <c r="AQ863" s="182"/>
      <c r="AR863" s="182"/>
      <c r="AS863" s="182"/>
      <c r="AT863" s="181"/>
      <c r="AU863" s="181"/>
      <c r="AV863" s="182"/>
      <c r="AW863" s="181"/>
      <c r="AX863" s="182"/>
    </row>
    <row r="864" spans="1:54" s="177" customFormat="1" ht="28.5" customHeight="1" x14ac:dyDescent="0.3">
      <c r="B864" s="101"/>
      <c r="C864" s="175"/>
      <c r="D864" s="175"/>
      <c r="E864" s="178"/>
      <c r="F864" s="68"/>
      <c r="G864" s="180"/>
      <c r="H864" s="180"/>
      <c r="I864" s="180"/>
      <c r="J864" s="180"/>
      <c r="K864" s="180"/>
      <c r="L864" s="180"/>
      <c r="M864" s="180"/>
      <c r="N864" s="180"/>
      <c r="O864" s="176"/>
      <c r="P864" s="181"/>
      <c r="Q864" s="181"/>
      <c r="R864" s="181"/>
      <c r="S864" s="181"/>
      <c r="T864" s="181"/>
      <c r="U864" s="181"/>
      <c r="V864" s="181"/>
      <c r="W864" s="182"/>
      <c r="X864" s="182"/>
      <c r="Y864" s="182"/>
      <c r="Z864" s="182"/>
      <c r="AA864" s="182"/>
      <c r="AB864" s="182"/>
      <c r="AC864" s="182"/>
      <c r="AD864" s="182"/>
      <c r="AE864" s="182"/>
      <c r="AF864" s="182"/>
      <c r="AG864" s="182"/>
      <c r="AH864" s="182"/>
      <c r="AI864" s="182"/>
      <c r="AJ864" s="182"/>
      <c r="AK864" s="182"/>
      <c r="AL864" s="182"/>
      <c r="AM864" s="182"/>
      <c r="AN864" s="182"/>
      <c r="AO864" s="182"/>
      <c r="AP864" s="182"/>
      <c r="AQ864" s="182"/>
      <c r="AR864" s="182"/>
      <c r="AS864" s="182"/>
      <c r="AT864" s="181"/>
      <c r="AU864" s="181"/>
      <c r="AV864" s="182"/>
      <c r="AW864" s="181"/>
      <c r="AX864" s="182"/>
    </row>
    <row r="865" spans="1:54" s="177" customFormat="1" ht="28.5" customHeight="1" x14ac:dyDescent="0.3">
      <c r="B865" s="101"/>
      <c r="C865" s="175"/>
      <c r="D865" s="175"/>
      <c r="E865" s="178"/>
      <c r="F865" s="68"/>
      <c r="G865" s="180"/>
      <c r="H865" s="180"/>
      <c r="I865" s="180"/>
      <c r="J865" s="180"/>
      <c r="K865" s="180"/>
      <c r="L865" s="180"/>
      <c r="M865" s="180"/>
      <c r="N865" s="180"/>
      <c r="O865" s="176"/>
      <c r="P865" s="181"/>
      <c r="Q865" s="181"/>
      <c r="R865" s="181"/>
      <c r="S865" s="181"/>
      <c r="T865" s="181"/>
      <c r="U865" s="181"/>
      <c r="V865" s="181"/>
      <c r="W865" s="182"/>
      <c r="X865" s="182"/>
      <c r="Y865" s="182"/>
      <c r="Z865" s="182"/>
      <c r="AA865" s="182"/>
      <c r="AB865" s="182"/>
      <c r="AC865" s="182"/>
      <c r="AD865" s="182"/>
      <c r="AE865" s="182"/>
      <c r="AF865" s="182"/>
      <c r="AG865" s="182"/>
      <c r="AH865" s="182"/>
      <c r="AI865" s="182"/>
      <c r="AJ865" s="182"/>
      <c r="AK865" s="182"/>
      <c r="AL865" s="182"/>
      <c r="AM865" s="182"/>
      <c r="AN865" s="182"/>
      <c r="AO865" s="182"/>
      <c r="AP865" s="182"/>
      <c r="AQ865" s="182"/>
      <c r="AR865" s="182"/>
      <c r="AS865" s="182"/>
      <c r="AT865" s="181"/>
      <c r="AU865" s="181"/>
      <c r="AV865" s="182"/>
      <c r="AW865" s="181"/>
      <c r="AX865" s="182"/>
    </row>
    <row r="866" spans="1:54" s="177" customFormat="1" ht="28.5" customHeight="1" x14ac:dyDescent="0.3">
      <c r="B866" s="101"/>
      <c r="C866" s="175"/>
      <c r="D866" s="175"/>
      <c r="E866" s="178"/>
      <c r="F866" s="68"/>
      <c r="G866" s="180"/>
      <c r="H866" s="180"/>
      <c r="I866" s="180"/>
      <c r="J866" s="180"/>
      <c r="K866" s="180"/>
      <c r="L866" s="180"/>
      <c r="M866" s="180"/>
      <c r="N866" s="180"/>
      <c r="O866" s="176"/>
      <c r="P866" s="181"/>
      <c r="Q866" s="181"/>
      <c r="R866" s="181"/>
      <c r="S866" s="181"/>
      <c r="T866" s="181"/>
      <c r="U866" s="181"/>
      <c r="V866" s="181"/>
      <c r="W866" s="182"/>
      <c r="X866" s="182"/>
      <c r="Y866" s="182"/>
      <c r="Z866" s="182"/>
      <c r="AA866" s="182"/>
      <c r="AB866" s="182"/>
      <c r="AC866" s="182"/>
      <c r="AD866" s="182"/>
      <c r="AE866" s="182"/>
      <c r="AF866" s="182"/>
      <c r="AG866" s="182"/>
      <c r="AH866" s="182"/>
      <c r="AI866" s="182"/>
      <c r="AJ866" s="182"/>
      <c r="AK866" s="182"/>
      <c r="AL866" s="182"/>
      <c r="AM866" s="182"/>
      <c r="AN866" s="182"/>
      <c r="AO866" s="182"/>
      <c r="AP866" s="182"/>
      <c r="AQ866" s="182"/>
      <c r="AR866" s="182"/>
      <c r="AS866" s="182"/>
      <c r="AT866" s="181"/>
      <c r="AU866" s="181"/>
      <c r="AV866" s="182"/>
      <c r="AW866" s="181"/>
      <c r="AX866" s="182"/>
    </row>
    <row r="867" spans="1:54" s="177" customFormat="1" ht="28.5" customHeight="1" x14ac:dyDescent="0.3">
      <c r="B867" s="101"/>
      <c r="C867" s="175"/>
      <c r="D867" s="175"/>
      <c r="E867" s="178"/>
      <c r="F867" s="68"/>
      <c r="G867" s="180"/>
      <c r="H867" s="180"/>
      <c r="I867" s="180"/>
      <c r="J867" s="180"/>
      <c r="K867" s="180"/>
      <c r="L867" s="180"/>
      <c r="M867" s="180"/>
      <c r="N867" s="180"/>
      <c r="O867" s="176"/>
      <c r="P867" s="181"/>
      <c r="Q867" s="181"/>
      <c r="R867" s="181"/>
      <c r="S867" s="181"/>
      <c r="T867" s="181"/>
      <c r="U867" s="181"/>
      <c r="V867" s="181"/>
      <c r="W867" s="182"/>
      <c r="X867" s="182"/>
      <c r="Y867" s="182"/>
      <c r="Z867" s="182"/>
      <c r="AA867" s="182"/>
      <c r="AB867" s="182"/>
      <c r="AC867" s="182"/>
      <c r="AD867" s="182"/>
      <c r="AE867" s="182"/>
      <c r="AF867" s="182"/>
      <c r="AG867" s="182"/>
      <c r="AH867" s="182"/>
      <c r="AI867" s="182"/>
      <c r="AJ867" s="182"/>
      <c r="AK867" s="182"/>
      <c r="AL867" s="182"/>
      <c r="AM867" s="182"/>
      <c r="AN867" s="182"/>
      <c r="AO867" s="182"/>
      <c r="AP867" s="182"/>
      <c r="AQ867" s="182"/>
      <c r="AR867" s="182"/>
      <c r="AS867" s="182"/>
      <c r="AT867" s="181"/>
      <c r="AU867" s="181"/>
      <c r="AV867" s="182"/>
      <c r="AW867" s="181"/>
      <c r="AX867" s="182"/>
    </row>
    <row r="868" spans="1:54" s="177" customFormat="1" ht="28.5" customHeight="1" x14ac:dyDescent="0.3">
      <c r="B868" s="101"/>
      <c r="C868" s="175"/>
      <c r="D868" s="175"/>
      <c r="E868" s="178"/>
      <c r="F868" s="68"/>
      <c r="G868" s="180"/>
      <c r="H868" s="180"/>
      <c r="I868" s="180"/>
      <c r="J868" s="180"/>
      <c r="K868" s="180"/>
      <c r="L868" s="180"/>
      <c r="M868" s="180"/>
      <c r="N868" s="180"/>
      <c r="O868" s="176"/>
      <c r="P868" s="181"/>
      <c r="Q868" s="181"/>
      <c r="R868" s="181"/>
      <c r="S868" s="181"/>
      <c r="T868" s="181"/>
      <c r="U868" s="181"/>
      <c r="V868" s="181"/>
      <c r="W868" s="182"/>
      <c r="X868" s="182"/>
      <c r="Y868" s="182"/>
      <c r="Z868" s="182"/>
      <c r="AA868" s="182"/>
      <c r="AB868" s="182"/>
      <c r="AC868" s="182"/>
      <c r="AD868" s="182"/>
      <c r="AE868" s="182"/>
      <c r="AF868" s="182"/>
      <c r="AG868" s="182"/>
      <c r="AH868" s="182"/>
      <c r="AI868" s="182"/>
      <c r="AJ868" s="182"/>
      <c r="AK868" s="182"/>
      <c r="AL868" s="182"/>
      <c r="AM868" s="182"/>
      <c r="AN868" s="182"/>
      <c r="AO868" s="182"/>
      <c r="AP868" s="182"/>
      <c r="AQ868" s="182"/>
      <c r="AR868" s="182"/>
      <c r="AS868" s="182"/>
      <c r="AT868" s="181"/>
      <c r="AU868" s="181"/>
      <c r="AV868" s="182"/>
      <c r="AW868" s="181"/>
      <c r="AX868" s="182"/>
    </row>
    <row r="869" spans="1:54" s="177" customFormat="1" ht="28.5" customHeight="1" x14ac:dyDescent="0.3">
      <c r="B869" s="101"/>
      <c r="C869" s="175"/>
      <c r="D869" s="175"/>
      <c r="E869" s="178"/>
      <c r="F869" s="68"/>
      <c r="G869" s="180"/>
      <c r="H869" s="180"/>
      <c r="I869" s="180"/>
      <c r="J869" s="180"/>
      <c r="K869" s="180"/>
      <c r="L869" s="180"/>
      <c r="M869" s="180"/>
      <c r="N869" s="180"/>
      <c r="O869" s="176"/>
      <c r="P869" s="181"/>
      <c r="Q869" s="181"/>
      <c r="R869" s="181"/>
      <c r="S869" s="181"/>
      <c r="T869" s="181"/>
      <c r="U869" s="181"/>
      <c r="V869" s="181"/>
      <c r="W869" s="182"/>
      <c r="X869" s="182"/>
      <c r="Y869" s="182"/>
      <c r="Z869" s="182"/>
      <c r="AA869" s="182"/>
      <c r="AB869" s="182"/>
      <c r="AC869" s="182"/>
      <c r="AD869" s="182"/>
      <c r="AE869" s="182"/>
      <c r="AF869" s="182"/>
      <c r="AG869" s="182"/>
      <c r="AH869" s="182"/>
      <c r="AI869" s="182"/>
      <c r="AJ869" s="182"/>
      <c r="AK869" s="182"/>
      <c r="AL869" s="182"/>
      <c r="AM869" s="182"/>
      <c r="AN869" s="182"/>
      <c r="AO869" s="182"/>
      <c r="AP869" s="182"/>
      <c r="AQ869" s="182"/>
      <c r="AR869" s="182"/>
      <c r="AS869" s="182"/>
      <c r="AT869" s="181"/>
      <c r="AU869" s="181"/>
      <c r="AV869" s="182"/>
      <c r="AW869" s="181"/>
      <c r="AX869" s="182"/>
    </row>
    <row r="870" spans="1:54" s="177" customFormat="1" ht="28.5" customHeight="1" x14ac:dyDescent="0.3">
      <c r="B870" s="101"/>
      <c r="C870" s="175"/>
      <c r="D870" s="175"/>
      <c r="E870" s="178"/>
      <c r="F870" s="68"/>
      <c r="G870" s="180"/>
      <c r="H870" s="180"/>
      <c r="I870" s="180"/>
      <c r="J870" s="180"/>
      <c r="K870" s="180"/>
      <c r="L870" s="180"/>
      <c r="M870" s="180"/>
      <c r="N870" s="180"/>
      <c r="O870" s="176"/>
      <c r="P870" s="181"/>
      <c r="Q870" s="181"/>
      <c r="R870" s="181"/>
      <c r="S870" s="181"/>
      <c r="T870" s="181"/>
      <c r="U870" s="181"/>
      <c r="V870" s="181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  <c r="AG870" s="182"/>
      <c r="AH870" s="182"/>
      <c r="AI870" s="182"/>
      <c r="AJ870" s="182"/>
      <c r="AK870" s="182"/>
      <c r="AL870" s="182"/>
      <c r="AM870" s="182"/>
      <c r="AN870" s="182"/>
      <c r="AO870" s="182"/>
      <c r="AP870" s="182"/>
      <c r="AQ870" s="182"/>
      <c r="AR870" s="182"/>
      <c r="AS870" s="182"/>
      <c r="AT870" s="181"/>
      <c r="AU870" s="181"/>
      <c r="AV870" s="182"/>
      <c r="AW870" s="181"/>
      <c r="AX870" s="182"/>
    </row>
    <row r="871" spans="1:54" s="177" customFormat="1" ht="28.5" customHeight="1" x14ac:dyDescent="0.3">
      <c r="B871" s="101"/>
      <c r="C871" s="175"/>
      <c r="D871" s="175"/>
      <c r="E871" s="178"/>
      <c r="F871" s="68"/>
      <c r="G871" s="180"/>
      <c r="H871" s="180"/>
      <c r="I871" s="180"/>
      <c r="J871" s="180"/>
      <c r="K871" s="180"/>
      <c r="L871" s="180"/>
      <c r="M871" s="180"/>
      <c r="N871" s="180"/>
      <c r="O871" s="176"/>
      <c r="P871" s="181"/>
      <c r="Q871" s="181"/>
      <c r="R871" s="181"/>
      <c r="S871" s="181"/>
      <c r="T871" s="181"/>
      <c r="U871" s="181"/>
      <c r="V871" s="181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  <c r="AG871" s="182"/>
      <c r="AH871" s="182"/>
      <c r="AI871" s="182"/>
      <c r="AJ871" s="182"/>
      <c r="AK871" s="182"/>
      <c r="AL871" s="182"/>
      <c r="AM871" s="182"/>
      <c r="AN871" s="182"/>
      <c r="AO871" s="182"/>
      <c r="AP871" s="182"/>
      <c r="AQ871" s="182"/>
      <c r="AR871" s="182"/>
      <c r="AS871" s="182"/>
      <c r="AT871" s="181"/>
      <c r="AU871" s="181"/>
      <c r="AV871" s="182"/>
      <c r="AW871" s="181"/>
      <c r="AX871" s="182"/>
    </row>
    <row r="872" spans="1:54" s="137" customFormat="1" ht="28.5" customHeight="1" x14ac:dyDescent="0.3">
      <c r="A872" s="134"/>
      <c r="B872" s="101"/>
      <c r="C872" s="123"/>
      <c r="D872" s="123"/>
      <c r="E872" s="103"/>
      <c r="F872" s="68"/>
      <c r="G872" s="56"/>
      <c r="H872" s="56"/>
      <c r="I872" s="56"/>
      <c r="J872" s="56"/>
      <c r="K872" s="56"/>
      <c r="L872" s="56"/>
      <c r="M872" s="42"/>
      <c r="N872" s="56"/>
      <c r="O872" s="166"/>
      <c r="P872" s="135"/>
      <c r="Q872" s="135"/>
      <c r="R872" s="135"/>
      <c r="S872" s="135"/>
      <c r="T872" s="135"/>
      <c r="U872" s="135"/>
      <c r="V872" s="135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5"/>
      <c r="AU872" s="135"/>
      <c r="AV872" s="136"/>
      <c r="AW872" s="135"/>
      <c r="AX872" s="136"/>
      <c r="BB872" s="134"/>
    </row>
    <row r="873" spans="1:54" s="137" customFormat="1" ht="28.5" customHeight="1" x14ac:dyDescent="0.3">
      <c r="A873" s="134"/>
      <c r="B873" s="101"/>
      <c r="C873" s="124"/>
      <c r="D873" s="124"/>
      <c r="E873" s="103"/>
      <c r="F873" s="68"/>
      <c r="G873" s="56"/>
      <c r="H873" s="56"/>
      <c r="I873" s="56"/>
      <c r="J873" s="56"/>
      <c r="K873" s="56"/>
      <c r="L873" s="56"/>
      <c r="M873" s="56"/>
      <c r="N873" s="56"/>
      <c r="O873" s="165"/>
      <c r="P873" s="135"/>
      <c r="Q873" s="135"/>
      <c r="R873" s="135"/>
      <c r="S873" s="135"/>
      <c r="T873" s="135"/>
      <c r="U873" s="135"/>
      <c r="V873" s="135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5"/>
      <c r="AU873" s="135"/>
      <c r="AV873" s="136"/>
      <c r="AW873" s="135"/>
      <c r="AX873" s="136"/>
      <c r="BB873" s="134"/>
    </row>
    <row r="874" spans="1:54" s="111" customFormat="1" ht="28.5" customHeight="1" x14ac:dyDescent="0.3">
      <c r="A874" s="121"/>
      <c r="B874" s="462"/>
      <c r="C874" s="456" t="s">
        <v>144</v>
      </c>
      <c r="D874" s="273"/>
      <c r="E874" s="274"/>
      <c r="F874" s="275"/>
      <c r="G874" s="281"/>
      <c r="H874" s="280"/>
      <c r="I874" s="281"/>
      <c r="J874" s="280"/>
      <c r="K874" s="281"/>
      <c r="L874" s="280"/>
      <c r="M874" s="281"/>
      <c r="N874" s="280"/>
      <c r="O874" s="273"/>
      <c r="P874" s="111" t="s">
        <v>62</v>
      </c>
      <c r="BB874" s="121"/>
    </row>
    <row r="875" spans="1:54" s="111" customFormat="1" ht="28.5" customHeight="1" x14ac:dyDescent="0.3">
      <c r="A875" s="121"/>
      <c r="B875" s="463"/>
      <c r="C875" s="457"/>
      <c r="D875" s="276"/>
      <c r="E875" s="277"/>
      <c r="F875" s="278"/>
      <c r="G875" s="278"/>
      <c r="H875" s="279"/>
      <c r="I875" s="278"/>
      <c r="J875" s="279"/>
      <c r="K875" s="278"/>
      <c r="L875" s="279"/>
      <c r="M875" s="278"/>
      <c r="N875" s="279"/>
      <c r="O875" s="276"/>
      <c r="P875" s="111" t="s">
        <v>62</v>
      </c>
      <c r="BB875" s="121"/>
    </row>
    <row r="876" spans="1:54" s="111" customFormat="1" ht="28.5" customHeight="1" x14ac:dyDescent="0.3">
      <c r="A876" s="121"/>
      <c r="B876" s="101"/>
      <c r="C876" s="45"/>
      <c r="D876" s="46"/>
      <c r="E876" s="47"/>
      <c r="F876" s="48"/>
      <c r="G876" s="48"/>
      <c r="H876" s="122"/>
      <c r="I876" s="48"/>
      <c r="J876" s="122"/>
      <c r="K876" s="48"/>
      <c r="L876" s="122"/>
      <c r="M876" s="48"/>
      <c r="N876" s="122"/>
      <c r="O876" s="46"/>
      <c r="BB876" s="121"/>
    </row>
    <row r="877" spans="1:54" s="111" customFormat="1" ht="28.5" customHeight="1" x14ac:dyDescent="0.3">
      <c r="A877" s="121"/>
      <c r="B877" s="116" t="str">
        <f>B801</f>
        <v>8-4</v>
      </c>
      <c r="C877" s="114" t="str">
        <f>C801</f>
        <v>실별마감공사</v>
      </c>
      <c r="D877" s="114"/>
      <c r="E877" s="115"/>
      <c r="F877" s="71"/>
      <c r="G877" s="71"/>
      <c r="H877" s="71"/>
      <c r="I877" s="71"/>
      <c r="J877" s="71"/>
      <c r="K877" s="71"/>
      <c r="L877" s="71"/>
      <c r="M877" s="71"/>
      <c r="N877" s="71"/>
      <c r="O877" s="114"/>
      <c r="P877" s="109"/>
      <c r="Q877" s="109"/>
      <c r="R877" s="109"/>
      <c r="S877" s="110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BB877" s="121"/>
    </row>
    <row r="878" spans="1:54" s="111" customFormat="1" ht="28.5" customHeight="1" x14ac:dyDescent="0.3">
      <c r="A878" s="121"/>
      <c r="B878" s="410" t="s">
        <v>509</v>
      </c>
      <c r="C878" s="414" t="s">
        <v>506</v>
      </c>
      <c r="D878" s="311"/>
      <c r="E878" s="312" t="s">
        <v>127</v>
      </c>
      <c r="F878" s="313">
        <v>1</v>
      </c>
      <c r="G878" s="267"/>
      <c r="H878" s="314"/>
      <c r="I878" s="267"/>
      <c r="J878" s="314"/>
      <c r="K878" s="267"/>
      <c r="L878" s="315"/>
      <c r="M878" s="267"/>
      <c r="N878" s="280"/>
      <c r="O878" s="311"/>
      <c r="P878" s="109"/>
      <c r="Q878" s="109"/>
      <c r="R878" s="109"/>
      <c r="S878" s="110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BB878" s="121"/>
    </row>
    <row r="879" spans="1:54" s="111" customFormat="1" ht="28.5" customHeight="1" x14ac:dyDescent="0.3">
      <c r="A879" s="121"/>
      <c r="B879" s="410" t="s">
        <v>510</v>
      </c>
      <c r="C879" s="414" t="s">
        <v>507</v>
      </c>
      <c r="D879" s="311"/>
      <c r="E879" s="312" t="s">
        <v>127</v>
      </c>
      <c r="F879" s="313">
        <v>1</v>
      </c>
      <c r="G879" s="267"/>
      <c r="H879" s="314"/>
      <c r="I879" s="267"/>
      <c r="J879" s="314"/>
      <c r="K879" s="267"/>
      <c r="L879" s="315"/>
      <c r="M879" s="267"/>
      <c r="N879" s="280"/>
      <c r="O879" s="311"/>
      <c r="P879" s="109"/>
      <c r="Q879" s="109"/>
      <c r="R879" s="109"/>
      <c r="S879" s="110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BB879" s="121"/>
    </row>
    <row r="880" spans="1:54" s="111" customFormat="1" ht="28.5" customHeight="1" x14ac:dyDescent="0.3">
      <c r="A880" s="121"/>
      <c r="B880" s="410" t="s">
        <v>511</v>
      </c>
      <c r="C880" s="414" t="s">
        <v>508</v>
      </c>
      <c r="D880" s="311"/>
      <c r="E880" s="312" t="s">
        <v>127</v>
      </c>
      <c r="F880" s="313">
        <v>1</v>
      </c>
      <c r="G880" s="267"/>
      <c r="H880" s="314"/>
      <c r="I880" s="267"/>
      <c r="J880" s="314"/>
      <c r="K880" s="267"/>
      <c r="L880" s="315"/>
      <c r="M880" s="267"/>
      <c r="N880" s="280"/>
      <c r="O880" s="311"/>
      <c r="P880" s="109"/>
      <c r="Q880" s="109"/>
      <c r="R880" s="109"/>
      <c r="S880" s="110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  <c r="AN880" s="109"/>
      <c r="AO880" s="109"/>
      <c r="AP880" s="109"/>
      <c r="AQ880" s="109"/>
      <c r="AR880" s="109"/>
      <c r="AS880" s="109"/>
      <c r="AT880" s="109"/>
      <c r="AU880" s="109"/>
      <c r="AV880" s="109"/>
      <c r="AW880" s="109"/>
      <c r="AX880" s="109"/>
      <c r="BB880" s="121"/>
    </row>
    <row r="881" spans="1:54" s="111" customFormat="1" ht="28.5" customHeight="1" x14ac:dyDescent="0.3">
      <c r="A881" s="121"/>
      <c r="B881" s="116"/>
      <c r="C881" s="114"/>
      <c r="D881" s="114"/>
      <c r="E881" s="115"/>
      <c r="F881" s="117"/>
      <c r="G881" s="113"/>
      <c r="H881" s="119"/>
      <c r="I881" s="113"/>
      <c r="J881" s="119"/>
      <c r="K881" s="113"/>
      <c r="L881" s="114"/>
      <c r="M881" s="113"/>
      <c r="N881" s="122"/>
      <c r="O881" s="114"/>
      <c r="P881" s="109"/>
      <c r="Q881" s="109"/>
      <c r="R881" s="109"/>
      <c r="S881" s="110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BB881" s="121"/>
    </row>
    <row r="882" spans="1:54" s="111" customFormat="1" ht="28.5" customHeight="1" x14ac:dyDescent="0.3">
      <c r="A882" s="121"/>
      <c r="B882" s="116"/>
      <c r="C882" s="114"/>
      <c r="D882" s="114"/>
      <c r="E882" s="115"/>
      <c r="F882" s="117"/>
      <c r="G882" s="113"/>
      <c r="H882" s="119"/>
      <c r="I882" s="113"/>
      <c r="J882" s="119"/>
      <c r="K882" s="113"/>
      <c r="L882" s="114"/>
      <c r="M882" s="113"/>
      <c r="N882" s="122"/>
      <c r="O882" s="114"/>
      <c r="P882" s="109"/>
      <c r="Q882" s="109"/>
      <c r="R882" s="109"/>
      <c r="S882" s="110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BB882" s="121"/>
    </row>
    <row r="883" spans="1:54" s="111" customFormat="1" ht="28.5" customHeight="1" x14ac:dyDescent="0.3">
      <c r="A883" s="121"/>
      <c r="B883" s="116"/>
      <c r="C883" s="114"/>
      <c r="D883" s="114"/>
      <c r="E883" s="115"/>
      <c r="F883" s="117"/>
      <c r="G883" s="113"/>
      <c r="H883" s="119"/>
      <c r="I883" s="113"/>
      <c r="J883" s="119"/>
      <c r="K883" s="113"/>
      <c r="L883" s="114"/>
      <c r="M883" s="113"/>
      <c r="N883" s="122"/>
      <c r="O883" s="114"/>
      <c r="P883" s="109"/>
      <c r="Q883" s="109"/>
      <c r="R883" s="109"/>
      <c r="S883" s="110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BB883" s="121"/>
    </row>
    <row r="884" spans="1:54" s="111" customFormat="1" ht="28.5" customHeight="1" x14ac:dyDescent="0.3">
      <c r="A884" s="121"/>
      <c r="B884" s="116"/>
      <c r="C884" s="114"/>
      <c r="D884" s="114"/>
      <c r="E884" s="115"/>
      <c r="F884" s="117"/>
      <c r="G884" s="113"/>
      <c r="H884" s="119"/>
      <c r="I884" s="113"/>
      <c r="J884" s="119"/>
      <c r="K884" s="113"/>
      <c r="L884" s="114"/>
      <c r="M884" s="113"/>
      <c r="N884" s="122"/>
      <c r="O884" s="114"/>
      <c r="P884" s="109"/>
      <c r="Q884" s="109"/>
      <c r="R884" s="109"/>
      <c r="S884" s="110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BB884" s="121"/>
    </row>
    <row r="885" spans="1:54" s="111" customFormat="1" ht="28.5" customHeight="1" x14ac:dyDescent="0.3">
      <c r="A885" s="121"/>
      <c r="B885" s="116"/>
      <c r="C885" s="114"/>
      <c r="D885" s="114"/>
      <c r="E885" s="115"/>
      <c r="F885" s="117"/>
      <c r="G885" s="113"/>
      <c r="H885" s="119"/>
      <c r="I885" s="113"/>
      <c r="J885" s="119"/>
      <c r="K885" s="113"/>
      <c r="L885" s="114"/>
      <c r="M885" s="113"/>
      <c r="N885" s="122"/>
      <c r="O885" s="114"/>
      <c r="P885" s="109"/>
      <c r="Q885" s="109"/>
      <c r="R885" s="109"/>
      <c r="S885" s="110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BB885" s="121"/>
    </row>
    <row r="886" spans="1:54" s="111" customFormat="1" ht="28.5" customHeight="1" x14ac:dyDescent="0.3">
      <c r="A886" s="121"/>
      <c r="B886" s="116"/>
      <c r="C886" s="114"/>
      <c r="D886" s="114"/>
      <c r="E886" s="115"/>
      <c r="F886" s="117"/>
      <c r="G886" s="113"/>
      <c r="H886" s="119"/>
      <c r="I886" s="113"/>
      <c r="J886" s="119"/>
      <c r="K886" s="113"/>
      <c r="L886" s="114"/>
      <c r="M886" s="113"/>
      <c r="N886" s="122"/>
      <c r="O886" s="114"/>
      <c r="P886" s="109"/>
      <c r="Q886" s="109"/>
      <c r="R886" s="109"/>
      <c r="S886" s="110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BB886" s="121"/>
    </row>
    <row r="887" spans="1:54" s="111" customFormat="1" ht="28.5" customHeight="1" x14ac:dyDescent="0.3">
      <c r="A887" s="121"/>
      <c r="B887" s="116"/>
      <c r="C887" s="114"/>
      <c r="D887" s="114"/>
      <c r="E887" s="115"/>
      <c r="F887" s="117"/>
      <c r="G887" s="113"/>
      <c r="H887" s="119"/>
      <c r="I887" s="113"/>
      <c r="J887" s="119"/>
      <c r="K887" s="113"/>
      <c r="L887" s="114"/>
      <c r="M887" s="113"/>
      <c r="N887" s="122"/>
      <c r="O887" s="114"/>
      <c r="P887" s="109"/>
      <c r="Q887" s="109"/>
      <c r="R887" s="109"/>
      <c r="S887" s="110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BB887" s="121"/>
    </row>
    <row r="888" spans="1:54" s="111" customFormat="1" ht="28.5" customHeight="1" x14ac:dyDescent="0.3">
      <c r="A888" s="121"/>
      <c r="B888" s="116"/>
      <c r="C888" s="114"/>
      <c r="D888" s="114"/>
      <c r="E888" s="115"/>
      <c r="F888" s="117"/>
      <c r="G888" s="113"/>
      <c r="H888" s="119"/>
      <c r="I888" s="113"/>
      <c r="J888" s="119"/>
      <c r="K888" s="113"/>
      <c r="L888" s="114"/>
      <c r="M888" s="113"/>
      <c r="N888" s="122"/>
      <c r="O888" s="114"/>
      <c r="P888" s="109"/>
      <c r="Q888" s="109"/>
      <c r="R888" s="109"/>
      <c r="S888" s="110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BB888" s="121"/>
    </row>
    <row r="889" spans="1:54" s="111" customFormat="1" ht="28.5" customHeight="1" x14ac:dyDescent="0.3">
      <c r="A889" s="121"/>
      <c r="B889" s="116"/>
      <c r="C889" s="114"/>
      <c r="D889" s="114"/>
      <c r="E889" s="115"/>
      <c r="F889" s="117"/>
      <c r="G889" s="113"/>
      <c r="H889" s="119"/>
      <c r="I889" s="113"/>
      <c r="J889" s="119"/>
      <c r="K889" s="113"/>
      <c r="L889" s="114"/>
      <c r="M889" s="113"/>
      <c r="N889" s="122"/>
      <c r="O889" s="114"/>
      <c r="P889" s="109"/>
      <c r="Q889" s="109"/>
      <c r="R889" s="109"/>
      <c r="S889" s="110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BB889" s="121"/>
    </row>
    <row r="890" spans="1:54" s="111" customFormat="1" ht="28.5" customHeight="1" x14ac:dyDescent="0.3">
      <c r="A890" s="121"/>
      <c r="B890" s="116"/>
      <c r="C890" s="114"/>
      <c r="D890" s="114"/>
      <c r="E890" s="115"/>
      <c r="F890" s="117"/>
      <c r="G890" s="113"/>
      <c r="H890" s="119"/>
      <c r="I890" s="113"/>
      <c r="J890" s="119"/>
      <c r="K890" s="113"/>
      <c r="L890" s="114"/>
      <c r="M890" s="113"/>
      <c r="N890" s="122"/>
      <c r="O890" s="114"/>
      <c r="P890" s="109"/>
      <c r="Q890" s="109"/>
      <c r="R890" s="109"/>
      <c r="S890" s="110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BB890" s="121"/>
    </row>
    <row r="891" spans="1:54" s="111" customFormat="1" ht="28.5" customHeight="1" x14ac:dyDescent="0.3">
      <c r="A891" s="121"/>
      <c r="B891" s="116"/>
      <c r="C891" s="114"/>
      <c r="D891" s="114"/>
      <c r="E891" s="115"/>
      <c r="F891" s="117"/>
      <c r="G891" s="113"/>
      <c r="H891" s="119"/>
      <c r="I891" s="113"/>
      <c r="J891" s="119"/>
      <c r="K891" s="113"/>
      <c r="L891" s="114"/>
      <c r="M891" s="113"/>
      <c r="N891" s="122"/>
      <c r="O891" s="114"/>
      <c r="P891" s="109"/>
      <c r="Q891" s="109"/>
      <c r="R891" s="109"/>
      <c r="S891" s="110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BB891" s="121"/>
    </row>
    <row r="892" spans="1:54" s="111" customFormat="1" ht="28.5" customHeight="1" x14ac:dyDescent="0.3">
      <c r="A892" s="121"/>
      <c r="B892" s="116"/>
      <c r="C892" s="114"/>
      <c r="D892" s="114"/>
      <c r="E892" s="115"/>
      <c r="F892" s="117"/>
      <c r="G892" s="113"/>
      <c r="H892" s="119"/>
      <c r="I892" s="113"/>
      <c r="J892" s="119"/>
      <c r="K892" s="113"/>
      <c r="L892" s="114"/>
      <c r="M892" s="113"/>
      <c r="N892" s="122"/>
      <c r="O892" s="114"/>
      <c r="P892" s="109"/>
      <c r="Q892" s="109"/>
      <c r="R892" s="109"/>
      <c r="S892" s="110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BB892" s="121"/>
    </row>
    <row r="893" spans="1:54" s="111" customFormat="1" ht="28.5" customHeight="1" x14ac:dyDescent="0.3">
      <c r="A893" s="121"/>
      <c r="B893" s="116"/>
      <c r="C893" s="114"/>
      <c r="D893" s="114"/>
      <c r="E893" s="115"/>
      <c r="F893" s="117"/>
      <c r="G893" s="113"/>
      <c r="H893" s="119"/>
      <c r="I893" s="113"/>
      <c r="J893" s="119"/>
      <c r="K893" s="113"/>
      <c r="L893" s="114"/>
      <c r="M893" s="113"/>
      <c r="N893" s="122"/>
      <c r="O893" s="114"/>
      <c r="P893" s="109"/>
      <c r="Q893" s="109"/>
      <c r="R893" s="109"/>
      <c r="S893" s="110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BB893" s="121"/>
    </row>
    <row r="894" spans="1:54" s="111" customFormat="1" ht="28.5" customHeight="1" x14ac:dyDescent="0.3">
      <c r="A894" s="121"/>
      <c r="B894" s="116"/>
      <c r="C894" s="114"/>
      <c r="D894" s="114"/>
      <c r="E894" s="115"/>
      <c r="F894" s="117"/>
      <c r="G894" s="113"/>
      <c r="H894" s="119"/>
      <c r="I894" s="113"/>
      <c r="J894" s="119"/>
      <c r="K894" s="113"/>
      <c r="L894" s="114"/>
      <c r="M894" s="113"/>
      <c r="N894" s="122"/>
      <c r="O894" s="114"/>
      <c r="P894" s="109"/>
      <c r="Q894" s="109"/>
      <c r="R894" s="109"/>
      <c r="S894" s="110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BB894" s="121"/>
    </row>
    <row r="895" spans="1:54" s="111" customFormat="1" ht="28.5" customHeight="1" x14ac:dyDescent="0.3">
      <c r="A895" s="121"/>
      <c r="B895" s="116"/>
      <c r="C895" s="114"/>
      <c r="D895" s="114"/>
      <c r="E895" s="115"/>
      <c r="F895" s="117"/>
      <c r="G895" s="113"/>
      <c r="H895" s="119"/>
      <c r="I895" s="113"/>
      <c r="J895" s="119"/>
      <c r="K895" s="113"/>
      <c r="L895" s="114"/>
      <c r="M895" s="113"/>
      <c r="N895" s="122"/>
      <c r="O895" s="114"/>
      <c r="P895" s="109"/>
      <c r="Q895" s="109"/>
      <c r="R895" s="109"/>
      <c r="S895" s="110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BB895" s="121"/>
    </row>
    <row r="896" spans="1:54" s="111" customFormat="1" ht="28.5" customHeight="1" x14ac:dyDescent="0.3">
      <c r="A896" s="121"/>
      <c r="B896" s="116"/>
      <c r="C896" s="114"/>
      <c r="D896" s="114"/>
      <c r="E896" s="115"/>
      <c r="F896" s="117"/>
      <c r="G896" s="113"/>
      <c r="H896" s="119"/>
      <c r="I896" s="113"/>
      <c r="J896" s="119"/>
      <c r="K896" s="113"/>
      <c r="L896" s="114"/>
      <c r="M896" s="113"/>
      <c r="N896" s="122"/>
      <c r="O896" s="114"/>
      <c r="P896" s="109"/>
      <c r="Q896" s="109"/>
      <c r="R896" s="109"/>
      <c r="S896" s="110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BB896" s="121"/>
    </row>
    <row r="897" spans="1:54" s="111" customFormat="1" ht="28.5" customHeight="1" x14ac:dyDescent="0.3">
      <c r="A897" s="121"/>
      <c r="B897" s="116"/>
      <c r="C897" s="114"/>
      <c r="D897" s="114"/>
      <c r="E897" s="115"/>
      <c r="F897" s="117"/>
      <c r="G897" s="113"/>
      <c r="H897" s="119"/>
      <c r="I897" s="113"/>
      <c r="J897" s="119"/>
      <c r="K897" s="113"/>
      <c r="L897" s="114"/>
      <c r="M897" s="113"/>
      <c r="N897" s="122"/>
      <c r="O897" s="114"/>
      <c r="P897" s="109"/>
      <c r="Q897" s="109"/>
      <c r="R897" s="109"/>
      <c r="S897" s="110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BB897" s="121"/>
    </row>
    <row r="898" spans="1:54" s="111" customFormat="1" ht="28.5" customHeight="1" x14ac:dyDescent="0.3">
      <c r="A898" s="121"/>
      <c r="B898" s="464"/>
      <c r="C898" s="456" t="s">
        <v>157</v>
      </c>
      <c r="D898" s="273"/>
      <c r="E898" s="274"/>
      <c r="F898" s="281"/>
      <c r="G898" s="281"/>
      <c r="H898" s="280"/>
      <c r="I898" s="281"/>
      <c r="J898" s="280"/>
      <c r="K898" s="281"/>
      <c r="L898" s="280"/>
      <c r="M898" s="281"/>
      <c r="N898" s="280"/>
      <c r="O898" s="315"/>
      <c r="P898" s="109"/>
      <c r="Q898" s="109"/>
      <c r="R898" s="109"/>
      <c r="S898" s="110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BB898" s="121"/>
    </row>
    <row r="899" spans="1:54" s="111" customFormat="1" ht="28.5" customHeight="1" x14ac:dyDescent="0.3">
      <c r="A899" s="121"/>
      <c r="B899" s="465"/>
      <c r="C899" s="457"/>
      <c r="D899" s="276"/>
      <c r="E899" s="277"/>
      <c r="F899" s="278"/>
      <c r="G899" s="278"/>
      <c r="H899" s="279"/>
      <c r="I899" s="278"/>
      <c r="J899" s="279"/>
      <c r="K899" s="278"/>
      <c r="L899" s="279"/>
      <c r="M899" s="278"/>
      <c r="N899" s="279"/>
      <c r="O899" s="316"/>
      <c r="P899" s="109"/>
      <c r="Q899" s="109"/>
      <c r="R899" s="109"/>
      <c r="S899" s="110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BB899" s="121"/>
    </row>
    <row r="900" spans="1:54" s="111" customFormat="1" ht="28.5" customHeight="1" x14ac:dyDescent="0.3">
      <c r="A900" s="121"/>
      <c r="B900" s="116"/>
      <c r="C900" s="114"/>
      <c r="D900" s="114"/>
      <c r="E900" s="115"/>
      <c r="F900" s="117"/>
      <c r="G900" s="113"/>
      <c r="H900" s="119"/>
      <c r="I900" s="113"/>
      <c r="J900" s="119"/>
      <c r="K900" s="113"/>
      <c r="L900" s="114"/>
      <c r="M900" s="113"/>
      <c r="N900" s="122"/>
      <c r="O900" s="114"/>
      <c r="P900" s="109"/>
      <c r="Q900" s="109"/>
      <c r="R900" s="109"/>
      <c r="S900" s="110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BB900" s="121"/>
    </row>
    <row r="901" spans="1:54" s="111" customFormat="1" ht="28.5" customHeight="1" x14ac:dyDescent="0.3">
      <c r="A901" s="121"/>
      <c r="B901" s="116" t="str">
        <f>B878</f>
        <v>8-4-1</v>
      </c>
      <c r="C901" s="114" t="str">
        <f>C878</f>
        <v>풋:안전지대</v>
      </c>
      <c r="D901" s="78"/>
      <c r="E901" s="79"/>
      <c r="F901" s="80"/>
      <c r="G901" s="80"/>
      <c r="H901" s="80"/>
      <c r="I901" s="80"/>
      <c r="J901" s="80"/>
      <c r="K901" s="80"/>
      <c r="L901" s="80"/>
      <c r="M901" s="80"/>
      <c r="N901" s="80"/>
      <c r="O901" s="78"/>
      <c r="P901" s="32"/>
      <c r="Q901" s="32"/>
      <c r="R901" s="32"/>
      <c r="S901" s="33" t="s">
        <v>1</v>
      </c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BB901" s="121"/>
    </row>
    <row r="902" spans="1:54" s="169" customFormat="1" ht="28.5" customHeight="1" x14ac:dyDescent="0.3">
      <c r="B902" s="422"/>
      <c r="C902" s="420" t="s">
        <v>499</v>
      </c>
      <c r="D902" s="375" t="s">
        <v>500</v>
      </c>
      <c r="E902" s="384" t="s">
        <v>137</v>
      </c>
      <c r="F902" s="383">
        <v>24.39</v>
      </c>
      <c r="G902" s="379"/>
      <c r="H902" s="379"/>
      <c r="I902" s="379"/>
      <c r="J902" s="379"/>
      <c r="K902" s="379"/>
      <c r="L902" s="379"/>
      <c r="M902" s="379"/>
      <c r="N902" s="379"/>
      <c r="O902" s="380"/>
      <c r="P902" s="331"/>
      <c r="Q902" s="331"/>
      <c r="R902" s="331"/>
      <c r="S902" s="331"/>
      <c r="T902" s="331"/>
      <c r="U902" s="331"/>
      <c r="V902" s="331"/>
      <c r="W902" s="332"/>
      <c r="X902" s="332"/>
      <c r="Y902" s="332"/>
      <c r="Z902" s="332"/>
      <c r="AA902" s="332"/>
      <c r="AB902" s="332"/>
      <c r="AC902" s="332"/>
      <c r="AD902" s="332"/>
      <c r="AE902" s="332"/>
      <c r="AF902" s="332"/>
      <c r="AG902" s="332"/>
      <c r="AH902" s="332"/>
      <c r="AI902" s="332"/>
      <c r="AJ902" s="332"/>
      <c r="AK902" s="332"/>
      <c r="AL902" s="332"/>
      <c r="AM902" s="332"/>
      <c r="AN902" s="332"/>
      <c r="AO902" s="332"/>
      <c r="AP902" s="332"/>
      <c r="AQ902" s="332"/>
      <c r="AR902" s="332"/>
      <c r="AS902" s="332"/>
      <c r="AT902" s="331"/>
      <c r="AU902" s="331"/>
      <c r="AV902" s="332"/>
      <c r="AW902" s="331"/>
      <c r="AX902" s="332"/>
      <c r="AZ902" s="387"/>
    </row>
    <row r="903" spans="1:54" s="169" customFormat="1" ht="28.5" customHeight="1" x14ac:dyDescent="0.3">
      <c r="B903" s="422"/>
      <c r="C903" s="412" t="s">
        <v>148</v>
      </c>
      <c r="D903" s="375"/>
      <c r="E903" s="384" t="s">
        <v>137</v>
      </c>
      <c r="F903" s="383">
        <v>24.39</v>
      </c>
      <c r="G903" s="379"/>
      <c r="H903" s="379"/>
      <c r="I903" s="379"/>
      <c r="J903" s="379"/>
      <c r="K903" s="379"/>
      <c r="L903" s="379"/>
      <c r="M903" s="379"/>
      <c r="N903" s="379"/>
      <c r="O903" s="380"/>
      <c r="P903" s="331"/>
      <c r="Q903" s="331"/>
      <c r="R903" s="331"/>
      <c r="S903" s="331"/>
      <c r="T903" s="331"/>
      <c r="U903" s="331"/>
      <c r="V903" s="331"/>
      <c r="W903" s="332"/>
      <c r="X903" s="332"/>
      <c r="Y903" s="332"/>
      <c r="Z903" s="332"/>
      <c r="AA903" s="332"/>
      <c r="AB903" s="332"/>
      <c r="AC903" s="332"/>
      <c r="AD903" s="332"/>
      <c r="AE903" s="332"/>
      <c r="AF903" s="332"/>
      <c r="AG903" s="332"/>
      <c r="AH903" s="332"/>
      <c r="AI903" s="332"/>
      <c r="AJ903" s="332"/>
      <c r="AK903" s="332"/>
      <c r="AL903" s="332"/>
      <c r="AM903" s="332"/>
      <c r="AN903" s="332"/>
      <c r="AO903" s="332"/>
      <c r="AP903" s="332"/>
      <c r="AQ903" s="332"/>
      <c r="AR903" s="332"/>
      <c r="AS903" s="332"/>
      <c r="AT903" s="331"/>
      <c r="AU903" s="331"/>
      <c r="AV903" s="332"/>
      <c r="AW903" s="331"/>
      <c r="AX903" s="332"/>
      <c r="AZ903" s="387"/>
    </row>
    <row r="904" spans="1:54" s="169" customFormat="1" ht="28.5" customHeight="1" x14ac:dyDescent="0.3">
      <c r="B904" s="422"/>
      <c r="C904" s="412" t="s">
        <v>198</v>
      </c>
      <c r="D904" s="375"/>
      <c r="E904" s="384" t="s">
        <v>137</v>
      </c>
      <c r="F904" s="383">
        <v>24.39</v>
      </c>
      <c r="G904" s="379"/>
      <c r="H904" s="379"/>
      <c r="I904" s="379"/>
      <c r="J904" s="379"/>
      <c r="K904" s="379"/>
      <c r="L904" s="379"/>
      <c r="M904" s="379"/>
      <c r="N904" s="379"/>
      <c r="O904" s="380"/>
      <c r="P904" s="331"/>
      <c r="Q904" s="331"/>
      <c r="R904" s="331"/>
      <c r="S904" s="331"/>
      <c r="T904" s="331"/>
      <c r="U904" s="331"/>
      <c r="V904" s="331"/>
      <c r="W904" s="332"/>
      <c r="X904" s="332"/>
      <c r="Y904" s="332"/>
      <c r="Z904" s="332"/>
      <c r="AA904" s="332"/>
      <c r="AB904" s="332"/>
      <c r="AC904" s="332"/>
      <c r="AD904" s="332"/>
      <c r="AE904" s="332"/>
      <c r="AF904" s="332"/>
      <c r="AG904" s="332"/>
      <c r="AH904" s="332"/>
      <c r="AI904" s="332"/>
      <c r="AJ904" s="332"/>
      <c r="AK904" s="332"/>
      <c r="AL904" s="332"/>
      <c r="AM904" s="332"/>
      <c r="AN904" s="332"/>
      <c r="AO904" s="332"/>
      <c r="AP904" s="332"/>
      <c r="AQ904" s="332"/>
      <c r="AR904" s="332"/>
      <c r="AS904" s="332"/>
      <c r="AT904" s="331"/>
      <c r="AU904" s="331"/>
      <c r="AV904" s="332"/>
      <c r="AW904" s="331"/>
      <c r="AX904" s="332"/>
      <c r="AZ904" s="387"/>
    </row>
    <row r="905" spans="1:54" s="169" customFormat="1" ht="28.5" customHeight="1" x14ac:dyDescent="0.3">
      <c r="A905" s="169" t="s">
        <v>1048</v>
      </c>
      <c r="B905" s="422"/>
      <c r="C905" s="412" t="s">
        <v>496</v>
      </c>
      <c r="D905" s="386" t="s">
        <v>497</v>
      </c>
      <c r="E905" s="384" t="s">
        <v>137</v>
      </c>
      <c r="F905" s="383">
        <v>6.83</v>
      </c>
      <c r="G905" s="379"/>
      <c r="H905" s="379"/>
      <c r="I905" s="379"/>
      <c r="J905" s="379"/>
      <c r="K905" s="379"/>
      <c r="L905" s="379"/>
      <c r="M905" s="379"/>
      <c r="N905" s="379"/>
      <c r="O905" s="380"/>
      <c r="P905" s="331" t="s">
        <v>64</v>
      </c>
      <c r="Q905" s="331" t="s">
        <v>55</v>
      </c>
      <c r="R905" s="331" t="s">
        <v>55</v>
      </c>
      <c r="S905" s="331" t="s">
        <v>1</v>
      </c>
      <c r="T905" s="331" t="s">
        <v>60</v>
      </c>
      <c r="U905" s="331" t="s">
        <v>59</v>
      </c>
      <c r="V905" s="331" t="s">
        <v>59</v>
      </c>
      <c r="W905" s="332"/>
      <c r="X905" s="332"/>
      <c r="Y905" s="332"/>
      <c r="Z905" s="332"/>
      <c r="AA905" s="332"/>
      <c r="AB905" s="332"/>
      <c r="AC905" s="332"/>
      <c r="AD905" s="332"/>
      <c r="AE905" s="332"/>
      <c r="AF905" s="332"/>
      <c r="AG905" s="332"/>
      <c r="AH905" s="332"/>
      <c r="AI905" s="332"/>
      <c r="AJ905" s="332"/>
      <c r="AK905" s="332"/>
      <c r="AL905" s="332"/>
      <c r="AM905" s="332"/>
      <c r="AN905" s="332"/>
      <c r="AO905" s="332"/>
      <c r="AP905" s="332"/>
      <c r="AQ905" s="332"/>
      <c r="AR905" s="332"/>
      <c r="AS905" s="332"/>
      <c r="AT905" s="331" t="s">
        <v>55</v>
      </c>
      <c r="AU905" s="331" t="s">
        <v>55</v>
      </c>
      <c r="AV905" s="332"/>
      <c r="AW905" s="331" t="s">
        <v>2</v>
      </c>
      <c r="AX905" s="332">
        <v>585</v>
      </c>
    </row>
    <row r="906" spans="1:54" s="134" customFormat="1" ht="28.5" customHeight="1" x14ac:dyDescent="0.3">
      <c r="B906" s="415"/>
      <c r="C906" s="411" t="s">
        <v>199</v>
      </c>
      <c r="D906" s="288" t="s">
        <v>136</v>
      </c>
      <c r="E906" s="285" t="s">
        <v>137</v>
      </c>
      <c r="F906" s="290">
        <v>0.21</v>
      </c>
      <c r="G906" s="267"/>
      <c r="H906" s="267"/>
      <c r="I906" s="267"/>
      <c r="J906" s="267"/>
      <c r="K906" s="267"/>
      <c r="L906" s="267"/>
      <c r="M906" s="267"/>
      <c r="N906" s="267"/>
      <c r="O906" s="260"/>
      <c r="P906" s="299"/>
      <c r="Q906" s="299"/>
      <c r="R906" s="299"/>
      <c r="S906" s="299"/>
      <c r="T906" s="299"/>
      <c r="U906" s="299"/>
      <c r="V906" s="299"/>
      <c r="W906" s="300"/>
      <c r="X906" s="300"/>
      <c r="Y906" s="300"/>
      <c r="Z906" s="300"/>
      <c r="AA906" s="300"/>
      <c r="AB906" s="300"/>
      <c r="AC906" s="300"/>
      <c r="AD906" s="300"/>
      <c r="AE906" s="300"/>
      <c r="AF906" s="300"/>
      <c r="AG906" s="300"/>
      <c r="AH906" s="300"/>
      <c r="AI906" s="300"/>
      <c r="AJ906" s="300"/>
      <c r="AK906" s="300"/>
      <c r="AL906" s="300"/>
      <c r="AM906" s="300"/>
      <c r="AN906" s="300"/>
      <c r="AO906" s="300"/>
      <c r="AP906" s="300"/>
      <c r="AQ906" s="300"/>
      <c r="AR906" s="300"/>
      <c r="AS906" s="300"/>
      <c r="AT906" s="299"/>
      <c r="AU906" s="299"/>
      <c r="AV906" s="300"/>
      <c r="AW906" s="299"/>
      <c r="AX906" s="300"/>
    </row>
    <row r="907" spans="1:54" s="169" customFormat="1" ht="28.5" customHeight="1" x14ac:dyDescent="0.3">
      <c r="B907" s="422"/>
      <c r="C907" s="412" t="s">
        <v>460</v>
      </c>
      <c r="D907" s="386" t="s">
        <v>1078</v>
      </c>
      <c r="E907" s="384" t="s">
        <v>138</v>
      </c>
      <c r="F907" s="383">
        <v>0.8</v>
      </c>
      <c r="G907" s="379"/>
      <c r="H907" s="379"/>
      <c r="I907" s="379"/>
      <c r="J907" s="379"/>
      <c r="K907" s="379"/>
      <c r="L907" s="379"/>
      <c r="M907" s="379"/>
      <c r="N907" s="379"/>
      <c r="O907" s="380"/>
      <c r="P907" s="331"/>
      <c r="Q907" s="331"/>
      <c r="R907" s="331"/>
      <c r="S907" s="331"/>
      <c r="T907" s="331"/>
      <c r="U907" s="331"/>
      <c r="V907" s="331"/>
      <c r="W907" s="332"/>
      <c r="X907" s="332"/>
      <c r="Y907" s="332"/>
      <c r="Z907" s="332"/>
      <c r="AA907" s="332"/>
      <c r="AB907" s="332"/>
      <c r="AC907" s="332"/>
      <c r="AD907" s="332"/>
      <c r="AE907" s="332"/>
      <c r="AF907" s="332"/>
      <c r="AG907" s="332"/>
      <c r="AH907" s="332"/>
      <c r="AI907" s="332"/>
      <c r="AJ907" s="332"/>
      <c r="AK907" s="332"/>
      <c r="AL907" s="332"/>
      <c r="AM907" s="332"/>
      <c r="AN907" s="332"/>
      <c r="AO907" s="332"/>
      <c r="AP907" s="332"/>
      <c r="AQ907" s="332"/>
      <c r="AR907" s="332"/>
      <c r="AS907" s="332"/>
      <c r="AT907" s="331"/>
      <c r="AU907" s="331"/>
      <c r="AV907" s="332"/>
      <c r="AW907" s="331"/>
      <c r="AX907" s="332"/>
    </row>
    <row r="908" spans="1:54" s="169" customFormat="1" ht="28.5" customHeight="1" x14ac:dyDescent="0.3">
      <c r="A908" s="169" t="s">
        <v>1130</v>
      </c>
      <c r="B908" s="422"/>
      <c r="C908" s="412" t="s">
        <v>152</v>
      </c>
      <c r="D908" s="375" t="s">
        <v>158</v>
      </c>
      <c r="E908" s="384" t="s">
        <v>137</v>
      </c>
      <c r="F908" s="383">
        <v>32.92</v>
      </c>
      <c r="G908" s="379"/>
      <c r="H908" s="379"/>
      <c r="I908" s="379"/>
      <c r="J908" s="379"/>
      <c r="K908" s="379"/>
      <c r="L908" s="379"/>
      <c r="M908" s="379"/>
      <c r="N908" s="379"/>
      <c r="O908" s="380"/>
      <c r="P908" s="331" t="s">
        <v>64</v>
      </c>
      <c r="Q908" s="331" t="s">
        <v>55</v>
      </c>
      <c r="R908" s="331" t="s">
        <v>55</v>
      </c>
      <c r="S908" s="331" t="s">
        <v>1</v>
      </c>
      <c r="T908" s="331" t="s">
        <v>60</v>
      </c>
      <c r="U908" s="331" t="s">
        <v>59</v>
      </c>
      <c r="V908" s="331" t="s">
        <v>59</v>
      </c>
      <c r="W908" s="332"/>
      <c r="X908" s="332"/>
      <c r="Y908" s="332"/>
      <c r="Z908" s="332"/>
      <c r="AA908" s="332"/>
      <c r="AB908" s="332"/>
      <c r="AC908" s="332"/>
      <c r="AD908" s="332"/>
      <c r="AE908" s="332"/>
      <c r="AF908" s="332"/>
      <c r="AG908" s="332"/>
      <c r="AH908" s="332"/>
      <c r="AI908" s="332"/>
      <c r="AJ908" s="332"/>
      <c r="AK908" s="332"/>
      <c r="AL908" s="332"/>
      <c r="AM908" s="332"/>
      <c r="AN908" s="332"/>
      <c r="AO908" s="332"/>
      <c r="AP908" s="332"/>
      <c r="AQ908" s="332"/>
      <c r="AR908" s="332"/>
      <c r="AS908" s="332"/>
      <c r="AT908" s="331" t="s">
        <v>55</v>
      </c>
      <c r="AU908" s="331" t="s">
        <v>55</v>
      </c>
      <c r="AV908" s="332"/>
      <c r="AW908" s="331" t="s">
        <v>2</v>
      </c>
      <c r="AX908" s="332">
        <v>585</v>
      </c>
    </row>
    <row r="909" spans="1:54" s="169" customFormat="1" ht="28.5" customHeight="1" x14ac:dyDescent="0.3">
      <c r="B909" s="422"/>
      <c r="C909" s="412" t="s">
        <v>220</v>
      </c>
      <c r="D909" s="375" t="s">
        <v>1063</v>
      </c>
      <c r="E909" s="384" t="s">
        <v>138</v>
      </c>
      <c r="F909" s="383">
        <v>10.62</v>
      </c>
      <c r="G909" s="379"/>
      <c r="H909" s="379"/>
      <c r="I909" s="379"/>
      <c r="J909" s="379"/>
      <c r="K909" s="379"/>
      <c r="L909" s="379"/>
      <c r="M909" s="379"/>
      <c r="N909" s="379"/>
      <c r="O909" s="380"/>
      <c r="P909" s="331"/>
      <c r="Q909" s="331"/>
      <c r="R909" s="331"/>
      <c r="S909" s="331"/>
      <c r="T909" s="331"/>
      <c r="U909" s="331"/>
      <c r="V909" s="331"/>
      <c r="W909" s="332"/>
      <c r="X909" s="332"/>
      <c r="Y909" s="332"/>
      <c r="Z909" s="332"/>
      <c r="AA909" s="332"/>
      <c r="AB909" s="332"/>
      <c r="AC909" s="332"/>
      <c r="AD909" s="332"/>
      <c r="AE909" s="332"/>
      <c r="AF909" s="332"/>
      <c r="AG909" s="332"/>
      <c r="AH909" s="332"/>
      <c r="AI909" s="332"/>
      <c r="AJ909" s="332"/>
      <c r="AK909" s="332"/>
      <c r="AL909" s="332"/>
      <c r="AM909" s="332"/>
      <c r="AN909" s="332"/>
      <c r="AO909" s="332"/>
      <c r="AP909" s="332"/>
      <c r="AQ909" s="332"/>
      <c r="AR909" s="332"/>
      <c r="AS909" s="332"/>
      <c r="AT909" s="331"/>
      <c r="AU909" s="331"/>
      <c r="AV909" s="332"/>
      <c r="AW909" s="331"/>
      <c r="AX909" s="332"/>
    </row>
    <row r="910" spans="1:54" s="169" customFormat="1" ht="28.5" customHeight="1" x14ac:dyDescent="0.3">
      <c r="B910" s="422"/>
      <c r="C910" s="412" t="s">
        <v>181</v>
      </c>
      <c r="D910" s="375"/>
      <c r="E910" s="384" t="s">
        <v>137</v>
      </c>
      <c r="F910" s="383">
        <v>0.67</v>
      </c>
      <c r="G910" s="379"/>
      <c r="H910" s="379"/>
      <c r="I910" s="379"/>
      <c r="J910" s="379"/>
      <c r="K910" s="379"/>
      <c r="L910" s="379"/>
      <c r="M910" s="379"/>
      <c r="N910" s="379"/>
      <c r="O910" s="380"/>
      <c r="P910" s="331"/>
      <c r="Q910" s="331"/>
      <c r="R910" s="331"/>
      <c r="S910" s="331"/>
      <c r="T910" s="331"/>
      <c r="U910" s="331"/>
      <c r="V910" s="331"/>
      <c r="W910" s="332"/>
      <c r="X910" s="332"/>
      <c r="Y910" s="332"/>
      <c r="Z910" s="332"/>
      <c r="AA910" s="332"/>
      <c r="AB910" s="332"/>
      <c r="AC910" s="332"/>
      <c r="AD910" s="332"/>
      <c r="AE910" s="332"/>
      <c r="AF910" s="332"/>
      <c r="AG910" s="332"/>
      <c r="AH910" s="332"/>
      <c r="AI910" s="332"/>
      <c r="AJ910" s="332"/>
      <c r="AK910" s="332"/>
      <c r="AL910" s="332"/>
      <c r="AM910" s="332"/>
      <c r="AN910" s="332"/>
      <c r="AO910" s="332"/>
      <c r="AP910" s="332"/>
      <c r="AQ910" s="332"/>
      <c r="AR910" s="332"/>
      <c r="AS910" s="332"/>
      <c r="AT910" s="331"/>
      <c r="AU910" s="331"/>
      <c r="AV910" s="332"/>
      <c r="AW910" s="331"/>
      <c r="AX910" s="332"/>
      <c r="BB910" s="389"/>
    </row>
    <row r="911" spans="1:54" s="121" customFormat="1" ht="28.5" customHeight="1" x14ac:dyDescent="0.3">
      <c r="B911" s="415"/>
      <c r="C911" s="411" t="s">
        <v>558</v>
      </c>
      <c r="D911" s="255"/>
      <c r="E911" s="285" t="s">
        <v>442</v>
      </c>
      <c r="F911" s="302">
        <v>1</v>
      </c>
      <c r="G911" s="267"/>
      <c r="H911" s="267"/>
      <c r="I911" s="267"/>
      <c r="J911" s="267"/>
      <c r="K911" s="267"/>
      <c r="L911" s="267"/>
      <c r="M911" s="259"/>
      <c r="N911" s="267"/>
      <c r="O911" s="304"/>
      <c r="P911" s="336"/>
      <c r="Q911" s="336"/>
      <c r="R911" s="336"/>
      <c r="S911" s="337"/>
      <c r="T911" s="336"/>
      <c r="U911" s="336"/>
      <c r="V911" s="336"/>
      <c r="W911" s="336"/>
      <c r="X911" s="336"/>
      <c r="Y911" s="336"/>
      <c r="Z911" s="336"/>
      <c r="AA911" s="336"/>
      <c r="AB911" s="336"/>
      <c r="AC911" s="336"/>
      <c r="AD911" s="336"/>
      <c r="AE911" s="336"/>
      <c r="AF911" s="336"/>
      <c r="AG911" s="336"/>
      <c r="AH911" s="336"/>
      <c r="AI911" s="336"/>
      <c r="AJ911" s="336"/>
      <c r="AK911" s="336"/>
      <c r="AL911" s="336"/>
      <c r="AM911" s="336"/>
      <c r="AN911" s="336"/>
      <c r="AO911" s="336"/>
      <c r="AP911" s="336"/>
      <c r="AQ911" s="336"/>
      <c r="AR911" s="336"/>
      <c r="AS911" s="336"/>
      <c r="AT911" s="336"/>
      <c r="AU911" s="336"/>
      <c r="AV911" s="336"/>
      <c r="AW911" s="336"/>
      <c r="AX911" s="336"/>
    </row>
    <row r="912" spans="1:54" s="121" customFormat="1" ht="28.5" customHeight="1" x14ac:dyDescent="0.3">
      <c r="B912" s="415"/>
      <c r="C912" s="411" t="s">
        <v>559</v>
      </c>
      <c r="D912" s="255"/>
      <c r="E912" s="285" t="s">
        <v>428</v>
      </c>
      <c r="F912" s="302">
        <v>1</v>
      </c>
      <c r="G912" s="267"/>
      <c r="H912" s="267"/>
      <c r="I912" s="267"/>
      <c r="J912" s="267"/>
      <c r="K912" s="267"/>
      <c r="L912" s="267"/>
      <c r="M912" s="259"/>
      <c r="N912" s="267"/>
      <c r="O912" s="304"/>
      <c r="P912" s="336"/>
      <c r="Q912" s="336"/>
      <c r="R912" s="336"/>
      <c r="S912" s="337"/>
      <c r="T912" s="336"/>
      <c r="U912" s="336"/>
      <c r="V912" s="336"/>
      <c r="W912" s="336"/>
      <c r="X912" s="336"/>
      <c r="Y912" s="336"/>
      <c r="Z912" s="336"/>
      <c r="AA912" s="336"/>
      <c r="AB912" s="336"/>
      <c r="AC912" s="336"/>
      <c r="AD912" s="336"/>
      <c r="AE912" s="336"/>
      <c r="AF912" s="336"/>
      <c r="AG912" s="336"/>
      <c r="AH912" s="336"/>
      <c r="AI912" s="336"/>
      <c r="AJ912" s="336"/>
      <c r="AK912" s="336"/>
      <c r="AL912" s="336"/>
      <c r="AM912" s="336"/>
      <c r="AN912" s="336"/>
      <c r="AO912" s="336"/>
      <c r="AP912" s="336"/>
      <c r="AQ912" s="336"/>
      <c r="AR912" s="336"/>
      <c r="AS912" s="336"/>
      <c r="AT912" s="336"/>
      <c r="AU912" s="336"/>
      <c r="AV912" s="336"/>
      <c r="AW912" s="336"/>
      <c r="AX912" s="336"/>
    </row>
    <row r="913" spans="1:54" s="121" customFormat="1" ht="28.5" customHeight="1" x14ac:dyDescent="0.3">
      <c r="B913" s="415"/>
      <c r="C913" s="411" t="s">
        <v>560</v>
      </c>
      <c r="D913" s="315"/>
      <c r="E913" s="285" t="s">
        <v>137</v>
      </c>
      <c r="F913" s="302">
        <v>32.880000000000003</v>
      </c>
      <c r="G913" s="267"/>
      <c r="H913" s="267"/>
      <c r="I913" s="267"/>
      <c r="J913" s="267"/>
      <c r="K913" s="267"/>
      <c r="L913" s="267"/>
      <c r="M913" s="259"/>
      <c r="N913" s="267"/>
      <c r="O913" s="304"/>
      <c r="P913" s="336"/>
      <c r="Q913" s="336"/>
      <c r="R913" s="336"/>
      <c r="S913" s="337"/>
      <c r="T913" s="336"/>
      <c r="U913" s="336"/>
      <c r="V913" s="336"/>
      <c r="W913" s="336"/>
      <c r="X913" s="336"/>
      <c r="Y913" s="336"/>
      <c r="Z913" s="336"/>
      <c r="AA913" s="336"/>
      <c r="AB913" s="336"/>
      <c r="AC913" s="336"/>
      <c r="AD913" s="336"/>
      <c r="AE913" s="336"/>
      <c r="AF913" s="336"/>
      <c r="AG913" s="336"/>
      <c r="AH913" s="336"/>
      <c r="AI913" s="336"/>
      <c r="AJ913" s="336"/>
      <c r="AK913" s="336"/>
      <c r="AL913" s="336"/>
      <c r="AM913" s="336"/>
      <c r="AN913" s="336"/>
      <c r="AO913" s="336"/>
      <c r="AP913" s="336"/>
      <c r="AQ913" s="336"/>
      <c r="AR913" s="336"/>
      <c r="AS913" s="336"/>
      <c r="AT913" s="336"/>
      <c r="AU913" s="336"/>
      <c r="AV913" s="336"/>
      <c r="AW913" s="336"/>
      <c r="AX913" s="336"/>
    </row>
    <row r="914" spans="1:54" s="121" customFormat="1" ht="28.5" customHeight="1" x14ac:dyDescent="0.3">
      <c r="B914" s="415"/>
      <c r="C914" s="411" t="s">
        <v>563</v>
      </c>
      <c r="D914" s="315"/>
      <c r="E914" s="285" t="s">
        <v>442</v>
      </c>
      <c r="F914" s="302">
        <v>1</v>
      </c>
      <c r="G914" s="267"/>
      <c r="H914" s="267"/>
      <c r="I914" s="267"/>
      <c r="J914" s="267"/>
      <c r="K914" s="267"/>
      <c r="L914" s="267"/>
      <c r="M914" s="259"/>
      <c r="N914" s="267"/>
      <c r="O914" s="304"/>
      <c r="P914" s="336"/>
      <c r="Q914" s="336"/>
      <c r="R914" s="336"/>
      <c r="S914" s="337"/>
      <c r="T914" s="336"/>
      <c r="U914" s="336"/>
      <c r="V914" s="336"/>
      <c r="W914" s="336"/>
      <c r="X914" s="336"/>
      <c r="Y914" s="336"/>
      <c r="Z914" s="336"/>
      <c r="AA914" s="336"/>
      <c r="AB914" s="336"/>
      <c r="AC914" s="336"/>
      <c r="AD914" s="336"/>
      <c r="AE914" s="336"/>
      <c r="AF914" s="336"/>
      <c r="AG914" s="336"/>
      <c r="AH914" s="336"/>
      <c r="AI914" s="336"/>
      <c r="AJ914" s="336"/>
      <c r="AK914" s="336"/>
      <c r="AL914" s="336"/>
      <c r="AM914" s="336"/>
      <c r="AN914" s="336"/>
      <c r="AO914" s="336"/>
      <c r="AP914" s="336"/>
      <c r="AQ914" s="336"/>
      <c r="AR914" s="336"/>
      <c r="AS914" s="336"/>
      <c r="AT914" s="336"/>
      <c r="AU914" s="336"/>
      <c r="AV914" s="336"/>
      <c r="AW914" s="336"/>
      <c r="AX914" s="336"/>
    </row>
    <row r="915" spans="1:54" s="137" customFormat="1" ht="28.5" customHeight="1" x14ac:dyDescent="0.3">
      <c r="A915" s="134"/>
      <c r="B915" s="101"/>
      <c r="C915" s="185" t="s">
        <v>512</v>
      </c>
      <c r="D915" s="120"/>
      <c r="E915" s="103"/>
      <c r="F915" s="68"/>
      <c r="G915" s="56"/>
      <c r="H915" s="56"/>
      <c r="I915" s="56"/>
      <c r="J915" s="56"/>
      <c r="K915" s="56"/>
      <c r="L915" s="56"/>
      <c r="M915" s="56"/>
      <c r="N915" s="56"/>
      <c r="O915" s="198"/>
      <c r="P915" s="135"/>
      <c r="Q915" s="135"/>
      <c r="R915" s="135"/>
      <c r="S915" s="135"/>
      <c r="T915" s="135"/>
      <c r="U915" s="135"/>
      <c r="V915" s="135"/>
      <c r="W915" s="136"/>
      <c r="X915" s="136"/>
      <c r="Y915" s="136"/>
      <c r="Z915" s="136"/>
      <c r="AA915" s="136"/>
      <c r="AB915" s="136"/>
      <c r="AC915" s="136"/>
      <c r="AD915" s="136"/>
      <c r="AE915" s="136"/>
      <c r="AF915" s="136"/>
      <c r="AG915" s="136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5"/>
      <c r="AU915" s="135"/>
      <c r="AV915" s="136"/>
      <c r="AW915" s="135"/>
      <c r="AX915" s="136"/>
      <c r="BB915" s="134"/>
    </row>
    <row r="916" spans="1:54" s="169" customFormat="1" ht="28.5" customHeight="1" x14ac:dyDescent="0.3">
      <c r="B916" s="422"/>
      <c r="C916" s="412" t="s">
        <v>503</v>
      </c>
      <c r="D916" s="386" t="s">
        <v>513</v>
      </c>
      <c r="E916" s="384" t="s">
        <v>137</v>
      </c>
      <c r="F916" s="385">
        <v>3.84</v>
      </c>
      <c r="G916" s="379"/>
      <c r="H916" s="379"/>
      <c r="I916" s="379"/>
      <c r="J916" s="379"/>
      <c r="K916" s="379"/>
      <c r="L916" s="379"/>
      <c r="M916" s="379"/>
      <c r="N916" s="379"/>
      <c r="O916" s="380"/>
      <c r="P916" s="331"/>
      <c r="Q916" s="331"/>
      <c r="R916" s="331"/>
      <c r="S916" s="331"/>
      <c r="T916" s="331"/>
      <c r="U916" s="331"/>
      <c r="V916" s="331"/>
      <c r="W916" s="332"/>
      <c r="X916" s="332"/>
      <c r="Y916" s="332"/>
      <c r="Z916" s="332"/>
      <c r="AA916" s="332"/>
      <c r="AB916" s="332"/>
      <c r="AC916" s="332"/>
      <c r="AD916" s="332"/>
      <c r="AE916" s="332"/>
      <c r="AF916" s="332"/>
      <c r="AG916" s="332"/>
      <c r="AH916" s="332"/>
      <c r="AI916" s="332"/>
      <c r="AJ916" s="332"/>
      <c r="AK916" s="332"/>
      <c r="AL916" s="332"/>
      <c r="AM916" s="332"/>
      <c r="AN916" s="332"/>
      <c r="AO916" s="332"/>
      <c r="AP916" s="332"/>
      <c r="AQ916" s="332"/>
      <c r="AR916" s="332"/>
      <c r="AS916" s="332"/>
      <c r="AT916" s="331"/>
      <c r="AU916" s="331"/>
      <c r="AV916" s="332"/>
      <c r="AW916" s="331"/>
      <c r="AX916" s="332"/>
    </row>
    <row r="917" spans="1:54" s="169" customFormat="1" ht="28.5" customHeight="1" x14ac:dyDescent="0.3">
      <c r="B917" s="422"/>
      <c r="C917" s="412" t="s">
        <v>503</v>
      </c>
      <c r="D917" s="386" t="s">
        <v>377</v>
      </c>
      <c r="E917" s="384" t="s">
        <v>137</v>
      </c>
      <c r="F917" s="385">
        <v>3.95</v>
      </c>
      <c r="G917" s="379"/>
      <c r="H917" s="379"/>
      <c r="I917" s="379"/>
      <c r="J917" s="379"/>
      <c r="K917" s="379"/>
      <c r="L917" s="379"/>
      <c r="M917" s="379"/>
      <c r="N917" s="379"/>
      <c r="O917" s="380"/>
      <c r="P917" s="331"/>
      <c r="Q917" s="331"/>
      <c r="R917" s="331"/>
      <c r="S917" s="331"/>
      <c r="T917" s="331"/>
      <c r="U917" s="331"/>
      <c r="V917" s="331"/>
      <c r="W917" s="332"/>
      <c r="X917" s="332"/>
      <c r="Y917" s="332"/>
      <c r="Z917" s="332"/>
      <c r="AA917" s="332"/>
      <c r="AB917" s="332"/>
      <c r="AC917" s="332"/>
      <c r="AD917" s="332"/>
      <c r="AE917" s="332"/>
      <c r="AF917" s="332"/>
      <c r="AG917" s="332"/>
      <c r="AH917" s="332"/>
      <c r="AI917" s="332"/>
      <c r="AJ917" s="332"/>
      <c r="AK917" s="332"/>
      <c r="AL917" s="332"/>
      <c r="AM917" s="332"/>
      <c r="AN917" s="332"/>
      <c r="AO917" s="332"/>
      <c r="AP917" s="332"/>
      <c r="AQ917" s="332"/>
      <c r="AR917" s="332"/>
      <c r="AS917" s="332"/>
      <c r="AT917" s="331"/>
      <c r="AU917" s="331"/>
      <c r="AV917" s="332"/>
      <c r="AW917" s="331"/>
      <c r="AX917" s="332"/>
    </row>
    <row r="918" spans="1:54" s="169" customFormat="1" ht="28.5" customHeight="1" x14ac:dyDescent="0.3">
      <c r="A918" s="169" t="s">
        <v>1048</v>
      </c>
      <c r="B918" s="422"/>
      <c r="C918" s="412" t="s">
        <v>149</v>
      </c>
      <c r="D918" s="375" t="s">
        <v>1043</v>
      </c>
      <c r="E918" s="384" t="s">
        <v>137</v>
      </c>
      <c r="F918" s="385">
        <v>3.84</v>
      </c>
      <c r="G918" s="379"/>
      <c r="H918" s="379"/>
      <c r="I918" s="379"/>
      <c r="J918" s="379"/>
      <c r="K918" s="379"/>
      <c r="L918" s="379"/>
      <c r="M918" s="379"/>
      <c r="N918" s="379"/>
      <c r="O918" s="380"/>
      <c r="P918" s="331" t="s">
        <v>64</v>
      </c>
      <c r="Q918" s="331" t="s">
        <v>55</v>
      </c>
      <c r="R918" s="331" t="s">
        <v>55</v>
      </c>
      <c r="S918" s="331" t="s">
        <v>1</v>
      </c>
      <c r="T918" s="331" t="s">
        <v>60</v>
      </c>
      <c r="U918" s="331" t="s">
        <v>59</v>
      </c>
      <c r="V918" s="331" t="s">
        <v>59</v>
      </c>
      <c r="W918" s="332"/>
      <c r="X918" s="332"/>
      <c r="Y918" s="332"/>
      <c r="Z918" s="332"/>
      <c r="AA918" s="332"/>
      <c r="AB918" s="332"/>
      <c r="AC918" s="332"/>
      <c r="AD918" s="332"/>
      <c r="AE918" s="332"/>
      <c r="AF918" s="332"/>
      <c r="AG918" s="332"/>
      <c r="AH918" s="332"/>
      <c r="AI918" s="332"/>
      <c r="AJ918" s="332"/>
      <c r="AK918" s="332"/>
      <c r="AL918" s="332"/>
      <c r="AM918" s="332"/>
      <c r="AN918" s="332"/>
      <c r="AO918" s="332"/>
      <c r="AP918" s="332"/>
      <c r="AQ918" s="332"/>
      <c r="AR918" s="332"/>
      <c r="AS918" s="332"/>
      <c r="AT918" s="331" t="s">
        <v>55</v>
      </c>
      <c r="AU918" s="331" t="s">
        <v>55</v>
      </c>
      <c r="AV918" s="332"/>
      <c r="AW918" s="331" t="s">
        <v>2</v>
      </c>
      <c r="AX918" s="332">
        <v>585</v>
      </c>
    </row>
    <row r="919" spans="1:54" s="169" customFormat="1" ht="28.5" customHeight="1" x14ac:dyDescent="0.3">
      <c r="A919" s="169" t="s">
        <v>1130</v>
      </c>
      <c r="B919" s="422"/>
      <c r="C919" s="412" t="s">
        <v>200</v>
      </c>
      <c r="D919" s="386" t="s">
        <v>1095</v>
      </c>
      <c r="E919" s="384" t="s">
        <v>137</v>
      </c>
      <c r="F919" s="385">
        <v>7.79</v>
      </c>
      <c r="G919" s="379"/>
      <c r="H919" s="379"/>
      <c r="I919" s="379"/>
      <c r="J919" s="379"/>
      <c r="K919" s="379"/>
      <c r="L919" s="379"/>
      <c r="M919" s="379"/>
      <c r="N919" s="379"/>
      <c r="O919" s="380"/>
      <c r="P919" s="331" t="s">
        <v>64</v>
      </c>
      <c r="Q919" s="331" t="s">
        <v>55</v>
      </c>
      <c r="R919" s="331" t="s">
        <v>55</v>
      </c>
      <c r="S919" s="331" t="s">
        <v>1</v>
      </c>
      <c r="T919" s="331" t="s">
        <v>60</v>
      </c>
      <c r="U919" s="331" t="s">
        <v>59</v>
      </c>
      <c r="V919" s="331" t="s">
        <v>59</v>
      </c>
      <c r="W919" s="332"/>
      <c r="X919" s="332"/>
      <c r="Y919" s="332"/>
      <c r="Z919" s="332"/>
      <c r="AA919" s="332"/>
      <c r="AB919" s="332"/>
      <c r="AC919" s="332"/>
      <c r="AD919" s="332"/>
      <c r="AE919" s="332"/>
      <c r="AF919" s="332"/>
      <c r="AG919" s="332"/>
      <c r="AH919" s="332"/>
      <c r="AI919" s="332"/>
      <c r="AJ919" s="332"/>
      <c r="AK919" s="332"/>
      <c r="AL919" s="332"/>
      <c r="AM919" s="332"/>
      <c r="AN919" s="332"/>
      <c r="AO919" s="332"/>
      <c r="AP919" s="332"/>
      <c r="AQ919" s="332"/>
      <c r="AR919" s="332"/>
      <c r="AS919" s="332"/>
      <c r="AT919" s="331" t="s">
        <v>55</v>
      </c>
      <c r="AU919" s="331" t="s">
        <v>55</v>
      </c>
      <c r="AV919" s="332"/>
      <c r="AW919" s="331" t="s">
        <v>2</v>
      </c>
      <c r="AX919" s="332">
        <v>585</v>
      </c>
    </row>
    <row r="920" spans="1:54" s="169" customFormat="1" ht="28.5" customHeight="1" x14ac:dyDescent="0.3">
      <c r="B920" s="422"/>
      <c r="C920" s="412" t="s">
        <v>148</v>
      </c>
      <c r="D920" s="375"/>
      <c r="E920" s="384" t="s">
        <v>137</v>
      </c>
      <c r="F920" s="385">
        <v>7.79</v>
      </c>
      <c r="G920" s="379"/>
      <c r="H920" s="379"/>
      <c r="I920" s="379"/>
      <c r="J920" s="379"/>
      <c r="K920" s="379"/>
      <c r="L920" s="379"/>
      <c r="M920" s="379"/>
      <c r="N920" s="379"/>
      <c r="O920" s="380"/>
      <c r="P920" s="331"/>
      <c r="Q920" s="331"/>
      <c r="R920" s="331"/>
      <c r="S920" s="331"/>
      <c r="T920" s="331"/>
      <c r="U920" s="331"/>
      <c r="V920" s="331"/>
      <c r="W920" s="332"/>
      <c r="X920" s="332"/>
      <c r="Y920" s="332"/>
      <c r="Z920" s="332"/>
      <c r="AA920" s="332"/>
      <c r="AB920" s="332"/>
      <c r="AC920" s="332"/>
      <c r="AD920" s="332"/>
      <c r="AE920" s="332"/>
      <c r="AF920" s="332"/>
      <c r="AG920" s="332"/>
      <c r="AH920" s="332"/>
      <c r="AI920" s="332"/>
      <c r="AJ920" s="332"/>
      <c r="AK920" s="332"/>
      <c r="AL920" s="332"/>
      <c r="AM920" s="332"/>
      <c r="AN920" s="332"/>
      <c r="AO920" s="332"/>
      <c r="AP920" s="332"/>
      <c r="AQ920" s="332"/>
      <c r="AR920" s="332"/>
      <c r="AS920" s="332"/>
      <c r="AT920" s="331"/>
      <c r="AU920" s="331"/>
      <c r="AV920" s="332"/>
      <c r="AW920" s="331"/>
      <c r="AX920" s="332"/>
    </row>
    <row r="921" spans="1:54" s="169" customFormat="1" ht="28.5" customHeight="1" x14ac:dyDescent="0.3">
      <c r="B921" s="422"/>
      <c r="C921" s="412" t="s">
        <v>514</v>
      </c>
      <c r="D921" s="386" t="s">
        <v>151</v>
      </c>
      <c r="E921" s="384" t="s">
        <v>137</v>
      </c>
      <c r="F921" s="385">
        <v>1.99</v>
      </c>
      <c r="G921" s="379"/>
      <c r="H921" s="379"/>
      <c r="I921" s="379"/>
      <c r="J921" s="379"/>
      <c r="K921" s="379"/>
      <c r="L921" s="379"/>
      <c r="M921" s="379"/>
      <c r="N921" s="379"/>
      <c r="O921" s="380"/>
      <c r="P921" s="331"/>
      <c r="Q921" s="331"/>
      <c r="R921" s="331"/>
      <c r="S921" s="331"/>
      <c r="T921" s="331"/>
      <c r="U921" s="331"/>
      <c r="V921" s="331"/>
      <c r="W921" s="332"/>
      <c r="X921" s="332"/>
      <c r="Y921" s="332"/>
      <c r="Z921" s="332"/>
      <c r="AA921" s="332"/>
      <c r="AB921" s="332"/>
      <c r="AC921" s="332"/>
      <c r="AD921" s="332"/>
      <c r="AE921" s="332"/>
      <c r="AF921" s="332"/>
      <c r="AG921" s="332"/>
      <c r="AH921" s="332"/>
      <c r="AI921" s="332"/>
      <c r="AJ921" s="332"/>
      <c r="AK921" s="332"/>
      <c r="AL921" s="332"/>
      <c r="AM921" s="332"/>
      <c r="AN921" s="332"/>
      <c r="AO921" s="332"/>
      <c r="AP921" s="332"/>
      <c r="AQ921" s="332"/>
      <c r="AR921" s="332"/>
      <c r="AS921" s="332"/>
      <c r="AT921" s="331"/>
      <c r="AU921" s="331"/>
      <c r="AV921" s="332"/>
      <c r="AW921" s="331"/>
      <c r="AX921" s="332"/>
      <c r="BB921" s="389"/>
    </row>
    <row r="922" spans="1:54" s="125" customFormat="1" ht="28.5" customHeight="1" x14ac:dyDescent="0.3">
      <c r="B922" s="415"/>
      <c r="C922" s="411" t="s">
        <v>605</v>
      </c>
      <c r="D922" s="288"/>
      <c r="E922" s="285" t="s">
        <v>428</v>
      </c>
      <c r="F922" s="302">
        <v>4</v>
      </c>
      <c r="G922" s="259"/>
      <c r="H922" s="267"/>
      <c r="I922" s="259"/>
      <c r="J922" s="267"/>
      <c r="K922" s="259"/>
      <c r="L922" s="267"/>
      <c r="M922" s="267"/>
      <c r="N922" s="267"/>
      <c r="O922" s="260"/>
      <c r="P922" s="296"/>
      <c r="Q922" s="296"/>
      <c r="R922" s="296"/>
      <c r="S922" s="296"/>
      <c r="T922" s="296"/>
      <c r="U922" s="296"/>
      <c r="V922" s="296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296"/>
      <c r="AU922" s="296"/>
      <c r="AV922" s="58"/>
      <c r="AW922" s="296"/>
      <c r="AX922" s="58"/>
    </row>
    <row r="923" spans="1:54" ht="28.5" customHeight="1" x14ac:dyDescent="0.3">
      <c r="A923" s="125"/>
      <c r="B923" s="327"/>
      <c r="C923" s="324"/>
      <c r="D923" s="292"/>
      <c r="E923" s="287"/>
      <c r="F923" s="340"/>
      <c r="G923" s="264"/>
      <c r="H923" s="270"/>
      <c r="I923" s="264"/>
      <c r="J923" s="270"/>
      <c r="K923" s="264"/>
      <c r="L923" s="270"/>
      <c r="M923" s="270"/>
      <c r="N923" s="270"/>
      <c r="O923" s="265"/>
      <c r="P923" s="31"/>
      <c r="Q923" s="31"/>
      <c r="R923" s="31"/>
      <c r="S923" s="31"/>
      <c r="T923" s="31"/>
      <c r="U923" s="31"/>
      <c r="V923" s="31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31"/>
      <c r="AU923" s="31"/>
      <c r="AV923" s="23"/>
      <c r="AW923" s="31"/>
      <c r="AX923" s="23"/>
    </row>
    <row r="924" spans="1:54" s="137" customFormat="1" ht="28.5" customHeight="1" x14ac:dyDescent="0.3">
      <c r="A924" s="134"/>
      <c r="B924" s="101"/>
      <c r="C924" s="185" t="s">
        <v>519</v>
      </c>
      <c r="D924" s="120"/>
      <c r="E924" s="103"/>
      <c r="F924" s="143"/>
      <c r="G924" s="56"/>
      <c r="H924" s="56"/>
      <c r="I924" s="56"/>
      <c r="J924" s="56"/>
      <c r="K924" s="56"/>
      <c r="L924" s="56"/>
      <c r="M924" s="56"/>
      <c r="N924" s="56"/>
      <c r="O924" s="198"/>
      <c r="P924" s="135"/>
      <c r="Q924" s="135"/>
      <c r="R924" s="135"/>
      <c r="S924" s="135"/>
      <c r="T924" s="135"/>
      <c r="U924" s="135"/>
      <c r="V924" s="135"/>
      <c r="W924" s="136"/>
      <c r="X924" s="136"/>
      <c r="Y924" s="136"/>
      <c r="Z924" s="136"/>
      <c r="AA924" s="136"/>
      <c r="AB924" s="136"/>
      <c r="AC924" s="136"/>
      <c r="AD924" s="136"/>
      <c r="AE924" s="136"/>
      <c r="AF924" s="136"/>
      <c r="AG924" s="136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5"/>
      <c r="AU924" s="135"/>
      <c r="AV924" s="136"/>
      <c r="AW924" s="135"/>
      <c r="AX924" s="136"/>
      <c r="BB924" s="134"/>
    </row>
    <row r="925" spans="1:54" s="125" customFormat="1" ht="28.5" customHeight="1" x14ac:dyDescent="0.3">
      <c r="B925" s="415"/>
      <c r="C925" s="411" t="s">
        <v>523</v>
      </c>
      <c r="D925" s="304" t="s">
        <v>524</v>
      </c>
      <c r="E925" s="285" t="s">
        <v>442</v>
      </c>
      <c r="F925" s="302">
        <v>1</v>
      </c>
      <c r="G925" s="259"/>
      <c r="H925" s="267"/>
      <c r="I925" s="259"/>
      <c r="J925" s="267"/>
      <c r="K925" s="259"/>
      <c r="L925" s="267"/>
      <c r="M925" s="259"/>
      <c r="N925" s="267"/>
      <c r="O925" s="260"/>
      <c r="P925" s="296"/>
      <c r="Q925" s="296"/>
      <c r="R925" s="296"/>
      <c r="S925" s="296"/>
      <c r="T925" s="296"/>
      <c r="U925" s="296"/>
      <c r="V925" s="296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296"/>
      <c r="AU925" s="296"/>
      <c r="AV925" s="58"/>
      <c r="AW925" s="296"/>
      <c r="AX925" s="58"/>
    </row>
    <row r="926" spans="1:54" s="169" customFormat="1" ht="28.5" customHeight="1" x14ac:dyDescent="0.3">
      <c r="B926" s="422"/>
      <c r="C926" s="412" t="s">
        <v>235</v>
      </c>
      <c r="D926" s="386" t="s">
        <v>360</v>
      </c>
      <c r="E926" s="384" t="s">
        <v>137</v>
      </c>
      <c r="F926" s="385">
        <v>5.38</v>
      </c>
      <c r="G926" s="379"/>
      <c r="H926" s="379"/>
      <c r="I926" s="379"/>
      <c r="J926" s="379"/>
      <c r="K926" s="379"/>
      <c r="L926" s="379"/>
      <c r="M926" s="379"/>
      <c r="N926" s="379"/>
      <c r="O926" s="380"/>
      <c r="P926" s="331"/>
      <c r="Q926" s="331"/>
      <c r="R926" s="331"/>
      <c r="S926" s="331"/>
      <c r="T926" s="331"/>
      <c r="U926" s="331"/>
      <c r="V926" s="331"/>
      <c r="W926" s="332"/>
      <c r="X926" s="332"/>
      <c r="Y926" s="332"/>
      <c r="Z926" s="332"/>
      <c r="AA926" s="332"/>
      <c r="AB926" s="332"/>
      <c r="AC926" s="332"/>
      <c r="AD926" s="332"/>
      <c r="AE926" s="332"/>
      <c r="AF926" s="332"/>
      <c r="AG926" s="332"/>
      <c r="AH926" s="332"/>
      <c r="AI926" s="332"/>
      <c r="AJ926" s="332"/>
      <c r="AK926" s="332"/>
      <c r="AL926" s="332"/>
      <c r="AM926" s="332"/>
      <c r="AN926" s="332"/>
      <c r="AO926" s="332"/>
      <c r="AP926" s="332"/>
      <c r="AQ926" s="332"/>
      <c r="AR926" s="332"/>
      <c r="AS926" s="332"/>
      <c r="AT926" s="331"/>
      <c r="AU926" s="331"/>
      <c r="AV926" s="332"/>
      <c r="AW926" s="331"/>
      <c r="AX926" s="332"/>
    </row>
    <row r="927" spans="1:54" s="169" customFormat="1" ht="28.5" customHeight="1" x14ac:dyDescent="0.3">
      <c r="B927" s="422"/>
      <c r="C927" s="412" t="s">
        <v>503</v>
      </c>
      <c r="D927" s="386" t="s">
        <v>437</v>
      </c>
      <c r="E927" s="384" t="s">
        <v>137</v>
      </c>
      <c r="F927" s="385">
        <v>10.16</v>
      </c>
      <c r="G927" s="379"/>
      <c r="H927" s="379"/>
      <c r="I927" s="379"/>
      <c r="J927" s="379"/>
      <c r="K927" s="379"/>
      <c r="L927" s="379"/>
      <c r="M927" s="379"/>
      <c r="N927" s="379"/>
      <c r="O927" s="380"/>
      <c r="P927" s="331"/>
      <c r="Q927" s="331"/>
      <c r="R927" s="331"/>
      <c r="S927" s="331"/>
      <c r="T927" s="331"/>
      <c r="U927" s="331"/>
      <c r="V927" s="331"/>
      <c r="W927" s="332"/>
      <c r="X927" s="332"/>
      <c r="Y927" s="332"/>
      <c r="Z927" s="332"/>
      <c r="AA927" s="332"/>
      <c r="AB927" s="332"/>
      <c r="AC927" s="332"/>
      <c r="AD927" s="332"/>
      <c r="AE927" s="332"/>
      <c r="AF927" s="332"/>
      <c r="AG927" s="332"/>
      <c r="AH927" s="332"/>
      <c r="AI927" s="332"/>
      <c r="AJ927" s="332"/>
      <c r="AK927" s="332"/>
      <c r="AL927" s="332"/>
      <c r="AM927" s="332"/>
      <c r="AN927" s="332"/>
      <c r="AO927" s="332"/>
      <c r="AP927" s="332"/>
      <c r="AQ927" s="332"/>
      <c r="AR927" s="332"/>
      <c r="AS927" s="332"/>
      <c r="AT927" s="331"/>
      <c r="AU927" s="331"/>
      <c r="AV927" s="332"/>
      <c r="AW927" s="331"/>
      <c r="AX927" s="332"/>
    </row>
    <row r="928" spans="1:54" s="169" customFormat="1" ht="28.5" customHeight="1" x14ac:dyDescent="0.3">
      <c r="A928" s="169" t="s">
        <v>1048</v>
      </c>
      <c r="B928" s="422"/>
      <c r="C928" s="412" t="s">
        <v>521</v>
      </c>
      <c r="D928" s="386" t="s">
        <v>520</v>
      </c>
      <c r="E928" s="384" t="s">
        <v>138</v>
      </c>
      <c r="F928" s="385">
        <v>23.92</v>
      </c>
      <c r="G928" s="379"/>
      <c r="H928" s="379"/>
      <c r="I928" s="379"/>
      <c r="J928" s="379"/>
      <c r="K928" s="379"/>
      <c r="L928" s="379"/>
      <c r="M928" s="379"/>
      <c r="N928" s="379"/>
      <c r="O928" s="380"/>
      <c r="P928" s="331" t="s">
        <v>64</v>
      </c>
      <c r="Q928" s="331" t="s">
        <v>55</v>
      </c>
      <c r="R928" s="331" t="s">
        <v>55</v>
      </c>
      <c r="S928" s="331" t="s">
        <v>1</v>
      </c>
      <c r="T928" s="331" t="s">
        <v>60</v>
      </c>
      <c r="U928" s="331" t="s">
        <v>59</v>
      </c>
      <c r="V928" s="331" t="s">
        <v>59</v>
      </c>
      <c r="W928" s="332"/>
      <c r="X928" s="332"/>
      <c r="Y928" s="332"/>
      <c r="Z928" s="332"/>
      <c r="AA928" s="332"/>
      <c r="AB928" s="332"/>
      <c r="AC928" s="332"/>
      <c r="AD928" s="332"/>
      <c r="AE928" s="332"/>
      <c r="AF928" s="332"/>
      <c r="AG928" s="332"/>
      <c r="AH928" s="332"/>
      <c r="AI928" s="332"/>
      <c r="AJ928" s="332"/>
      <c r="AK928" s="332"/>
      <c r="AL928" s="332"/>
      <c r="AM928" s="332"/>
      <c r="AN928" s="332"/>
      <c r="AO928" s="332"/>
      <c r="AP928" s="332"/>
      <c r="AQ928" s="332"/>
      <c r="AR928" s="332"/>
      <c r="AS928" s="332"/>
      <c r="AT928" s="331" t="s">
        <v>55</v>
      </c>
      <c r="AU928" s="331" t="s">
        <v>55</v>
      </c>
      <c r="AV928" s="332"/>
      <c r="AW928" s="331" t="s">
        <v>2</v>
      </c>
      <c r="AX928" s="332">
        <v>585</v>
      </c>
    </row>
    <row r="929" spans="1:54" s="62" customFormat="1" ht="28.5" customHeight="1" x14ac:dyDescent="0.3">
      <c r="A929" s="62" t="s">
        <v>1130</v>
      </c>
      <c r="B929" s="415"/>
      <c r="C929" s="411" t="s">
        <v>183</v>
      </c>
      <c r="D929" s="255" t="s">
        <v>1045</v>
      </c>
      <c r="E929" s="285" t="s">
        <v>137</v>
      </c>
      <c r="F929" s="302">
        <v>4.37</v>
      </c>
      <c r="G929" s="267"/>
      <c r="H929" s="267"/>
      <c r="I929" s="267"/>
      <c r="J929" s="267"/>
      <c r="K929" s="267"/>
      <c r="L929" s="267"/>
      <c r="M929" s="259"/>
      <c r="N929" s="267"/>
      <c r="O929" s="260"/>
      <c r="P929" s="297" t="s">
        <v>64</v>
      </c>
      <c r="Q929" s="297" t="s">
        <v>55</v>
      </c>
      <c r="R929" s="297" t="s">
        <v>55</v>
      </c>
      <c r="S929" s="297" t="s">
        <v>1</v>
      </c>
      <c r="T929" s="297" t="s">
        <v>60</v>
      </c>
      <c r="U929" s="297" t="s">
        <v>59</v>
      </c>
      <c r="V929" s="297" t="s">
        <v>59</v>
      </c>
      <c r="W929" s="298"/>
      <c r="X929" s="298"/>
      <c r="Y929" s="298"/>
      <c r="Z929" s="298"/>
      <c r="AA929" s="298"/>
      <c r="AB929" s="298"/>
      <c r="AC929" s="298"/>
      <c r="AD929" s="298"/>
      <c r="AE929" s="298"/>
      <c r="AF929" s="298"/>
      <c r="AG929" s="298"/>
      <c r="AH929" s="298"/>
      <c r="AI929" s="298"/>
      <c r="AJ929" s="298"/>
      <c r="AK929" s="298"/>
      <c r="AL929" s="298"/>
      <c r="AM929" s="298"/>
      <c r="AN929" s="298"/>
      <c r="AO929" s="298"/>
      <c r="AP929" s="298"/>
      <c r="AQ929" s="298"/>
      <c r="AR929" s="298"/>
      <c r="AS929" s="298"/>
      <c r="AT929" s="297" t="s">
        <v>55</v>
      </c>
      <c r="AU929" s="297" t="s">
        <v>55</v>
      </c>
      <c r="AV929" s="298"/>
      <c r="AW929" s="297" t="s">
        <v>2</v>
      </c>
      <c r="AX929" s="298">
        <v>585</v>
      </c>
    </row>
    <row r="930" spans="1:54" s="169" customFormat="1" ht="28.5" customHeight="1" x14ac:dyDescent="0.3">
      <c r="B930" s="422"/>
      <c r="C930" s="412" t="s">
        <v>196</v>
      </c>
      <c r="D930" s="375" t="s">
        <v>1047</v>
      </c>
      <c r="E930" s="384" t="s">
        <v>137</v>
      </c>
      <c r="F930" s="385">
        <v>4.37</v>
      </c>
      <c r="G930" s="379"/>
      <c r="H930" s="379"/>
      <c r="I930" s="379"/>
      <c r="J930" s="379"/>
      <c r="K930" s="379"/>
      <c r="L930" s="379"/>
      <c r="M930" s="379"/>
      <c r="N930" s="379"/>
      <c r="O930" s="380"/>
      <c r="P930" s="331"/>
      <c r="Q930" s="331"/>
      <c r="R930" s="331"/>
      <c r="S930" s="331"/>
      <c r="T930" s="331"/>
      <c r="U930" s="331"/>
      <c r="V930" s="331"/>
      <c r="W930" s="332"/>
      <c r="X930" s="332"/>
      <c r="Y930" s="332"/>
      <c r="Z930" s="332"/>
      <c r="AA930" s="332"/>
      <c r="AB930" s="332"/>
      <c r="AC930" s="332"/>
      <c r="AD930" s="332"/>
      <c r="AE930" s="332"/>
      <c r="AF930" s="332"/>
      <c r="AG930" s="332"/>
      <c r="AH930" s="332"/>
      <c r="AI930" s="332"/>
      <c r="AJ930" s="332"/>
      <c r="AK930" s="332"/>
      <c r="AL930" s="332"/>
      <c r="AM930" s="332"/>
      <c r="AN930" s="332"/>
      <c r="AO930" s="332"/>
      <c r="AP930" s="332"/>
      <c r="AQ930" s="332"/>
      <c r="AR930" s="332"/>
      <c r="AS930" s="332"/>
      <c r="AT930" s="331"/>
      <c r="AU930" s="331"/>
      <c r="AV930" s="332"/>
      <c r="AW930" s="331"/>
      <c r="AX930" s="332"/>
    </row>
    <row r="931" spans="1:54" s="169" customFormat="1" ht="28.5" customHeight="1" x14ac:dyDescent="0.3">
      <c r="B931" s="422"/>
      <c r="C931" s="412" t="s">
        <v>270</v>
      </c>
      <c r="D931" s="381" t="s">
        <v>434</v>
      </c>
      <c r="E931" s="384" t="s">
        <v>137</v>
      </c>
      <c r="F931" s="385">
        <v>4.37</v>
      </c>
      <c r="G931" s="379"/>
      <c r="H931" s="379"/>
      <c r="I931" s="379"/>
      <c r="J931" s="379"/>
      <c r="K931" s="379"/>
      <c r="L931" s="379"/>
      <c r="M931" s="379"/>
      <c r="N931" s="379"/>
      <c r="O931" s="380"/>
      <c r="P931" s="331"/>
      <c r="Q931" s="331"/>
      <c r="R931" s="331"/>
      <c r="S931" s="331"/>
      <c r="T931" s="331"/>
      <c r="U931" s="331"/>
      <c r="V931" s="331"/>
      <c r="W931" s="332"/>
      <c r="X931" s="332"/>
      <c r="Y931" s="332"/>
      <c r="Z931" s="332"/>
      <c r="AA931" s="332"/>
      <c r="AB931" s="332"/>
      <c r="AC931" s="332"/>
      <c r="AD931" s="332"/>
      <c r="AE931" s="332"/>
      <c r="AF931" s="332"/>
      <c r="AG931" s="332"/>
      <c r="AH931" s="332"/>
      <c r="AI931" s="332"/>
      <c r="AJ931" s="332"/>
      <c r="AK931" s="332"/>
      <c r="AL931" s="332"/>
      <c r="AM931" s="332"/>
      <c r="AN931" s="332"/>
      <c r="AO931" s="332"/>
      <c r="AP931" s="332"/>
      <c r="AQ931" s="332"/>
      <c r="AR931" s="332"/>
      <c r="AS931" s="332"/>
      <c r="AT931" s="331"/>
      <c r="AU931" s="331"/>
      <c r="AV931" s="332"/>
      <c r="AW931" s="331"/>
      <c r="AX931" s="332"/>
      <c r="BB931" s="389"/>
    </row>
    <row r="932" spans="1:54" ht="28.5" customHeight="1" x14ac:dyDescent="0.3">
      <c r="A932" s="125"/>
      <c r="B932" s="85"/>
      <c r="C932" s="124"/>
      <c r="D932" s="123"/>
      <c r="E932" s="103"/>
      <c r="F932" s="143"/>
      <c r="G932" s="42"/>
      <c r="H932" s="56"/>
      <c r="I932" s="42"/>
      <c r="J932" s="56"/>
      <c r="K932" s="42"/>
      <c r="L932" s="56"/>
      <c r="M932" s="42"/>
      <c r="N932" s="56"/>
      <c r="O932" s="328"/>
      <c r="P932" s="31"/>
      <c r="Q932" s="31"/>
      <c r="R932" s="31"/>
      <c r="S932" s="31"/>
      <c r="T932" s="31"/>
      <c r="U932" s="31"/>
      <c r="V932" s="31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31"/>
      <c r="AU932" s="31"/>
      <c r="AV932" s="23"/>
      <c r="AW932" s="31"/>
      <c r="AX932" s="23"/>
      <c r="BB932" s="174"/>
    </row>
    <row r="933" spans="1:54" ht="28.5" customHeight="1" x14ac:dyDescent="0.3">
      <c r="A933" s="125"/>
      <c r="B933" s="85"/>
      <c r="C933" s="124"/>
      <c r="D933" s="123"/>
      <c r="E933" s="103"/>
      <c r="F933" s="143"/>
      <c r="G933" s="42"/>
      <c r="H933" s="56"/>
      <c r="I933" s="42"/>
      <c r="J933" s="56"/>
      <c r="K933" s="42"/>
      <c r="L933" s="56"/>
      <c r="M933" s="42"/>
      <c r="N933" s="56"/>
      <c r="O933" s="328"/>
      <c r="P933" s="31"/>
      <c r="Q933" s="31"/>
      <c r="R933" s="31"/>
      <c r="S933" s="31"/>
      <c r="T933" s="31"/>
      <c r="U933" s="31"/>
      <c r="V933" s="31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31"/>
      <c r="AU933" s="31"/>
      <c r="AV933" s="23"/>
      <c r="AW933" s="31"/>
      <c r="AX933" s="23"/>
      <c r="BB933" s="174"/>
    </row>
    <row r="934" spans="1:54" ht="28.5" customHeight="1" x14ac:dyDescent="0.3">
      <c r="A934" s="125"/>
      <c r="B934" s="85"/>
      <c r="C934" s="124"/>
      <c r="D934" s="123"/>
      <c r="E934" s="103"/>
      <c r="F934" s="143"/>
      <c r="G934" s="42"/>
      <c r="H934" s="56"/>
      <c r="I934" s="42"/>
      <c r="J934" s="56"/>
      <c r="K934" s="42"/>
      <c r="L934" s="56"/>
      <c r="M934" s="42"/>
      <c r="N934" s="56"/>
      <c r="O934" s="328"/>
      <c r="P934" s="31"/>
      <c r="Q934" s="31"/>
      <c r="R934" s="31"/>
      <c r="S934" s="31"/>
      <c r="T934" s="31"/>
      <c r="U934" s="31"/>
      <c r="V934" s="31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31"/>
      <c r="AU934" s="31"/>
      <c r="AV934" s="23"/>
      <c r="AW934" s="31"/>
      <c r="AX934" s="23"/>
      <c r="BB934" s="174"/>
    </row>
    <row r="935" spans="1:54" ht="28.5" customHeight="1" x14ac:dyDescent="0.3">
      <c r="A935" s="125"/>
      <c r="B935" s="85"/>
      <c r="C935" s="124"/>
      <c r="D935" s="123"/>
      <c r="E935" s="103"/>
      <c r="F935" s="143"/>
      <c r="G935" s="42"/>
      <c r="H935" s="56"/>
      <c r="I935" s="42"/>
      <c r="J935" s="56"/>
      <c r="K935" s="42"/>
      <c r="L935" s="56"/>
      <c r="M935" s="42"/>
      <c r="N935" s="56"/>
      <c r="O935" s="328"/>
      <c r="P935" s="31"/>
      <c r="Q935" s="31"/>
      <c r="R935" s="31"/>
      <c r="S935" s="31"/>
      <c r="T935" s="31"/>
      <c r="U935" s="31"/>
      <c r="V935" s="31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31"/>
      <c r="AU935" s="31"/>
      <c r="AV935" s="23"/>
      <c r="AW935" s="31"/>
      <c r="AX935" s="23"/>
      <c r="BB935" s="174"/>
    </row>
    <row r="936" spans="1:54" ht="28.5" customHeight="1" x14ac:dyDescent="0.3">
      <c r="A936" s="125"/>
      <c r="B936" s="85"/>
      <c r="C936" s="124"/>
      <c r="D936" s="123"/>
      <c r="E936" s="103"/>
      <c r="F936" s="143"/>
      <c r="G936" s="42"/>
      <c r="H936" s="56"/>
      <c r="I936" s="42"/>
      <c r="J936" s="56"/>
      <c r="K936" s="42"/>
      <c r="L936" s="56"/>
      <c r="M936" s="42"/>
      <c r="N936" s="56"/>
      <c r="O936" s="165"/>
      <c r="P936" s="31"/>
      <c r="Q936" s="31"/>
      <c r="R936" s="31"/>
      <c r="S936" s="31"/>
      <c r="T936" s="31"/>
      <c r="U936" s="31"/>
      <c r="V936" s="31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31"/>
      <c r="AU936" s="31"/>
      <c r="AV936" s="23"/>
      <c r="AW936" s="31"/>
      <c r="AX936" s="23"/>
    </row>
    <row r="937" spans="1:54" s="111" customFormat="1" ht="28.5" customHeight="1" x14ac:dyDescent="0.3">
      <c r="A937" s="121"/>
      <c r="B937" s="462"/>
      <c r="C937" s="456" t="s">
        <v>144</v>
      </c>
      <c r="D937" s="273"/>
      <c r="E937" s="274"/>
      <c r="F937" s="275"/>
      <c r="G937" s="281"/>
      <c r="H937" s="280"/>
      <c r="I937" s="281"/>
      <c r="J937" s="280"/>
      <c r="K937" s="281"/>
      <c r="L937" s="280"/>
      <c r="M937" s="281"/>
      <c r="N937" s="280"/>
      <c r="O937" s="273"/>
      <c r="P937" s="111" t="s">
        <v>62</v>
      </c>
      <c r="BB937" s="121"/>
    </row>
    <row r="938" spans="1:54" s="111" customFormat="1" ht="28.5" customHeight="1" x14ac:dyDescent="0.3">
      <c r="A938" s="121"/>
      <c r="B938" s="463"/>
      <c r="C938" s="457"/>
      <c r="D938" s="276"/>
      <c r="E938" s="277"/>
      <c r="F938" s="278"/>
      <c r="G938" s="278"/>
      <c r="H938" s="279"/>
      <c r="I938" s="278"/>
      <c r="J938" s="279"/>
      <c r="K938" s="278"/>
      <c r="L938" s="279"/>
      <c r="M938" s="278"/>
      <c r="N938" s="279"/>
      <c r="O938" s="276"/>
      <c r="P938" s="111" t="s">
        <v>62</v>
      </c>
      <c r="BB938" s="121"/>
    </row>
    <row r="939" spans="1:54" s="111" customFormat="1" ht="28.5" customHeight="1" x14ac:dyDescent="0.3">
      <c r="A939" s="121"/>
      <c r="B939" s="101"/>
      <c r="C939" s="45"/>
      <c r="D939" s="46"/>
      <c r="E939" s="47"/>
      <c r="F939" s="48"/>
      <c r="G939" s="48"/>
      <c r="H939" s="122"/>
      <c r="I939" s="48"/>
      <c r="J939" s="122"/>
      <c r="K939" s="48"/>
      <c r="L939" s="122"/>
      <c r="M939" s="48"/>
      <c r="N939" s="122"/>
      <c r="O939" s="46"/>
      <c r="BB939" s="121"/>
    </row>
    <row r="940" spans="1:54" s="111" customFormat="1" ht="28.5" customHeight="1" x14ac:dyDescent="0.3">
      <c r="A940" s="121"/>
      <c r="B940" s="116" t="str">
        <f>B879</f>
        <v>8-4-2</v>
      </c>
      <c r="C940" s="77" t="str">
        <f>C879</f>
        <v>동아리실</v>
      </c>
      <c r="D940" s="78"/>
      <c r="E940" s="79"/>
      <c r="F940" s="80"/>
      <c r="G940" s="80"/>
      <c r="H940" s="80"/>
      <c r="I940" s="80"/>
      <c r="J940" s="80"/>
      <c r="K940" s="80"/>
      <c r="L940" s="80"/>
      <c r="M940" s="80"/>
      <c r="N940" s="80"/>
      <c r="O940" s="78"/>
      <c r="P940" s="32"/>
      <c r="Q940" s="32"/>
      <c r="R940" s="32"/>
      <c r="S940" s="33" t="s">
        <v>1</v>
      </c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BB940" s="121"/>
    </row>
    <row r="941" spans="1:54" s="169" customFormat="1" ht="28.5" customHeight="1" x14ac:dyDescent="0.3">
      <c r="B941" s="417"/>
      <c r="C941" s="429" t="s">
        <v>152</v>
      </c>
      <c r="D941" s="375" t="s">
        <v>1094</v>
      </c>
      <c r="E941" s="384" t="s">
        <v>137</v>
      </c>
      <c r="F941" s="383">
        <v>11.18</v>
      </c>
      <c r="G941" s="379"/>
      <c r="H941" s="379"/>
      <c r="I941" s="379"/>
      <c r="J941" s="379"/>
      <c r="K941" s="379"/>
      <c r="L941" s="379"/>
      <c r="M941" s="379"/>
      <c r="N941" s="379"/>
      <c r="O941" s="380"/>
      <c r="P941" s="331"/>
      <c r="Q941" s="331"/>
      <c r="R941" s="331"/>
      <c r="S941" s="331"/>
      <c r="T941" s="331"/>
      <c r="U941" s="331"/>
      <c r="V941" s="331"/>
      <c r="W941" s="332"/>
      <c r="X941" s="332"/>
      <c r="Y941" s="332"/>
      <c r="Z941" s="332"/>
      <c r="AA941" s="332"/>
      <c r="AB941" s="332"/>
      <c r="AC941" s="332"/>
      <c r="AD941" s="332"/>
      <c r="AE941" s="332"/>
      <c r="AF941" s="332"/>
      <c r="AG941" s="332"/>
      <c r="AH941" s="332"/>
      <c r="AI941" s="332"/>
      <c r="AJ941" s="332"/>
      <c r="AK941" s="332"/>
      <c r="AL941" s="332"/>
      <c r="AM941" s="332"/>
      <c r="AN941" s="332"/>
      <c r="AO941" s="332"/>
      <c r="AP941" s="332"/>
      <c r="AQ941" s="332"/>
      <c r="AR941" s="332"/>
      <c r="AS941" s="332"/>
      <c r="AT941" s="331"/>
      <c r="AU941" s="331"/>
      <c r="AV941" s="332"/>
      <c r="AW941" s="331"/>
      <c r="AX941" s="332"/>
    </row>
    <row r="942" spans="1:54" s="169" customFormat="1" ht="28.5" customHeight="1" x14ac:dyDescent="0.3">
      <c r="A942" s="169" t="s">
        <v>239</v>
      </c>
      <c r="B942" s="417"/>
      <c r="C942" s="429" t="s">
        <v>152</v>
      </c>
      <c r="D942" s="375" t="s">
        <v>158</v>
      </c>
      <c r="E942" s="384" t="s">
        <v>137</v>
      </c>
      <c r="F942" s="383">
        <v>63.92</v>
      </c>
      <c r="G942" s="379"/>
      <c r="H942" s="379"/>
      <c r="I942" s="379"/>
      <c r="J942" s="379"/>
      <c r="K942" s="379"/>
      <c r="L942" s="379"/>
      <c r="M942" s="379"/>
      <c r="N942" s="379"/>
      <c r="O942" s="380"/>
      <c r="P942" s="331" t="s">
        <v>64</v>
      </c>
      <c r="Q942" s="331" t="s">
        <v>55</v>
      </c>
      <c r="R942" s="331" t="s">
        <v>55</v>
      </c>
      <c r="S942" s="331" t="s">
        <v>1</v>
      </c>
      <c r="T942" s="331" t="s">
        <v>60</v>
      </c>
      <c r="U942" s="331" t="s">
        <v>59</v>
      </c>
      <c r="V942" s="331" t="s">
        <v>59</v>
      </c>
      <c r="W942" s="332"/>
      <c r="X942" s="332"/>
      <c r="Y942" s="332"/>
      <c r="Z942" s="332"/>
      <c r="AA942" s="332"/>
      <c r="AB942" s="332"/>
      <c r="AC942" s="332"/>
      <c r="AD942" s="332"/>
      <c r="AE942" s="332"/>
      <c r="AF942" s="332"/>
      <c r="AG942" s="332"/>
      <c r="AH942" s="332"/>
      <c r="AI942" s="332"/>
      <c r="AJ942" s="332"/>
      <c r="AK942" s="332"/>
      <c r="AL942" s="332"/>
      <c r="AM942" s="332"/>
      <c r="AN942" s="332"/>
      <c r="AO942" s="332"/>
      <c r="AP942" s="332"/>
      <c r="AQ942" s="332"/>
      <c r="AR942" s="332"/>
      <c r="AS942" s="332"/>
      <c r="AT942" s="331" t="s">
        <v>55</v>
      </c>
      <c r="AU942" s="331" t="s">
        <v>55</v>
      </c>
      <c r="AV942" s="332"/>
      <c r="AW942" s="331" t="s">
        <v>2</v>
      </c>
      <c r="AX942" s="332">
        <v>585</v>
      </c>
    </row>
    <row r="943" spans="1:54" s="169" customFormat="1" ht="28.5" customHeight="1" x14ac:dyDescent="0.3">
      <c r="B943" s="417"/>
      <c r="C943" s="429" t="s">
        <v>181</v>
      </c>
      <c r="D943" s="375"/>
      <c r="E943" s="384" t="s">
        <v>137</v>
      </c>
      <c r="F943" s="383">
        <v>3.14</v>
      </c>
      <c r="G943" s="379"/>
      <c r="H943" s="379"/>
      <c r="I943" s="379"/>
      <c r="J943" s="379"/>
      <c r="K943" s="379"/>
      <c r="L943" s="379"/>
      <c r="M943" s="379"/>
      <c r="N943" s="379"/>
      <c r="O943" s="380"/>
      <c r="P943" s="331"/>
      <c r="Q943" s="331"/>
      <c r="R943" s="331"/>
      <c r="S943" s="331"/>
      <c r="T943" s="331"/>
      <c r="U943" s="331"/>
      <c r="V943" s="331"/>
      <c r="W943" s="332"/>
      <c r="X943" s="332"/>
      <c r="Y943" s="332"/>
      <c r="Z943" s="332"/>
      <c r="AA943" s="332"/>
      <c r="AB943" s="332"/>
      <c r="AC943" s="332"/>
      <c r="AD943" s="332"/>
      <c r="AE943" s="332"/>
      <c r="AF943" s="332"/>
      <c r="AG943" s="332"/>
      <c r="AH943" s="332"/>
      <c r="AI943" s="332"/>
      <c r="AJ943" s="332"/>
      <c r="AK943" s="332"/>
      <c r="AL943" s="332"/>
      <c r="AM943" s="332"/>
      <c r="AN943" s="332"/>
      <c r="AO943" s="332"/>
      <c r="AP943" s="332"/>
      <c r="AQ943" s="332"/>
      <c r="AR943" s="332"/>
      <c r="AS943" s="332"/>
      <c r="AT943" s="331"/>
      <c r="AU943" s="331"/>
      <c r="AV943" s="332"/>
      <c r="AW943" s="331"/>
      <c r="AX943" s="332"/>
      <c r="BB943" s="389"/>
    </row>
    <row r="944" spans="1:54" ht="28.5" customHeight="1" x14ac:dyDescent="0.3">
      <c r="A944" s="125"/>
      <c r="B944" s="85"/>
      <c r="C944" s="124"/>
      <c r="D944" s="123"/>
      <c r="E944" s="103"/>
      <c r="F944" s="143"/>
      <c r="G944" s="42"/>
      <c r="H944" s="56"/>
      <c r="I944" s="42"/>
      <c r="J944" s="56"/>
      <c r="K944" s="42"/>
      <c r="L944" s="56"/>
      <c r="M944" s="42"/>
      <c r="N944" s="56"/>
      <c r="O944" s="328"/>
      <c r="P944" s="31"/>
      <c r="Q944" s="31"/>
      <c r="R944" s="31"/>
      <c r="S944" s="31"/>
      <c r="T944" s="31"/>
      <c r="U944" s="31"/>
      <c r="V944" s="31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31"/>
      <c r="AU944" s="31"/>
      <c r="AV944" s="23"/>
      <c r="AW944" s="31"/>
      <c r="AX944" s="23"/>
      <c r="BB944" s="174"/>
    </row>
    <row r="945" spans="1:54" ht="28.5" customHeight="1" x14ac:dyDescent="0.3">
      <c r="A945" s="125"/>
      <c r="B945" s="85"/>
      <c r="C945" s="124"/>
      <c r="D945" s="123"/>
      <c r="E945" s="103"/>
      <c r="F945" s="143"/>
      <c r="G945" s="42"/>
      <c r="H945" s="56"/>
      <c r="I945" s="42"/>
      <c r="J945" s="56"/>
      <c r="K945" s="42"/>
      <c r="L945" s="56"/>
      <c r="M945" s="42"/>
      <c r="N945" s="56"/>
      <c r="O945" s="328"/>
      <c r="P945" s="31"/>
      <c r="Q945" s="31"/>
      <c r="R945" s="31"/>
      <c r="S945" s="31"/>
      <c r="T945" s="31"/>
      <c r="U945" s="31"/>
      <c r="V945" s="31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31"/>
      <c r="AU945" s="31"/>
      <c r="AV945" s="23"/>
      <c r="AW945" s="31"/>
      <c r="AX945" s="23"/>
      <c r="BB945" s="174"/>
    </row>
    <row r="946" spans="1:54" ht="28.5" customHeight="1" x14ac:dyDescent="0.3">
      <c r="A946" s="125"/>
      <c r="B946" s="85"/>
      <c r="C946" s="124"/>
      <c r="D946" s="123"/>
      <c r="E946" s="103"/>
      <c r="F946" s="143"/>
      <c r="G946" s="42"/>
      <c r="H946" s="56"/>
      <c r="I946" s="42"/>
      <c r="J946" s="56"/>
      <c r="K946" s="42"/>
      <c r="L946" s="56"/>
      <c r="M946" s="42"/>
      <c r="N946" s="56"/>
      <c r="O946" s="328"/>
      <c r="P946" s="31"/>
      <c r="Q946" s="31"/>
      <c r="R946" s="31"/>
      <c r="S946" s="31"/>
      <c r="T946" s="31"/>
      <c r="U946" s="31"/>
      <c r="V946" s="31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31"/>
      <c r="AU946" s="31"/>
      <c r="AV946" s="23"/>
      <c r="AW946" s="31"/>
      <c r="AX946" s="23"/>
      <c r="BB946" s="174"/>
    </row>
    <row r="947" spans="1:54" ht="28.5" customHeight="1" x14ac:dyDescent="0.3">
      <c r="A947" s="125"/>
      <c r="B947" s="85"/>
      <c r="C947" s="124"/>
      <c r="D947" s="123"/>
      <c r="E947" s="103"/>
      <c r="F947" s="143"/>
      <c r="G947" s="42"/>
      <c r="H947" s="56"/>
      <c r="I947" s="42"/>
      <c r="J947" s="56"/>
      <c r="K947" s="42"/>
      <c r="L947" s="56"/>
      <c r="M947" s="42"/>
      <c r="N947" s="56"/>
      <c r="O947" s="328"/>
      <c r="P947" s="31"/>
      <c r="Q947" s="31"/>
      <c r="R947" s="31"/>
      <c r="S947" s="31"/>
      <c r="T947" s="31"/>
      <c r="U947" s="31"/>
      <c r="V947" s="31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31"/>
      <c r="AU947" s="31"/>
      <c r="AV947" s="23"/>
      <c r="AW947" s="31"/>
      <c r="AX947" s="23"/>
      <c r="BB947" s="174"/>
    </row>
    <row r="948" spans="1:54" ht="28.5" customHeight="1" x14ac:dyDescent="0.3">
      <c r="A948" s="125"/>
      <c r="B948" s="101"/>
      <c r="C948" s="43"/>
      <c r="D948" s="43"/>
      <c r="E948" s="44"/>
      <c r="F948" s="41"/>
      <c r="G948" s="41"/>
      <c r="H948" s="41"/>
      <c r="I948" s="41"/>
      <c r="J948" s="41"/>
      <c r="K948" s="41"/>
      <c r="L948" s="41"/>
      <c r="M948" s="41"/>
      <c r="N948" s="41"/>
      <c r="O948" s="43"/>
    </row>
    <row r="949" spans="1:54" s="111" customFormat="1" ht="28.5" customHeight="1" x14ac:dyDescent="0.3">
      <c r="A949" s="121"/>
      <c r="B949" s="462"/>
      <c r="C949" s="456" t="s">
        <v>144</v>
      </c>
      <c r="D949" s="273"/>
      <c r="E949" s="274"/>
      <c r="F949" s="275"/>
      <c r="G949" s="281"/>
      <c r="H949" s="280"/>
      <c r="I949" s="281"/>
      <c r="J949" s="280"/>
      <c r="K949" s="281"/>
      <c r="L949" s="280"/>
      <c r="M949" s="281"/>
      <c r="N949" s="280"/>
      <c r="O949" s="273"/>
      <c r="P949" s="111" t="s">
        <v>62</v>
      </c>
      <c r="BB949" s="121"/>
    </row>
    <row r="950" spans="1:54" s="111" customFormat="1" ht="28.5" customHeight="1" x14ac:dyDescent="0.3">
      <c r="A950" s="121"/>
      <c r="B950" s="463"/>
      <c r="C950" s="457"/>
      <c r="D950" s="276"/>
      <c r="E950" s="277"/>
      <c r="F950" s="278"/>
      <c r="G950" s="278"/>
      <c r="H950" s="279"/>
      <c r="I950" s="278"/>
      <c r="J950" s="279"/>
      <c r="K950" s="278"/>
      <c r="L950" s="279"/>
      <c r="M950" s="278"/>
      <c r="N950" s="279"/>
      <c r="O950" s="276"/>
      <c r="P950" s="111" t="s">
        <v>62</v>
      </c>
      <c r="BB950" s="121"/>
    </row>
    <row r="951" spans="1:54" s="111" customFormat="1" ht="28.5" customHeight="1" x14ac:dyDescent="0.3">
      <c r="A951" s="121"/>
      <c r="B951" s="101"/>
      <c r="C951" s="45"/>
      <c r="D951" s="46"/>
      <c r="E951" s="47"/>
      <c r="F951" s="48"/>
      <c r="G951" s="48"/>
      <c r="H951" s="122"/>
      <c r="I951" s="48"/>
      <c r="J951" s="122"/>
      <c r="K951" s="48"/>
      <c r="L951" s="122"/>
      <c r="M951" s="48"/>
      <c r="N951" s="122"/>
      <c r="O951" s="46"/>
      <c r="BB951" s="121"/>
    </row>
    <row r="952" spans="1:54" s="111" customFormat="1" ht="28.5" customHeight="1" x14ac:dyDescent="0.3">
      <c r="A952" s="121"/>
      <c r="B952" s="116" t="str">
        <f>B880</f>
        <v>8-4-3</v>
      </c>
      <c r="C952" s="77" t="str">
        <f>C880</f>
        <v>복도</v>
      </c>
      <c r="D952" s="78"/>
      <c r="E952" s="79"/>
      <c r="F952" s="80"/>
      <c r="G952" s="80"/>
      <c r="H952" s="80"/>
      <c r="I952" s="80"/>
      <c r="J952" s="80"/>
      <c r="K952" s="80"/>
      <c r="L952" s="80"/>
      <c r="M952" s="80"/>
      <c r="N952" s="80"/>
      <c r="O952" s="78"/>
      <c r="P952" s="32"/>
      <c r="Q952" s="32"/>
      <c r="R952" s="32"/>
      <c r="S952" s="33" t="s">
        <v>1</v>
      </c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BB952" s="121"/>
    </row>
    <row r="953" spans="1:54" s="169" customFormat="1" ht="28.5" customHeight="1" x14ac:dyDescent="0.3">
      <c r="B953" s="417"/>
      <c r="C953" s="412" t="s">
        <v>496</v>
      </c>
      <c r="D953" s="386" t="s">
        <v>497</v>
      </c>
      <c r="E953" s="384" t="s">
        <v>137</v>
      </c>
      <c r="F953" s="383">
        <v>7.11</v>
      </c>
      <c r="G953" s="379"/>
      <c r="H953" s="379"/>
      <c r="I953" s="379"/>
      <c r="J953" s="379"/>
      <c r="K953" s="379"/>
      <c r="L953" s="379"/>
      <c r="M953" s="379"/>
      <c r="N953" s="379"/>
      <c r="O953" s="380"/>
      <c r="P953" s="331"/>
      <c r="Q953" s="331"/>
      <c r="R953" s="331"/>
      <c r="S953" s="331"/>
      <c r="T953" s="331"/>
      <c r="U953" s="331"/>
      <c r="V953" s="331"/>
      <c r="W953" s="332"/>
      <c r="X953" s="332"/>
      <c r="Y953" s="332"/>
      <c r="Z953" s="332"/>
      <c r="AA953" s="332"/>
      <c r="AB953" s="332"/>
      <c r="AC953" s="332"/>
      <c r="AD953" s="332"/>
      <c r="AE953" s="332"/>
      <c r="AF953" s="332"/>
      <c r="AG953" s="332"/>
      <c r="AH953" s="332"/>
      <c r="AI953" s="332"/>
      <c r="AJ953" s="332"/>
      <c r="AK953" s="332"/>
      <c r="AL953" s="332"/>
      <c r="AM953" s="332"/>
      <c r="AN953" s="332"/>
      <c r="AO953" s="332"/>
      <c r="AP953" s="332"/>
      <c r="AQ953" s="332"/>
      <c r="AR953" s="332"/>
      <c r="AS953" s="332"/>
      <c r="AT953" s="331"/>
      <c r="AU953" s="331"/>
      <c r="AV953" s="332"/>
      <c r="AW953" s="331"/>
      <c r="AX953" s="332"/>
    </row>
    <row r="954" spans="1:54" s="125" customFormat="1" ht="28.5" customHeight="1" x14ac:dyDescent="0.3">
      <c r="B954" s="418"/>
      <c r="C954" s="411" t="s">
        <v>526</v>
      </c>
      <c r="D954" s="255" t="s">
        <v>530</v>
      </c>
      <c r="E954" s="285" t="s">
        <v>163</v>
      </c>
      <c r="F954" s="290">
        <v>268</v>
      </c>
      <c r="G954" s="259"/>
      <c r="H954" s="267"/>
      <c r="I954" s="259"/>
      <c r="J954" s="267"/>
      <c r="K954" s="259"/>
      <c r="L954" s="267"/>
      <c r="M954" s="267"/>
      <c r="N954" s="267"/>
      <c r="O954" s="260"/>
      <c r="P954" s="296"/>
      <c r="Q954" s="296"/>
      <c r="R954" s="296"/>
      <c r="S954" s="296"/>
      <c r="T954" s="296"/>
      <c r="U954" s="296"/>
      <c r="V954" s="296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296"/>
      <c r="AU954" s="296"/>
      <c r="AV954" s="58"/>
      <c r="AW954" s="296"/>
      <c r="AX954" s="58"/>
      <c r="BB954" s="174"/>
    </row>
    <row r="955" spans="1:54" s="125" customFormat="1" ht="28.5" customHeight="1" x14ac:dyDescent="0.3">
      <c r="B955" s="418"/>
      <c r="C955" s="411" t="s">
        <v>527</v>
      </c>
      <c r="D955" s="255" t="s">
        <v>530</v>
      </c>
      <c r="E955" s="285" t="s">
        <v>163</v>
      </c>
      <c r="F955" s="290">
        <v>217</v>
      </c>
      <c r="G955" s="259"/>
      <c r="H955" s="267"/>
      <c r="I955" s="259"/>
      <c r="J955" s="267"/>
      <c r="K955" s="259"/>
      <c r="L955" s="267"/>
      <c r="M955" s="267"/>
      <c r="N955" s="267"/>
      <c r="O955" s="260"/>
      <c r="P955" s="296"/>
      <c r="Q955" s="296"/>
      <c r="R955" s="296"/>
      <c r="S955" s="296"/>
      <c r="T955" s="296"/>
      <c r="U955" s="296"/>
      <c r="V955" s="296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296"/>
      <c r="AU955" s="296"/>
      <c r="AV955" s="58"/>
      <c r="AW955" s="296"/>
      <c r="AX955" s="58"/>
      <c r="BB955" s="174"/>
    </row>
    <row r="956" spans="1:54" s="125" customFormat="1" ht="28.5" customHeight="1" x14ac:dyDescent="0.3">
      <c r="B956" s="418"/>
      <c r="C956" s="411" t="s">
        <v>528</v>
      </c>
      <c r="D956" s="255" t="s">
        <v>530</v>
      </c>
      <c r="E956" s="285" t="s">
        <v>163</v>
      </c>
      <c r="F956" s="290">
        <v>245</v>
      </c>
      <c r="G956" s="259"/>
      <c r="H956" s="267"/>
      <c r="I956" s="259"/>
      <c r="J956" s="267"/>
      <c r="K956" s="259"/>
      <c r="L956" s="267"/>
      <c r="M956" s="267"/>
      <c r="N956" s="267"/>
      <c r="O956" s="260"/>
      <c r="P956" s="296"/>
      <c r="Q956" s="296"/>
      <c r="R956" s="296"/>
      <c r="S956" s="296"/>
      <c r="T956" s="296"/>
      <c r="U956" s="296"/>
      <c r="V956" s="296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296"/>
      <c r="AU956" s="296"/>
      <c r="AV956" s="58"/>
      <c r="AW956" s="296"/>
      <c r="AX956" s="58"/>
      <c r="BB956" s="174"/>
    </row>
    <row r="957" spans="1:54" s="125" customFormat="1" ht="28.5" customHeight="1" x14ac:dyDescent="0.3">
      <c r="B957" s="418"/>
      <c r="C957" s="411" t="s">
        <v>529</v>
      </c>
      <c r="D957" s="255" t="s">
        <v>530</v>
      </c>
      <c r="E957" s="285" t="s">
        <v>162</v>
      </c>
      <c r="F957" s="290">
        <v>280</v>
      </c>
      <c r="G957" s="259"/>
      <c r="H957" s="267"/>
      <c r="I957" s="259"/>
      <c r="J957" s="267"/>
      <c r="K957" s="259"/>
      <c r="L957" s="267"/>
      <c r="M957" s="267"/>
      <c r="N957" s="267"/>
      <c r="O957" s="260"/>
      <c r="P957" s="296"/>
      <c r="Q957" s="296"/>
      <c r="R957" s="296"/>
      <c r="S957" s="296"/>
      <c r="T957" s="296"/>
      <c r="U957" s="296"/>
      <c r="V957" s="296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296"/>
      <c r="AU957" s="296"/>
      <c r="AV957" s="58"/>
      <c r="AW957" s="296"/>
      <c r="AX957" s="58"/>
      <c r="BB957" s="174">
        <f>SUM(N957:N957)</f>
        <v>0</v>
      </c>
    </row>
    <row r="958" spans="1:54" s="62" customFormat="1" ht="28.5" customHeight="1" x14ac:dyDescent="0.3">
      <c r="A958" s="62" t="s">
        <v>1130</v>
      </c>
      <c r="B958" s="418"/>
      <c r="C958" s="425" t="s">
        <v>531</v>
      </c>
      <c r="D958" s="255" t="s">
        <v>151</v>
      </c>
      <c r="E958" s="285" t="s">
        <v>137</v>
      </c>
      <c r="F958" s="290">
        <v>125.22</v>
      </c>
      <c r="G958" s="267"/>
      <c r="H958" s="267"/>
      <c r="I958" s="267"/>
      <c r="J958" s="267"/>
      <c r="K958" s="267"/>
      <c r="L958" s="267"/>
      <c r="M958" s="259"/>
      <c r="N958" s="267"/>
      <c r="O958" s="260"/>
      <c r="P958" s="297" t="s">
        <v>64</v>
      </c>
      <c r="Q958" s="297" t="s">
        <v>55</v>
      </c>
      <c r="R958" s="297" t="s">
        <v>55</v>
      </c>
      <c r="S958" s="297" t="s">
        <v>1</v>
      </c>
      <c r="T958" s="297" t="s">
        <v>60</v>
      </c>
      <c r="U958" s="297" t="s">
        <v>59</v>
      </c>
      <c r="V958" s="297" t="s">
        <v>59</v>
      </c>
      <c r="W958" s="298"/>
      <c r="X958" s="298"/>
      <c r="Y958" s="298"/>
      <c r="Z958" s="298"/>
      <c r="AA958" s="298"/>
      <c r="AB958" s="298"/>
      <c r="AC958" s="298"/>
      <c r="AD958" s="298"/>
      <c r="AE958" s="298"/>
      <c r="AF958" s="298"/>
      <c r="AG958" s="298"/>
      <c r="AH958" s="298"/>
      <c r="AI958" s="298"/>
      <c r="AJ958" s="298"/>
      <c r="AK958" s="298"/>
      <c r="AL958" s="298"/>
      <c r="AM958" s="298"/>
      <c r="AN958" s="298"/>
      <c r="AO958" s="298"/>
      <c r="AP958" s="298"/>
      <c r="AQ958" s="298"/>
      <c r="AR958" s="298"/>
      <c r="AS958" s="298"/>
      <c r="AT958" s="297" t="s">
        <v>55</v>
      </c>
      <c r="AU958" s="297" t="s">
        <v>55</v>
      </c>
      <c r="AV958" s="298"/>
      <c r="AW958" s="297" t="s">
        <v>2</v>
      </c>
      <c r="AX958" s="298">
        <v>585</v>
      </c>
    </row>
    <row r="959" spans="1:54" s="169" customFormat="1" ht="28.5" customHeight="1" x14ac:dyDescent="0.3">
      <c r="B959" s="417"/>
      <c r="C959" s="412" t="s">
        <v>516</v>
      </c>
      <c r="D959" s="375" t="s">
        <v>1063</v>
      </c>
      <c r="E959" s="384" t="s">
        <v>138</v>
      </c>
      <c r="F959" s="383">
        <v>49.29</v>
      </c>
      <c r="G959" s="379"/>
      <c r="H959" s="379"/>
      <c r="I959" s="379"/>
      <c r="J959" s="379"/>
      <c r="K959" s="379"/>
      <c r="L959" s="379"/>
      <c r="M959" s="379"/>
      <c r="N959" s="379"/>
      <c r="O959" s="380"/>
      <c r="P959" s="331"/>
      <c r="Q959" s="331"/>
      <c r="R959" s="331"/>
      <c r="S959" s="331"/>
      <c r="T959" s="331"/>
      <c r="U959" s="331"/>
      <c r="V959" s="331"/>
      <c r="W959" s="332"/>
      <c r="X959" s="332"/>
      <c r="Y959" s="332"/>
      <c r="Z959" s="332"/>
      <c r="AA959" s="332"/>
      <c r="AB959" s="332"/>
      <c r="AC959" s="332"/>
      <c r="AD959" s="332"/>
      <c r="AE959" s="332"/>
      <c r="AF959" s="332"/>
      <c r="AG959" s="332"/>
      <c r="AH959" s="332"/>
      <c r="AI959" s="332"/>
      <c r="AJ959" s="332"/>
      <c r="AK959" s="332"/>
      <c r="AL959" s="332"/>
      <c r="AM959" s="332"/>
      <c r="AN959" s="332"/>
      <c r="AO959" s="332"/>
      <c r="AP959" s="332"/>
      <c r="AQ959" s="332"/>
      <c r="AR959" s="332"/>
      <c r="AS959" s="332"/>
      <c r="AT959" s="331"/>
      <c r="AU959" s="331"/>
      <c r="AV959" s="332"/>
      <c r="AW959" s="331"/>
      <c r="AX959" s="332"/>
    </row>
    <row r="960" spans="1:54" s="169" customFormat="1" ht="28.5" customHeight="1" x14ac:dyDescent="0.3">
      <c r="B960" s="417"/>
      <c r="C960" s="412" t="s">
        <v>517</v>
      </c>
      <c r="D960" s="386" t="s">
        <v>518</v>
      </c>
      <c r="E960" s="384" t="s">
        <v>138</v>
      </c>
      <c r="F960" s="383">
        <v>10.8</v>
      </c>
      <c r="G960" s="379"/>
      <c r="H960" s="379"/>
      <c r="I960" s="379"/>
      <c r="J960" s="379"/>
      <c r="K960" s="379"/>
      <c r="L960" s="379"/>
      <c r="M960" s="379"/>
      <c r="N960" s="379"/>
      <c r="O960" s="380"/>
      <c r="P960" s="331"/>
      <c r="Q960" s="331"/>
      <c r="R960" s="331"/>
      <c r="S960" s="331"/>
      <c r="T960" s="331"/>
      <c r="U960" s="331"/>
      <c r="V960" s="331"/>
      <c r="W960" s="332"/>
      <c r="X960" s="332"/>
      <c r="Y960" s="332"/>
      <c r="Z960" s="332"/>
      <c r="AA960" s="332"/>
      <c r="AB960" s="332"/>
      <c r="AC960" s="332"/>
      <c r="AD960" s="332"/>
      <c r="AE960" s="332"/>
      <c r="AF960" s="332"/>
      <c r="AG960" s="332"/>
      <c r="AH960" s="332"/>
      <c r="AI960" s="332"/>
      <c r="AJ960" s="332"/>
      <c r="AK960" s="332"/>
      <c r="AL960" s="332"/>
      <c r="AM960" s="332"/>
      <c r="AN960" s="332"/>
      <c r="AO960" s="332"/>
      <c r="AP960" s="332"/>
      <c r="AQ960" s="332"/>
      <c r="AR960" s="332"/>
      <c r="AS960" s="332"/>
      <c r="AT960" s="331"/>
      <c r="AU960" s="331"/>
      <c r="AV960" s="332"/>
      <c r="AW960" s="331"/>
      <c r="AX960" s="332"/>
    </row>
    <row r="961" spans="1:54" s="169" customFormat="1" ht="28.5" customHeight="1" x14ac:dyDescent="0.3">
      <c r="B961" s="417"/>
      <c r="C961" s="412" t="s">
        <v>525</v>
      </c>
      <c r="D961" s="386" t="s">
        <v>842</v>
      </c>
      <c r="E961" s="384" t="s">
        <v>138</v>
      </c>
      <c r="F961" s="383">
        <v>20.8</v>
      </c>
      <c r="G961" s="379"/>
      <c r="H961" s="379"/>
      <c r="I961" s="379"/>
      <c r="J961" s="379"/>
      <c r="K961" s="379"/>
      <c r="L961" s="379"/>
      <c r="M961" s="379"/>
      <c r="N961" s="379"/>
      <c r="O961" s="380"/>
      <c r="P961" s="331"/>
      <c r="Q961" s="331"/>
      <c r="R961" s="331"/>
      <c r="S961" s="331"/>
      <c r="T961" s="331"/>
      <c r="U961" s="331"/>
      <c r="V961" s="331"/>
      <c r="W961" s="332"/>
      <c r="X961" s="332"/>
      <c r="Y961" s="332"/>
      <c r="Z961" s="332"/>
      <c r="AA961" s="332"/>
      <c r="AB961" s="332"/>
      <c r="AC961" s="332"/>
      <c r="AD961" s="332"/>
      <c r="AE961" s="332"/>
      <c r="AF961" s="332"/>
      <c r="AG961" s="332"/>
      <c r="AH961" s="332"/>
      <c r="AI961" s="332"/>
      <c r="AJ961" s="332"/>
      <c r="AK961" s="332"/>
      <c r="AL961" s="332"/>
      <c r="AM961" s="332"/>
      <c r="AN961" s="332"/>
      <c r="AO961" s="332"/>
      <c r="AP961" s="332"/>
      <c r="AQ961" s="332"/>
      <c r="AR961" s="332"/>
      <c r="AS961" s="332"/>
      <c r="AT961" s="331"/>
      <c r="AU961" s="331"/>
      <c r="AV961" s="332"/>
      <c r="AW961" s="331"/>
      <c r="AX961" s="332"/>
      <c r="BB961" s="389"/>
    </row>
    <row r="962" spans="1:54" ht="28.5" customHeight="1" x14ac:dyDescent="0.3">
      <c r="A962" s="125"/>
      <c r="B962" s="323"/>
      <c r="C962" s="324"/>
      <c r="D962" s="305"/>
      <c r="E962" s="287"/>
      <c r="F962" s="294"/>
      <c r="G962" s="264"/>
      <c r="H962" s="270"/>
      <c r="I962" s="264"/>
      <c r="J962" s="270"/>
      <c r="K962" s="264"/>
      <c r="L962" s="270"/>
      <c r="M962" s="270"/>
      <c r="N962" s="270"/>
      <c r="O962" s="265"/>
      <c r="P962" s="31"/>
      <c r="Q962" s="31"/>
      <c r="R962" s="31"/>
      <c r="S962" s="31"/>
      <c r="T962" s="31"/>
      <c r="U962" s="31"/>
      <c r="V962" s="31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31"/>
      <c r="AU962" s="31"/>
      <c r="AV962" s="23"/>
      <c r="AW962" s="31"/>
      <c r="AX962" s="23"/>
      <c r="BB962" s="174"/>
    </row>
    <row r="963" spans="1:54" ht="28.5" customHeight="1" x14ac:dyDescent="0.3">
      <c r="A963" s="125"/>
      <c r="B963" s="323"/>
      <c r="C963" s="324"/>
      <c r="D963" s="305"/>
      <c r="E963" s="287"/>
      <c r="F963" s="294"/>
      <c r="G963" s="264"/>
      <c r="H963" s="270"/>
      <c r="I963" s="264"/>
      <c r="J963" s="270"/>
      <c r="K963" s="264"/>
      <c r="L963" s="270"/>
      <c r="M963" s="270"/>
      <c r="N963" s="270"/>
      <c r="O963" s="265"/>
      <c r="P963" s="31"/>
      <c r="Q963" s="31"/>
      <c r="R963" s="31"/>
      <c r="S963" s="31"/>
      <c r="T963" s="31"/>
      <c r="U963" s="31"/>
      <c r="V963" s="31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31"/>
      <c r="AU963" s="31"/>
      <c r="AV963" s="23"/>
      <c r="AW963" s="31"/>
      <c r="AX963" s="23"/>
      <c r="BB963" s="174"/>
    </row>
    <row r="964" spans="1:54" ht="28.5" customHeight="1" x14ac:dyDescent="0.3">
      <c r="A964" s="125"/>
      <c r="B964" s="85"/>
      <c r="C964" s="124"/>
      <c r="D964" s="120"/>
      <c r="E964" s="103"/>
      <c r="F964" s="68"/>
      <c r="G964" s="42"/>
      <c r="H964" s="56"/>
      <c r="I964" s="42"/>
      <c r="J964" s="56"/>
      <c r="K964" s="42"/>
      <c r="L964" s="56"/>
      <c r="M964" s="56"/>
      <c r="N964" s="56"/>
      <c r="O964" s="201"/>
      <c r="P964" s="31"/>
      <c r="Q964" s="31"/>
      <c r="R964" s="31"/>
      <c r="S964" s="31"/>
      <c r="T964" s="31"/>
      <c r="U964" s="31"/>
      <c r="V964" s="31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31"/>
      <c r="AU964" s="31"/>
      <c r="AV964" s="23"/>
      <c r="AW964" s="31"/>
      <c r="AX964" s="23"/>
      <c r="BB964" s="174"/>
    </row>
    <row r="965" spans="1:54" ht="28.5" customHeight="1" x14ac:dyDescent="0.3">
      <c r="A965" s="125"/>
      <c r="B965" s="85"/>
      <c r="C965" s="124"/>
      <c r="D965" s="124"/>
      <c r="E965" s="103"/>
      <c r="F965" s="68"/>
      <c r="G965" s="42"/>
      <c r="H965" s="56"/>
      <c r="I965" s="42"/>
      <c r="J965" s="56"/>
      <c r="K965" s="42"/>
      <c r="L965" s="56"/>
      <c r="M965" s="42"/>
      <c r="N965" s="56"/>
      <c r="O965" s="198"/>
      <c r="P965" s="31"/>
      <c r="Q965" s="31"/>
      <c r="R965" s="31"/>
      <c r="S965" s="31"/>
      <c r="T965" s="31"/>
      <c r="U965" s="31"/>
      <c r="V965" s="31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31"/>
      <c r="AU965" s="31"/>
      <c r="AV965" s="23"/>
      <c r="AW965" s="31"/>
      <c r="AX965" s="23"/>
      <c r="BB965" s="174"/>
    </row>
    <row r="966" spans="1:54" ht="28.5" customHeight="1" x14ac:dyDescent="0.3">
      <c r="A966" s="125"/>
      <c r="B966" s="101"/>
      <c r="C966" s="43"/>
      <c r="D966" s="43"/>
      <c r="E966" s="44"/>
      <c r="F966" s="41"/>
      <c r="G966" s="41"/>
      <c r="H966" s="41"/>
      <c r="I966" s="41"/>
      <c r="J966" s="41"/>
      <c r="K966" s="41"/>
      <c r="L966" s="41"/>
      <c r="M966" s="41"/>
      <c r="N966" s="41"/>
      <c r="O966" s="43"/>
    </row>
    <row r="967" spans="1:54" s="111" customFormat="1" ht="28.5" customHeight="1" x14ac:dyDescent="0.3">
      <c r="A967" s="121"/>
      <c r="B967" s="462"/>
      <c r="C967" s="456" t="s">
        <v>144</v>
      </c>
      <c r="D967" s="319"/>
      <c r="E967" s="320"/>
      <c r="F967" s="281"/>
      <c r="G967" s="281"/>
      <c r="H967" s="280"/>
      <c r="I967" s="281"/>
      <c r="J967" s="280"/>
      <c r="K967" s="281"/>
      <c r="L967" s="280"/>
      <c r="M967" s="281"/>
      <c r="N967" s="280"/>
      <c r="O967" s="273"/>
      <c r="P967" s="111" t="s">
        <v>62</v>
      </c>
      <c r="BB967" s="121"/>
    </row>
    <row r="968" spans="1:54" s="111" customFormat="1" ht="28.5" customHeight="1" x14ac:dyDescent="0.3">
      <c r="A968" s="121"/>
      <c r="B968" s="463"/>
      <c r="C968" s="457"/>
      <c r="D968" s="276"/>
      <c r="E968" s="277"/>
      <c r="F968" s="278"/>
      <c r="G968" s="278"/>
      <c r="H968" s="279"/>
      <c r="I968" s="278"/>
      <c r="J968" s="279"/>
      <c r="K968" s="278"/>
      <c r="L968" s="279"/>
      <c r="M968" s="278"/>
      <c r="N968" s="279"/>
      <c r="O968" s="276"/>
      <c r="P968" s="111" t="s">
        <v>62</v>
      </c>
      <c r="BB968" s="121"/>
    </row>
    <row r="969" spans="1:54" s="111" customFormat="1" ht="28.5" customHeight="1" x14ac:dyDescent="0.3">
      <c r="A969" s="121"/>
      <c r="B969" s="101"/>
      <c r="C969" s="45"/>
      <c r="D969" s="46"/>
      <c r="E969" s="47"/>
      <c r="F969" s="48"/>
      <c r="G969" s="48"/>
      <c r="H969" s="122"/>
      <c r="I969" s="48"/>
      <c r="J969" s="122"/>
      <c r="K969" s="48"/>
      <c r="L969" s="122"/>
      <c r="M969" s="48"/>
      <c r="N969" s="122"/>
      <c r="O969" s="46"/>
      <c r="BB969" s="121"/>
    </row>
    <row r="970" spans="1:54" s="111" customFormat="1" ht="28.5" customHeight="1" x14ac:dyDescent="0.3">
      <c r="A970" s="121"/>
      <c r="B970" s="141" t="s">
        <v>532</v>
      </c>
      <c r="C970" s="114" t="s">
        <v>557</v>
      </c>
      <c r="D970" s="114"/>
      <c r="E970" s="115"/>
      <c r="F970" s="71"/>
      <c r="G970" s="71"/>
      <c r="H970" s="71"/>
      <c r="I970" s="71"/>
      <c r="J970" s="71"/>
      <c r="K970" s="71"/>
      <c r="L970" s="71"/>
      <c r="M970" s="71"/>
      <c r="N970" s="71"/>
      <c r="O970" s="114"/>
      <c r="P970" s="109"/>
      <c r="Q970" s="109"/>
      <c r="R970" s="109"/>
      <c r="S970" s="110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BB970" s="121"/>
    </row>
    <row r="971" spans="1:54" s="169" customFormat="1" ht="28.5" customHeight="1" x14ac:dyDescent="0.3">
      <c r="B971" s="422"/>
      <c r="C971" s="412" t="s">
        <v>534</v>
      </c>
      <c r="D971" s="386" t="s">
        <v>535</v>
      </c>
      <c r="E971" s="384" t="s">
        <v>138</v>
      </c>
      <c r="F971" s="385">
        <v>107.9</v>
      </c>
      <c r="G971" s="379"/>
      <c r="H971" s="379"/>
      <c r="I971" s="379"/>
      <c r="J971" s="379"/>
      <c r="K971" s="379"/>
      <c r="L971" s="379"/>
      <c r="M971" s="379"/>
      <c r="N971" s="379"/>
      <c r="O971" s="380"/>
      <c r="P971" s="331"/>
      <c r="Q971" s="331"/>
      <c r="R971" s="331"/>
      <c r="S971" s="331"/>
      <c r="T971" s="331"/>
      <c r="U971" s="331"/>
      <c r="V971" s="331"/>
      <c r="W971" s="332"/>
      <c r="X971" s="332"/>
      <c r="Y971" s="332"/>
      <c r="Z971" s="332"/>
      <c r="AA971" s="332"/>
      <c r="AB971" s="332"/>
      <c r="AC971" s="332"/>
      <c r="AD971" s="332"/>
      <c r="AE971" s="332"/>
      <c r="AF971" s="332"/>
      <c r="AG971" s="332"/>
      <c r="AH971" s="332"/>
      <c r="AI971" s="332"/>
      <c r="AJ971" s="332"/>
      <c r="AK971" s="332"/>
      <c r="AL971" s="332"/>
      <c r="AM971" s="332"/>
      <c r="AN971" s="332"/>
      <c r="AO971" s="332"/>
      <c r="AP971" s="332"/>
      <c r="AQ971" s="332"/>
      <c r="AR971" s="332"/>
      <c r="AS971" s="332"/>
      <c r="AT971" s="331"/>
      <c r="AU971" s="331"/>
      <c r="AV971" s="332"/>
      <c r="AW971" s="331"/>
      <c r="AX971" s="332"/>
    </row>
    <row r="972" spans="1:54" s="169" customFormat="1" ht="28.5" customHeight="1" x14ac:dyDescent="0.3">
      <c r="A972" s="169" t="s">
        <v>1048</v>
      </c>
      <c r="B972" s="422"/>
      <c r="C972" s="412" t="s">
        <v>164</v>
      </c>
      <c r="D972" s="386" t="s">
        <v>536</v>
      </c>
      <c r="E972" s="384" t="s">
        <v>138</v>
      </c>
      <c r="F972" s="385">
        <v>215.8</v>
      </c>
      <c r="G972" s="379"/>
      <c r="H972" s="379"/>
      <c r="I972" s="379"/>
      <c r="J972" s="379"/>
      <c r="K972" s="379"/>
      <c r="L972" s="379"/>
      <c r="M972" s="379"/>
      <c r="N972" s="379"/>
      <c r="O972" s="380"/>
      <c r="P972" s="331" t="s">
        <v>64</v>
      </c>
      <c r="Q972" s="331" t="s">
        <v>55</v>
      </c>
      <c r="R972" s="331" t="s">
        <v>55</v>
      </c>
      <c r="S972" s="331" t="s">
        <v>1</v>
      </c>
      <c r="T972" s="331" t="s">
        <v>60</v>
      </c>
      <c r="U972" s="331" t="s">
        <v>59</v>
      </c>
      <c r="V972" s="331" t="s">
        <v>59</v>
      </c>
      <c r="W972" s="332"/>
      <c r="X972" s="332"/>
      <c r="Y972" s="332"/>
      <c r="Z972" s="332"/>
      <c r="AA972" s="332"/>
      <c r="AB972" s="332"/>
      <c r="AC972" s="332"/>
      <c r="AD972" s="332"/>
      <c r="AE972" s="332"/>
      <c r="AF972" s="332"/>
      <c r="AG972" s="332"/>
      <c r="AH972" s="332"/>
      <c r="AI972" s="332"/>
      <c r="AJ972" s="332"/>
      <c r="AK972" s="332"/>
      <c r="AL972" s="332"/>
      <c r="AM972" s="332"/>
      <c r="AN972" s="332"/>
      <c r="AO972" s="332"/>
      <c r="AP972" s="332"/>
      <c r="AQ972" s="332"/>
      <c r="AR972" s="332"/>
      <c r="AS972" s="332"/>
      <c r="AT972" s="331" t="s">
        <v>55</v>
      </c>
      <c r="AU972" s="331" t="s">
        <v>55</v>
      </c>
      <c r="AV972" s="332"/>
      <c r="AW972" s="331" t="s">
        <v>2</v>
      </c>
      <c r="AX972" s="332">
        <v>585</v>
      </c>
    </row>
    <row r="973" spans="1:54" s="169" customFormat="1" ht="28.5" customHeight="1" x14ac:dyDescent="0.3">
      <c r="B973" s="422"/>
      <c r="C973" s="412" t="s">
        <v>539</v>
      </c>
      <c r="D973" s="386" t="s">
        <v>537</v>
      </c>
      <c r="E973" s="384" t="s">
        <v>138</v>
      </c>
      <c r="F973" s="385">
        <v>107.9</v>
      </c>
      <c r="G973" s="379"/>
      <c r="H973" s="379"/>
      <c r="I973" s="379"/>
      <c r="J973" s="379"/>
      <c r="K973" s="379"/>
      <c r="L973" s="379"/>
      <c r="M973" s="379"/>
      <c r="N973" s="379"/>
      <c r="O973" s="380"/>
      <c r="P973" s="331"/>
      <c r="Q973" s="331"/>
      <c r="R973" s="331"/>
      <c r="S973" s="331"/>
      <c r="T973" s="331"/>
      <c r="U973" s="331"/>
      <c r="V973" s="331"/>
      <c r="W973" s="332"/>
      <c r="X973" s="332"/>
      <c r="Y973" s="332"/>
      <c r="Z973" s="332"/>
      <c r="AA973" s="332"/>
      <c r="AB973" s="332"/>
      <c r="AC973" s="332"/>
      <c r="AD973" s="332"/>
      <c r="AE973" s="332"/>
      <c r="AF973" s="332"/>
      <c r="AG973" s="332"/>
      <c r="AH973" s="332"/>
      <c r="AI973" s="332"/>
      <c r="AJ973" s="332"/>
      <c r="AK973" s="332"/>
      <c r="AL973" s="332"/>
      <c r="AM973" s="332"/>
      <c r="AN973" s="332"/>
      <c r="AO973" s="332"/>
      <c r="AP973" s="332"/>
      <c r="AQ973" s="332"/>
      <c r="AR973" s="332"/>
      <c r="AS973" s="332"/>
      <c r="AT973" s="331"/>
      <c r="AU973" s="331"/>
      <c r="AV973" s="332"/>
      <c r="AW973" s="331"/>
      <c r="AX973" s="332"/>
    </row>
    <row r="974" spans="1:54" s="169" customFormat="1" ht="28.5" customHeight="1" x14ac:dyDescent="0.3">
      <c r="B974" s="422"/>
      <c r="C974" s="412" t="s">
        <v>540</v>
      </c>
      <c r="D974" s="386" t="s">
        <v>538</v>
      </c>
      <c r="E974" s="384" t="s">
        <v>138</v>
      </c>
      <c r="F974" s="385">
        <v>1845.53</v>
      </c>
      <c r="G974" s="379"/>
      <c r="H974" s="379"/>
      <c r="I974" s="379"/>
      <c r="J974" s="379"/>
      <c r="K974" s="379"/>
      <c r="L974" s="379"/>
      <c r="M974" s="379"/>
      <c r="N974" s="379"/>
      <c r="O974" s="380"/>
      <c r="P974" s="331"/>
      <c r="Q974" s="331"/>
      <c r="R974" s="331"/>
      <c r="S974" s="331"/>
      <c r="T974" s="331"/>
      <c r="U974" s="331"/>
      <c r="V974" s="331"/>
      <c r="W974" s="332"/>
      <c r="X974" s="332"/>
      <c r="Y974" s="332"/>
      <c r="Z974" s="332"/>
      <c r="AA974" s="332"/>
      <c r="AB974" s="332"/>
      <c r="AC974" s="332"/>
      <c r="AD974" s="332"/>
      <c r="AE974" s="332"/>
      <c r="AF974" s="332"/>
      <c r="AG974" s="332"/>
      <c r="AH974" s="332"/>
      <c r="AI974" s="332"/>
      <c r="AJ974" s="332"/>
      <c r="AK974" s="332"/>
      <c r="AL974" s="332"/>
      <c r="AM974" s="332"/>
      <c r="AN974" s="332"/>
      <c r="AO974" s="332"/>
      <c r="AP974" s="332"/>
      <c r="AQ974" s="332"/>
      <c r="AR974" s="332"/>
      <c r="AS974" s="332"/>
      <c r="AT974" s="331"/>
      <c r="AU974" s="331"/>
      <c r="AV974" s="332"/>
      <c r="AW974" s="331"/>
      <c r="AX974" s="332"/>
    </row>
    <row r="975" spans="1:54" s="169" customFormat="1" ht="28.5" customHeight="1" x14ac:dyDescent="0.3">
      <c r="B975" s="422"/>
      <c r="C975" s="412" t="s">
        <v>541</v>
      </c>
      <c r="D975" s="386" t="s">
        <v>538</v>
      </c>
      <c r="E975" s="384" t="s">
        <v>138</v>
      </c>
      <c r="F975" s="385">
        <v>107.9</v>
      </c>
      <c r="G975" s="379"/>
      <c r="H975" s="379"/>
      <c r="I975" s="379"/>
      <c r="J975" s="379"/>
      <c r="K975" s="379"/>
      <c r="L975" s="379"/>
      <c r="M975" s="379"/>
      <c r="N975" s="379"/>
      <c r="O975" s="380"/>
      <c r="P975" s="331"/>
      <c r="Q975" s="331"/>
      <c r="R975" s="331"/>
      <c r="S975" s="331"/>
      <c r="T975" s="331"/>
      <c r="U975" s="331"/>
      <c r="V975" s="331"/>
      <c r="W975" s="332"/>
      <c r="X975" s="332"/>
      <c r="Y975" s="332"/>
      <c r="Z975" s="332"/>
      <c r="AA975" s="332"/>
      <c r="AB975" s="332"/>
      <c r="AC975" s="332"/>
      <c r="AD975" s="332"/>
      <c r="AE975" s="332"/>
      <c r="AF975" s="332"/>
      <c r="AG975" s="332"/>
      <c r="AH975" s="332"/>
      <c r="AI975" s="332"/>
      <c r="AJ975" s="332"/>
      <c r="AK975" s="332"/>
      <c r="AL975" s="332"/>
      <c r="AM975" s="332"/>
      <c r="AN975" s="332"/>
      <c r="AO975" s="332"/>
      <c r="AP975" s="332"/>
      <c r="AQ975" s="332"/>
      <c r="AR975" s="332"/>
      <c r="AS975" s="332"/>
      <c r="AT975" s="331"/>
      <c r="AU975" s="331"/>
      <c r="AV975" s="332"/>
      <c r="AW975" s="331"/>
      <c r="AX975" s="332"/>
    </row>
    <row r="976" spans="1:54" s="169" customFormat="1" ht="28.5" customHeight="1" x14ac:dyDescent="0.3">
      <c r="B976" s="422"/>
      <c r="C976" s="412" t="s">
        <v>542</v>
      </c>
      <c r="D976" s="386" t="s">
        <v>543</v>
      </c>
      <c r="E976" s="384" t="s">
        <v>138</v>
      </c>
      <c r="F976" s="385">
        <v>107.9</v>
      </c>
      <c r="G976" s="379"/>
      <c r="H976" s="379"/>
      <c r="I976" s="379"/>
      <c r="J976" s="379"/>
      <c r="K976" s="379"/>
      <c r="L976" s="379"/>
      <c r="M976" s="379"/>
      <c r="N976" s="379"/>
      <c r="O976" s="380"/>
      <c r="P976" s="331"/>
      <c r="Q976" s="331"/>
      <c r="R976" s="331"/>
      <c r="S976" s="331"/>
      <c r="T976" s="331"/>
      <c r="U976" s="331"/>
      <c r="V976" s="331"/>
      <c r="W976" s="332"/>
      <c r="X976" s="332"/>
      <c r="Y976" s="332"/>
      <c r="Z976" s="332"/>
      <c r="AA976" s="332"/>
      <c r="AB976" s="332"/>
      <c r="AC976" s="332"/>
      <c r="AD976" s="332"/>
      <c r="AE976" s="332"/>
      <c r="AF976" s="332"/>
      <c r="AG976" s="332"/>
      <c r="AH976" s="332"/>
      <c r="AI976" s="332"/>
      <c r="AJ976" s="332"/>
      <c r="AK976" s="332"/>
      <c r="AL976" s="332"/>
      <c r="AM976" s="332"/>
      <c r="AN976" s="332"/>
      <c r="AO976" s="332"/>
      <c r="AP976" s="332"/>
      <c r="AQ976" s="332"/>
      <c r="AR976" s="332"/>
      <c r="AS976" s="332"/>
      <c r="AT976" s="331"/>
      <c r="AU976" s="331"/>
      <c r="AV976" s="332"/>
      <c r="AW976" s="331"/>
      <c r="AX976" s="332"/>
    </row>
    <row r="977" spans="1:54" s="169" customFormat="1" ht="28.5" customHeight="1" x14ac:dyDescent="0.3">
      <c r="B977" s="422"/>
      <c r="C977" s="412" t="s">
        <v>545</v>
      </c>
      <c r="D977" s="386" t="s">
        <v>544</v>
      </c>
      <c r="E977" s="384" t="s">
        <v>138</v>
      </c>
      <c r="F977" s="385">
        <v>107.9</v>
      </c>
      <c r="G977" s="379"/>
      <c r="H977" s="379"/>
      <c r="I977" s="379"/>
      <c r="J977" s="379"/>
      <c r="K977" s="379"/>
      <c r="L977" s="379"/>
      <c r="M977" s="379"/>
      <c r="N977" s="379"/>
      <c r="O977" s="380"/>
      <c r="P977" s="331"/>
      <c r="Q977" s="331"/>
      <c r="R977" s="331"/>
      <c r="S977" s="331"/>
      <c r="T977" s="331"/>
      <c r="U977" s="331"/>
      <c r="V977" s="331"/>
      <c r="W977" s="332"/>
      <c r="X977" s="332"/>
      <c r="Y977" s="332"/>
      <c r="Z977" s="332"/>
      <c r="AA977" s="332"/>
      <c r="AB977" s="332"/>
      <c r="AC977" s="332"/>
      <c r="AD977" s="332"/>
      <c r="AE977" s="332"/>
      <c r="AF977" s="332"/>
      <c r="AG977" s="332"/>
      <c r="AH977" s="332"/>
      <c r="AI977" s="332"/>
      <c r="AJ977" s="332"/>
      <c r="AK977" s="332"/>
      <c r="AL977" s="332"/>
      <c r="AM977" s="332"/>
      <c r="AN977" s="332"/>
      <c r="AO977" s="332"/>
      <c r="AP977" s="332"/>
      <c r="AQ977" s="332"/>
      <c r="AR977" s="332"/>
      <c r="AS977" s="332"/>
      <c r="AT977" s="331"/>
      <c r="AU977" s="331"/>
      <c r="AV977" s="332"/>
      <c r="AW977" s="331"/>
      <c r="AX977" s="332"/>
    </row>
    <row r="978" spans="1:54" s="390" customFormat="1" ht="28.5" customHeight="1" x14ac:dyDescent="0.3">
      <c r="B978" s="422"/>
      <c r="C978" s="412" t="s">
        <v>547</v>
      </c>
      <c r="D978" s="386" t="s">
        <v>546</v>
      </c>
      <c r="E978" s="384" t="s">
        <v>138</v>
      </c>
      <c r="F978" s="385">
        <v>107.9</v>
      </c>
      <c r="G978" s="379"/>
      <c r="H978" s="379"/>
      <c r="I978" s="379"/>
      <c r="J978" s="379"/>
      <c r="K978" s="379"/>
      <c r="L978" s="379"/>
      <c r="M978" s="379"/>
      <c r="N978" s="379"/>
      <c r="O978" s="391"/>
      <c r="P978" s="392"/>
      <c r="Q978" s="392"/>
      <c r="R978" s="392"/>
      <c r="S978" s="393"/>
      <c r="T978" s="392"/>
      <c r="U978" s="392"/>
      <c r="V978" s="392"/>
      <c r="W978" s="392"/>
      <c r="X978" s="392"/>
      <c r="Y978" s="392"/>
      <c r="Z978" s="392"/>
      <c r="AA978" s="392"/>
      <c r="AB978" s="392"/>
      <c r="AC978" s="392"/>
      <c r="AD978" s="392"/>
      <c r="AE978" s="392"/>
      <c r="AF978" s="392"/>
      <c r="AG978" s="392"/>
      <c r="AH978" s="392"/>
      <c r="AI978" s="392"/>
      <c r="AJ978" s="392"/>
      <c r="AK978" s="392"/>
      <c r="AL978" s="392"/>
      <c r="AM978" s="392"/>
      <c r="AN978" s="392"/>
      <c r="AO978" s="392"/>
      <c r="AP978" s="392"/>
      <c r="AQ978" s="392"/>
      <c r="AR978" s="392"/>
      <c r="AS978" s="392"/>
      <c r="AT978" s="392"/>
      <c r="AU978" s="392"/>
      <c r="AV978" s="392"/>
      <c r="AW978" s="392"/>
      <c r="AX978" s="392"/>
    </row>
    <row r="979" spans="1:54" s="390" customFormat="1" ht="28.5" customHeight="1" x14ac:dyDescent="0.3">
      <c r="B979" s="422"/>
      <c r="C979" s="412" t="s">
        <v>149</v>
      </c>
      <c r="D979" s="375" t="s">
        <v>292</v>
      </c>
      <c r="E979" s="384" t="s">
        <v>137</v>
      </c>
      <c r="F979" s="385">
        <v>221.69</v>
      </c>
      <c r="G979" s="379"/>
      <c r="H979" s="379"/>
      <c r="I979" s="379"/>
      <c r="J979" s="379"/>
      <c r="K979" s="379"/>
      <c r="L979" s="379"/>
      <c r="M979" s="379"/>
      <c r="N979" s="379"/>
      <c r="O979" s="391"/>
      <c r="P979" s="392"/>
      <c r="Q979" s="392"/>
      <c r="R979" s="392"/>
      <c r="S979" s="393"/>
      <c r="T979" s="392"/>
      <c r="U979" s="392"/>
      <c r="V979" s="392"/>
      <c r="W979" s="392"/>
      <c r="X979" s="392"/>
      <c r="Y979" s="392"/>
      <c r="Z979" s="392"/>
      <c r="AA979" s="392"/>
      <c r="AB979" s="392"/>
      <c r="AC979" s="392"/>
      <c r="AD979" s="392"/>
      <c r="AE979" s="392"/>
      <c r="AF979" s="392"/>
      <c r="AG979" s="392"/>
      <c r="AH979" s="392"/>
      <c r="AI979" s="392"/>
      <c r="AJ979" s="392"/>
      <c r="AK979" s="392"/>
      <c r="AL979" s="392"/>
      <c r="AM979" s="392"/>
      <c r="AN979" s="392"/>
      <c r="AO979" s="392"/>
      <c r="AP979" s="392"/>
      <c r="AQ979" s="392"/>
      <c r="AR979" s="392"/>
      <c r="AS979" s="392"/>
      <c r="AT979" s="392"/>
      <c r="AU979" s="392"/>
      <c r="AV979" s="392"/>
      <c r="AW979" s="392"/>
      <c r="AX979" s="392"/>
    </row>
    <row r="980" spans="1:54" s="121" customFormat="1" ht="28.5" customHeight="1" x14ac:dyDescent="0.3">
      <c r="B980" s="415"/>
      <c r="C980" s="411" t="s">
        <v>183</v>
      </c>
      <c r="D980" s="255" t="s">
        <v>1045</v>
      </c>
      <c r="E980" s="285" t="s">
        <v>137</v>
      </c>
      <c r="F980" s="302">
        <v>221.69</v>
      </c>
      <c r="G980" s="267"/>
      <c r="H980" s="267"/>
      <c r="I980" s="267"/>
      <c r="J980" s="267"/>
      <c r="K980" s="267"/>
      <c r="L980" s="267"/>
      <c r="M980" s="259"/>
      <c r="N980" s="267"/>
      <c r="O980" s="315"/>
      <c r="P980" s="336"/>
      <c r="Q980" s="336"/>
      <c r="R980" s="336"/>
      <c r="S980" s="337"/>
      <c r="T980" s="336"/>
      <c r="U980" s="336"/>
      <c r="V980" s="336"/>
      <c r="W980" s="336"/>
      <c r="X980" s="336"/>
      <c r="Y980" s="336"/>
      <c r="Z980" s="336"/>
      <c r="AA980" s="336"/>
      <c r="AB980" s="336"/>
      <c r="AC980" s="336"/>
      <c r="AD980" s="336"/>
      <c r="AE980" s="336"/>
      <c r="AF980" s="336"/>
      <c r="AG980" s="336"/>
      <c r="AH980" s="336"/>
      <c r="AI980" s="336"/>
      <c r="AJ980" s="336"/>
      <c r="AK980" s="336"/>
      <c r="AL980" s="336"/>
      <c r="AM980" s="336"/>
      <c r="AN980" s="336"/>
      <c r="AO980" s="336"/>
      <c r="AP980" s="336"/>
      <c r="AQ980" s="336"/>
      <c r="AR980" s="336"/>
      <c r="AS980" s="336"/>
      <c r="AT980" s="336"/>
      <c r="AU980" s="336"/>
      <c r="AV980" s="336"/>
      <c r="AW980" s="336"/>
      <c r="AX980" s="336"/>
    </row>
    <row r="981" spans="1:54" s="390" customFormat="1" ht="28.5" customHeight="1" x14ac:dyDescent="0.3">
      <c r="B981" s="422"/>
      <c r="C981" s="412" t="s">
        <v>564</v>
      </c>
      <c r="D981" s="375" t="s">
        <v>1091</v>
      </c>
      <c r="E981" s="384" t="s">
        <v>137</v>
      </c>
      <c r="F981" s="385">
        <v>221.69</v>
      </c>
      <c r="G981" s="379"/>
      <c r="H981" s="379"/>
      <c r="I981" s="379"/>
      <c r="J981" s="379"/>
      <c r="K981" s="379"/>
      <c r="L981" s="379"/>
      <c r="M981" s="379"/>
      <c r="N981" s="379"/>
      <c r="O981" s="391"/>
      <c r="P981" s="392"/>
      <c r="Q981" s="392"/>
      <c r="R981" s="392"/>
      <c r="S981" s="393"/>
      <c r="T981" s="392"/>
      <c r="U981" s="392"/>
      <c r="V981" s="392"/>
      <c r="W981" s="392"/>
      <c r="X981" s="392"/>
      <c r="Y981" s="392"/>
      <c r="Z981" s="392"/>
      <c r="AA981" s="392"/>
      <c r="AB981" s="392"/>
      <c r="AC981" s="392"/>
      <c r="AD981" s="392"/>
      <c r="AE981" s="392"/>
      <c r="AF981" s="392"/>
      <c r="AG981" s="392"/>
      <c r="AH981" s="392"/>
      <c r="AI981" s="392"/>
      <c r="AJ981" s="392"/>
      <c r="AK981" s="392"/>
      <c r="AL981" s="392"/>
      <c r="AM981" s="392"/>
      <c r="AN981" s="392"/>
      <c r="AO981" s="392"/>
      <c r="AP981" s="392"/>
      <c r="AQ981" s="392"/>
      <c r="AR981" s="392"/>
      <c r="AS981" s="392"/>
      <c r="AT981" s="392"/>
      <c r="AU981" s="392"/>
      <c r="AV981" s="392"/>
      <c r="AW981" s="392"/>
      <c r="AX981" s="392"/>
    </row>
    <row r="982" spans="1:54" s="390" customFormat="1" ht="28.5" customHeight="1" x14ac:dyDescent="0.3">
      <c r="B982" s="422"/>
      <c r="C982" s="413" t="s">
        <v>561</v>
      </c>
      <c r="D982" s="381" t="s">
        <v>562</v>
      </c>
      <c r="E982" s="384" t="s">
        <v>137</v>
      </c>
      <c r="F982" s="385">
        <v>32.369999999999997</v>
      </c>
      <c r="G982" s="379"/>
      <c r="H982" s="379"/>
      <c r="I982" s="379"/>
      <c r="J982" s="379"/>
      <c r="K982" s="379"/>
      <c r="L982" s="379"/>
      <c r="M982" s="379"/>
      <c r="N982" s="379"/>
      <c r="O982" s="391"/>
      <c r="P982" s="392"/>
      <c r="Q982" s="392"/>
      <c r="R982" s="392"/>
      <c r="S982" s="393"/>
      <c r="T982" s="392"/>
      <c r="U982" s="392"/>
      <c r="V982" s="392"/>
      <c r="W982" s="392"/>
      <c r="X982" s="392"/>
      <c r="Y982" s="392"/>
      <c r="Z982" s="392"/>
      <c r="AA982" s="392"/>
      <c r="AB982" s="392"/>
      <c r="AC982" s="392"/>
      <c r="AD982" s="392"/>
      <c r="AE982" s="392"/>
      <c r="AF982" s="392"/>
      <c r="AG982" s="392"/>
      <c r="AH982" s="392"/>
      <c r="AI982" s="392"/>
      <c r="AJ982" s="392"/>
      <c r="AK982" s="392"/>
      <c r="AL982" s="392"/>
      <c r="AM982" s="392"/>
      <c r="AN982" s="392"/>
      <c r="AO982" s="392"/>
      <c r="AP982" s="392"/>
      <c r="AQ982" s="392"/>
      <c r="AR982" s="392"/>
      <c r="AS982" s="392"/>
      <c r="AT982" s="392"/>
      <c r="AU982" s="392"/>
      <c r="AV982" s="392"/>
      <c r="AW982" s="392"/>
      <c r="AX982" s="392"/>
    </row>
    <row r="983" spans="1:54" s="121" customFormat="1" ht="28.5" customHeight="1" x14ac:dyDescent="0.3">
      <c r="B983" s="415"/>
      <c r="C983" s="425" t="s">
        <v>565</v>
      </c>
      <c r="D983" s="288"/>
      <c r="E983" s="285" t="s">
        <v>137</v>
      </c>
      <c r="F983" s="302">
        <v>43.4</v>
      </c>
      <c r="G983" s="267"/>
      <c r="H983" s="267"/>
      <c r="I983" s="267"/>
      <c r="J983" s="267"/>
      <c r="K983" s="267"/>
      <c r="L983" s="267"/>
      <c r="M983" s="259"/>
      <c r="N983" s="267"/>
      <c r="O983" s="315"/>
      <c r="P983" s="336"/>
      <c r="Q983" s="336"/>
      <c r="R983" s="336"/>
      <c r="S983" s="337"/>
      <c r="T983" s="336"/>
      <c r="U983" s="336"/>
      <c r="V983" s="336"/>
      <c r="W983" s="336"/>
      <c r="X983" s="336"/>
      <c r="Y983" s="336"/>
      <c r="Z983" s="336"/>
      <c r="AA983" s="336"/>
      <c r="AB983" s="336"/>
      <c r="AC983" s="336"/>
      <c r="AD983" s="336"/>
      <c r="AE983" s="336"/>
      <c r="AF983" s="336"/>
      <c r="AG983" s="336"/>
      <c r="AH983" s="336"/>
      <c r="AI983" s="336"/>
      <c r="AJ983" s="336"/>
      <c r="AK983" s="336"/>
      <c r="AL983" s="336"/>
      <c r="AM983" s="336"/>
      <c r="AN983" s="336"/>
      <c r="AO983" s="336"/>
      <c r="AP983" s="336"/>
      <c r="AQ983" s="336"/>
      <c r="AR983" s="336"/>
      <c r="AS983" s="336"/>
      <c r="AT983" s="336"/>
      <c r="AU983" s="336"/>
      <c r="AV983" s="336"/>
      <c r="AW983" s="336"/>
      <c r="AX983" s="336"/>
    </row>
    <row r="984" spans="1:54" s="111" customFormat="1" ht="28.5" customHeight="1" x14ac:dyDescent="0.3">
      <c r="A984" s="121"/>
      <c r="B984" s="116"/>
      <c r="C984" s="114"/>
      <c r="D984" s="114"/>
      <c r="E984" s="115"/>
      <c r="F984" s="117"/>
      <c r="G984" s="113"/>
      <c r="H984" s="119"/>
      <c r="I984" s="113"/>
      <c r="J984" s="119"/>
      <c r="K984" s="113"/>
      <c r="L984" s="114"/>
      <c r="M984" s="113"/>
      <c r="N984" s="122"/>
      <c r="O984" s="114"/>
      <c r="P984" s="109"/>
      <c r="Q984" s="109"/>
      <c r="R984" s="109"/>
      <c r="S984" s="110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BB984" s="121"/>
    </row>
    <row r="985" spans="1:54" s="111" customFormat="1" ht="28.5" customHeight="1" x14ac:dyDescent="0.3">
      <c r="A985" s="121"/>
      <c r="B985" s="464"/>
      <c r="C985" s="456" t="s">
        <v>157</v>
      </c>
      <c r="D985" s="273"/>
      <c r="E985" s="274"/>
      <c r="F985" s="281"/>
      <c r="G985" s="281"/>
      <c r="H985" s="280"/>
      <c r="I985" s="281"/>
      <c r="J985" s="280"/>
      <c r="K985" s="281"/>
      <c r="L985" s="280"/>
      <c r="M985" s="281"/>
      <c r="N985" s="280"/>
      <c r="O985" s="315"/>
      <c r="P985" s="109"/>
      <c r="Q985" s="109"/>
      <c r="R985" s="109"/>
      <c r="S985" s="110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BB985" s="121"/>
    </row>
    <row r="986" spans="1:54" s="111" customFormat="1" ht="28.5" customHeight="1" x14ac:dyDescent="0.3">
      <c r="A986" s="121"/>
      <c r="B986" s="465"/>
      <c r="C986" s="457"/>
      <c r="D986" s="276"/>
      <c r="E986" s="277"/>
      <c r="F986" s="278"/>
      <c r="G986" s="278"/>
      <c r="H986" s="279"/>
      <c r="I986" s="278"/>
      <c r="J986" s="279"/>
      <c r="K986" s="278"/>
      <c r="L986" s="279"/>
      <c r="M986" s="278"/>
      <c r="N986" s="279"/>
      <c r="O986" s="316"/>
      <c r="P986" s="109"/>
      <c r="Q986" s="109"/>
      <c r="R986" s="109"/>
      <c r="S986" s="110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BB986" s="121"/>
    </row>
    <row r="987" spans="1:54" s="111" customFormat="1" ht="28.5" customHeight="1" x14ac:dyDescent="0.3">
      <c r="A987" s="121"/>
      <c r="B987" s="116"/>
      <c r="C987" s="114"/>
      <c r="D987" s="114"/>
      <c r="E987" s="115"/>
      <c r="F987" s="117"/>
      <c r="G987" s="113"/>
      <c r="H987" s="119"/>
      <c r="I987" s="113"/>
      <c r="J987" s="119"/>
      <c r="K987" s="113"/>
      <c r="L987" s="114"/>
      <c r="M987" s="113"/>
      <c r="N987" s="122"/>
      <c r="O987" s="114"/>
      <c r="P987" s="109"/>
      <c r="Q987" s="109"/>
      <c r="R987" s="109"/>
      <c r="S987" s="110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BB987" s="121"/>
    </row>
    <row r="988" spans="1:54" s="111" customFormat="1" ht="28.5" customHeight="1" x14ac:dyDescent="0.3">
      <c r="A988" s="121"/>
      <c r="B988" s="141" t="s">
        <v>515</v>
      </c>
      <c r="C988" s="77" t="s">
        <v>226</v>
      </c>
      <c r="D988" s="78"/>
      <c r="E988" s="79"/>
      <c r="F988" s="80"/>
      <c r="G988" s="80"/>
      <c r="H988" s="80"/>
      <c r="I988" s="80"/>
      <c r="J988" s="80"/>
      <c r="K988" s="80"/>
      <c r="L988" s="80"/>
      <c r="M988" s="80"/>
      <c r="N988" s="80"/>
      <c r="O988" s="78"/>
      <c r="P988" s="32"/>
      <c r="Q988" s="32"/>
      <c r="R988" s="32"/>
      <c r="S988" s="33" t="s">
        <v>1</v>
      </c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BB988" s="121"/>
    </row>
    <row r="989" spans="1:54" s="111" customFormat="1" ht="28.5" customHeight="1" x14ac:dyDescent="0.3">
      <c r="A989" s="121"/>
      <c r="B989" s="141"/>
      <c r="C989" s="186" t="s">
        <v>550</v>
      </c>
      <c r="D989" s="123"/>
      <c r="E989" s="79"/>
      <c r="F989" s="80"/>
      <c r="G989" s="80"/>
      <c r="H989" s="80"/>
      <c r="I989" s="80"/>
      <c r="J989" s="80"/>
      <c r="K989" s="80"/>
      <c r="L989" s="80"/>
      <c r="M989" s="80"/>
      <c r="N989" s="80"/>
      <c r="O989" s="78"/>
      <c r="P989" s="32"/>
      <c r="Q989" s="32"/>
      <c r="R989" s="32"/>
      <c r="S989" s="33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BB989" s="121"/>
    </row>
    <row r="990" spans="1:54" s="134" customFormat="1" ht="28.5" customHeight="1" x14ac:dyDescent="0.3">
      <c r="B990" s="458"/>
      <c r="C990" s="468" t="s">
        <v>294</v>
      </c>
      <c r="D990" s="255" t="s">
        <v>295</v>
      </c>
      <c r="E990" s="289" t="s">
        <v>162</v>
      </c>
      <c r="F990" s="302">
        <v>4</v>
      </c>
      <c r="G990" s="267"/>
      <c r="H990" s="267"/>
      <c r="I990" s="267"/>
      <c r="J990" s="267"/>
      <c r="K990" s="267"/>
      <c r="L990" s="267"/>
      <c r="M990" s="267"/>
      <c r="N990" s="267"/>
      <c r="O990" s="260"/>
      <c r="P990" s="299"/>
      <c r="Q990" s="299"/>
      <c r="R990" s="299"/>
      <c r="S990" s="299"/>
      <c r="T990" s="299"/>
      <c r="U990" s="299"/>
      <c r="V990" s="299"/>
      <c r="W990" s="300"/>
      <c r="X990" s="300"/>
      <c r="Y990" s="300"/>
      <c r="Z990" s="300"/>
      <c r="AA990" s="300"/>
      <c r="AB990" s="300"/>
      <c r="AC990" s="300"/>
      <c r="AD990" s="300"/>
      <c r="AE990" s="300"/>
      <c r="AF990" s="300"/>
      <c r="AG990" s="300"/>
      <c r="AH990" s="300"/>
      <c r="AI990" s="300"/>
      <c r="AJ990" s="300"/>
      <c r="AK990" s="300"/>
      <c r="AL990" s="300"/>
      <c r="AM990" s="300"/>
      <c r="AN990" s="300"/>
      <c r="AO990" s="300"/>
      <c r="AP990" s="300"/>
      <c r="AQ990" s="300"/>
      <c r="AR990" s="300"/>
      <c r="AS990" s="300"/>
      <c r="AT990" s="299"/>
      <c r="AU990" s="299"/>
      <c r="AV990" s="300"/>
      <c r="AW990" s="299"/>
      <c r="AX990" s="300"/>
    </row>
    <row r="991" spans="1:54" s="151" customFormat="1" ht="28.5" customHeight="1" x14ac:dyDescent="0.3">
      <c r="A991" s="134"/>
      <c r="B991" s="459"/>
      <c r="C991" s="469"/>
      <c r="D991" s="261" t="s">
        <v>295</v>
      </c>
      <c r="E991" s="293" t="s">
        <v>162</v>
      </c>
      <c r="F991" s="303">
        <v>4</v>
      </c>
      <c r="G991" s="295"/>
      <c r="H991" s="295"/>
      <c r="I991" s="295"/>
      <c r="J991" s="295"/>
      <c r="K991" s="295"/>
      <c r="L991" s="295"/>
      <c r="M991" s="295"/>
      <c r="N991" s="295"/>
      <c r="O991" s="265"/>
      <c r="P991" s="149"/>
      <c r="Q991" s="149"/>
      <c r="R991" s="149"/>
      <c r="S991" s="149"/>
      <c r="T991" s="149"/>
      <c r="U991" s="149"/>
      <c r="V991" s="149"/>
      <c r="W991" s="15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49"/>
      <c r="AU991" s="149"/>
      <c r="AV991" s="150"/>
      <c r="AW991" s="149"/>
      <c r="AX991" s="150"/>
      <c r="BB991" s="134"/>
    </row>
    <row r="992" spans="1:54" s="134" customFormat="1" ht="28.5" customHeight="1" x14ac:dyDescent="0.3">
      <c r="B992" s="458"/>
      <c r="C992" s="466" t="s">
        <v>222</v>
      </c>
      <c r="D992" s="288" t="s">
        <v>224</v>
      </c>
      <c r="E992" s="289" t="s">
        <v>168</v>
      </c>
      <c r="F992" s="302">
        <v>2</v>
      </c>
      <c r="G992" s="267"/>
      <c r="H992" s="267"/>
      <c r="I992" s="267"/>
      <c r="J992" s="267"/>
      <c r="K992" s="267"/>
      <c r="L992" s="267"/>
      <c r="M992" s="267"/>
      <c r="N992" s="267"/>
      <c r="O992" s="260"/>
      <c r="P992" s="299"/>
      <c r="Q992" s="299"/>
      <c r="R992" s="299"/>
      <c r="S992" s="299"/>
      <c r="T992" s="299"/>
      <c r="U992" s="299"/>
      <c r="V992" s="299"/>
      <c r="W992" s="300"/>
      <c r="X992" s="300"/>
      <c r="Y992" s="300"/>
      <c r="Z992" s="300"/>
      <c r="AA992" s="300"/>
      <c r="AB992" s="300"/>
      <c r="AC992" s="300"/>
      <c r="AD992" s="300"/>
      <c r="AE992" s="300"/>
      <c r="AF992" s="300"/>
      <c r="AG992" s="300"/>
      <c r="AH992" s="300"/>
      <c r="AI992" s="300"/>
      <c r="AJ992" s="300"/>
      <c r="AK992" s="300"/>
      <c r="AL992" s="300"/>
      <c r="AM992" s="300"/>
      <c r="AN992" s="300"/>
      <c r="AO992" s="300"/>
      <c r="AP992" s="300"/>
      <c r="AQ992" s="300"/>
      <c r="AR992" s="300"/>
      <c r="AS992" s="300"/>
      <c r="AT992" s="299"/>
      <c r="AU992" s="299"/>
      <c r="AV992" s="300"/>
      <c r="AW992" s="299"/>
      <c r="AX992" s="300"/>
    </row>
    <row r="993" spans="1:54" s="137" customFormat="1" ht="28.5" customHeight="1" x14ac:dyDescent="0.3">
      <c r="A993" s="134"/>
      <c r="B993" s="459"/>
      <c r="C993" s="467"/>
      <c r="D993" s="292" t="s">
        <v>224</v>
      </c>
      <c r="E993" s="293" t="s">
        <v>223</v>
      </c>
      <c r="F993" s="303">
        <v>2</v>
      </c>
      <c r="G993" s="270"/>
      <c r="H993" s="270"/>
      <c r="I993" s="270"/>
      <c r="J993" s="270"/>
      <c r="K993" s="270"/>
      <c r="L993" s="270"/>
      <c r="M993" s="270"/>
      <c r="N993" s="270"/>
      <c r="O993" s="265"/>
      <c r="P993" s="135"/>
      <c r="Q993" s="135"/>
      <c r="R993" s="135"/>
      <c r="S993" s="135"/>
      <c r="T993" s="135"/>
      <c r="U993" s="135"/>
      <c r="V993" s="135"/>
      <c r="W993" s="136"/>
      <c r="X993" s="136"/>
      <c r="Y993" s="136"/>
      <c r="Z993" s="136"/>
      <c r="AA993" s="136"/>
      <c r="AB993" s="136"/>
      <c r="AC993" s="136"/>
      <c r="AD993" s="136"/>
      <c r="AE993" s="136"/>
      <c r="AF993" s="136"/>
      <c r="AG993" s="136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5"/>
      <c r="AU993" s="135"/>
      <c r="AV993" s="136"/>
      <c r="AW993" s="135"/>
      <c r="AX993" s="136"/>
      <c r="BB993" s="134"/>
    </row>
    <row r="994" spans="1:54" s="63" customFormat="1" ht="28.5" customHeight="1" x14ac:dyDescent="0.3">
      <c r="A994" s="62"/>
      <c r="B994" s="101"/>
      <c r="C994" s="184" t="s">
        <v>549</v>
      </c>
      <c r="D994" s="120"/>
      <c r="E994" s="103"/>
      <c r="F994" s="68"/>
      <c r="G994" s="56"/>
      <c r="H994" s="56"/>
      <c r="I994" s="56"/>
      <c r="J994" s="56"/>
      <c r="K994" s="56"/>
      <c r="L994" s="56"/>
      <c r="M994" s="42"/>
      <c r="N994" s="56"/>
      <c r="O994" s="193"/>
      <c r="P994" s="64"/>
      <c r="Q994" s="64"/>
      <c r="R994" s="64"/>
      <c r="S994" s="64"/>
      <c r="T994" s="64"/>
      <c r="U994" s="64"/>
      <c r="V994" s="64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  <c r="AS994" s="65"/>
      <c r="AT994" s="64"/>
      <c r="AU994" s="64"/>
      <c r="AV994" s="65"/>
      <c r="AW994" s="64"/>
      <c r="AX994" s="65"/>
      <c r="BB994" s="62"/>
    </row>
    <row r="995" spans="1:54" s="134" customFormat="1" ht="28.5" customHeight="1" x14ac:dyDescent="0.3">
      <c r="B995" s="418"/>
      <c r="C995" s="411" t="s">
        <v>294</v>
      </c>
      <c r="D995" s="255" t="s">
        <v>225</v>
      </c>
      <c r="E995" s="289" t="s">
        <v>162</v>
      </c>
      <c r="F995" s="302">
        <v>1</v>
      </c>
      <c r="G995" s="267"/>
      <c r="H995" s="267"/>
      <c r="I995" s="267"/>
      <c r="J995" s="267"/>
      <c r="K995" s="267"/>
      <c r="L995" s="267"/>
      <c r="M995" s="267"/>
      <c r="N995" s="267"/>
      <c r="O995" s="260"/>
      <c r="P995" s="299"/>
      <c r="Q995" s="299"/>
      <c r="R995" s="299"/>
      <c r="S995" s="299"/>
      <c r="T995" s="299"/>
      <c r="U995" s="299"/>
      <c r="V995" s="299"/>
      <c r="W995" s="300"/>
      <c r="X995" s="300"/>
      <c r="Y995" s="300"/>
      <c r="Z995" s="300"/>
      <c r="AA995" s="300"/>
      <c r="AB995" s="300"/>
      <c r="AC995" s="300"/>
      <c r="AD995" s="300"/>
      <c r="AE995" s="300"/>
      <c r="AF995" s="300"/>
      <c r="AG995" s="300"/>
      <c r="AH995" s="300"/>
      <c r="AI995" s="300"/>
      <c r="AJ995" s="300"/>
      <c r="AK995" s="300"/>
      <c r="AL995" s="300"/>
      <c r="AM995" s="300"/>
      <c r="AN995" s="300"/>
      <c r="AO995" s="300"/>
      <c r="AP995" s="300"/>
      <c r="AQ995" s="300"/>
      <c r="AR995" s="300"/>
      <c r="AS995" s="300"/>
      <c r="AT995" s="299"/>
      <c r="AU995" s="299"/>
      <c r="AV995" s="300"/>
      <c r="AW995" s="299"/>
      <c r="AX995" s="300"/>
    </row>
    <row r="996" spans="1:54" s="169" customFormat="1" ht="28.5" customHeight="1" x14ac:dyDescent="0.3">
      <c r="B996" s="417"/>
      <c r="C996" s="412" t="s">
        <v>384</v>
      </c>
      <c r="D996" s="375" t="s">
        <v>385</v>
      </c>
      <c r="E996" s="382" t="s">
        <v>163</v>
      </c>
      <c r="F996" s="385">
        <v>1</v>
      </c>
      <c r="G996" s="379"/>
      <c r="H996" s="379"/>
      <c r="I996" s="379"/>
      <c r="J996" s="379"/>
      <c r="K996" s="379"/>
      <c r="L996" s="379"/>
      <c r="M996" s="379"/>
      <c r="N996" s="379"/>
      <c r="O996" s="380"/>
      <c r="P996" s="331"/>
      <c r="Q996" s="331"/>
      <c r="R996" s="331"/>
      <c r="S996" s="331"/>
      <c r="T996" s="331"/>
      <c r="U996" s="331"/>
      <c r="V996" s="331"/>
      <c r="W996" s="332"/>
      <c r="X996" s="332"/>
      <c r="Y996" s="332"/>
      <c r="Z996" s="332"/>
      <c r="AA996" s="332"/>
      <c r="AB996" s="332"/>
      <c r="AC996" s="332"/>
      <c r="AD996" s="332"/>
      <c r="AE996" s="332"/>
      <c r="AF996" s="332"/>
      <c r="AG996" s="332"/>
      <c r="AH996" s="332"/>
      <c r="AI996" s="332"/>
      <c r="AJ996" s="332"/>
      <c r="AK996" s="332"/>
      <c r="AL996" s="332"/>
      <c r="AM996" s="332"/>
      <c r="AN996" s="332"/>
      <c r="AO996" s="332"/>
      <c r="AP996" s="332"/>
      <c r="AQ996" s="332"/>
      <c r="AR996" s="332"/>
      <c r="AS996" s="332"/>
      <c r="AT996" s="331"/>
      <c r="AU996" s="331"/>
      <c r="AV996" s="332"/>
      <c r="AW996" s="331"/>
      <c r="AX996" s="332"/>
    </row>
    <row r="997" spans="1:54" s="134" customFormat="1" ht="28.5" customHeight="1" x14ac:dyDescent="0.3">
      <c r="B997" s="418"/>
      <c r="C997" s="425" t="s">
        <v>131</v>
      </c>
      <c r="D997" s="288" t="s">
        <v>184</v>
      </c>
      <c r="E997" s="285" t="s">
        <v>176</v>
      </c>
      <c r="F997" s="302">
        <v>2</v>
      </c>
      <c r="G997" s="267"/>
      <c r="H997" s="267"/>
      <c r="I997" s="267"/>
      <c r="J997" s="267"/>
      <c r="K997" s="267"/>
      <c r="L997" s="267"/>
      <c r="M997" s="267"/>
      <c r="N997" s="267"/>
      <c r="O997" s="260"/>
      <c r="P997" s="299"/>
      <c r="Q997" s="299"/>
      <c r="R997" s="299"/>
      <c r="S997" s="299"/>
      <c r="T997" s="299"/>
      <c r="U997" s="299"/>
      <c r="V997" s="299"/>
      <c r="W997" s="300"/>
      <c r="X997" s="300"/>
      <c r="Y997" s="300"/>
      <c r="Z997" s="300"/>
      <c r="AA997" s="300"/>
      <c r="AB997" s="300"/>
      <c r="AC997" s="300"/>
      <c r="AD997" s="300"/>
      <c r="AE997" s="300"/>
      <c r="AF997" s="300"/>
      <c r="AG997" s="300"/>
      <c r="AH997" s="300"/>
      <c r="AI997" s="300"/>
      <c r="AJ997" s="300"/>
      <c r="AK997" s="300"/>
      <c r="AL997" s="300"/>
      <c r="AM997" s="300"/>
      <c r="AN997" s="300"/>
      <c r="AO997" s="300"/>
      <c r="AP997" s="300"/>
      <c r="AQ997" s="300"/>
      <c r="AR997" s="300"/>
      <c r="AS997" s="300"/>
      <c r="AT997" s="299"/>
      <c r="AU997" s="299"/>
      <c r="AV997" s="300"/>
      <c r="AW997" s="299"/>
      <c r="AX997" s="300"/>
    </row>
    <row r="998" spans="1:54" s="134" customFormat="1" ht="28.5" customHeight="1" x14ac:dyDescent="0.3">
      <c r="B998" s="418"/>
      <c r="C998" s="411" t="s">
        <v>395</v>
      </c>
      <c r="D998" s="255" t="s">
        <v>396</v>
      </c>
      <c r="E998" s="289" t="s">
        <v>389</v>
      </c>
      <c r="F998" s="302">
        <v>1</v>
      </c>
      <c r="G998" s="267"/>
      <c r="H998" s="267"/>
      <c r="I998" s="267"/>
      <c r="J998" s="267"/>
      <c r="K998" s="267"/>
      <c r="L998" s="267"/>
      <c r="M998" s="267"/>
      <c r="N998" s="267"/>
      <c r="O998" s="268"/>
      <c r="P998" s="299"/>
      <c r="Q998" s="299"/>
      <c r="R998" s="299"/>
      <c r="S998" s="299"/>
      <c r="T998" s="299"/>
      <c r="U998" s="299"/>
      <c r="V998" s="299"/>
      <c r="W998" s="300"/>
      <c r="X998" s="300"/>
      <c r="Y998" s="300"/>
      <c r="Z998" s="300"/>
      <c r="AA998" s="300"/>
      <c r="AB998" s="300"/>
      <c r="AC998" s="300"/>
      <c r="AD998" s="300"/>
      <c r="AE998" s="300"/>
      <c r="AF998" s="300"/>
      <c r="AG998" s="300"/>
      <c r="AH998" s="300"/>
      <c r="AI998" s="300"/>
      <c r="AJ998" s="300"/>
      <c r="AK998" s="300"/>
      <c r="AL998" s="300"/>
      <c r="AM998" s="300"/>
      <c r="AN998" s="300"/>
      <c r="AO998" s="300"/>
      <c r="AP998" s="300"/>
      <c r="AQ998" s="300"/>
      <c r="AR998" s="300"/>
      <c r="AS998" s="300"/>
      <c r="AT998" s="299"/>
      <c r="AU998" s="299"/>
      <c r="AV998" s="300"/>
      <c r="AW998" s="299"/>
      <c r="AX998" s="300"/>
    </row>
    <row r="999" spans="1:54" s="134" customFormat="1" ht="28.5" customHeight="1" x14ac:dyDescent="0.3">
      <c r="B999" s="418"/>
      <c r="C999" s="411" t="s">
        <v>397</v>
      </c>
      <c r="D999" s="255" t="s">
        <v>398</v>
      </c>
      <c r="E999" s="289" t="s">
        <v>389</v>
      </c>
      <c r="F999" s="302">
        <v>1</v>
      </c>
      <c r="G999" s="267"/>
      <c r="H999" s="267"/>
      <c r="I999" s="267"/>
      <c r="J999" s="267"/>
      <c r="K999" s="267"/>
      <c r="L999" s="267"/>
      <c r="M999" s="267"/>
      <c r="N999" s="267"/>
      <c r="O999" s="268"/>
      <c r="P999" s="299"/>
      <c r="Q999" s="299"/>
      <c r="R999" s="299"/>
      <c r="S999" s="299"/>
      <c r="T999" s="299"/>
      <c r="U999" s="299"/>
      <c r="V999" s="299"/>
      <c r="W999" s="300"/>
      <c r="X999" s="300"/>
      <c r="Y999" s="300"/>
      <c r="Z999" s="300"/>
      <c r="AA999" s="300"/>
      <c r="AB999" s="300"/>
      <c r="AC999" s="300"/>
      <c r="AD999" s="300"/>
      <c r="AE999" s="300"/>
      <c r="AF999" s="300"/>
      <c r="AG999" s="300"/>
      <c r="AH999" s="300"/>
      <c r="AI999" s="300"/>
      <c r="AJ999" s="300"/>
      <c r="AK999" s="300"/>
      <c r="AL999" s="300"/>
      <c r="AM999" s="300"/>
      <c r="AN999" s="300"/>
      <c r="AO999" s="300"/>
      <c r="AP999" s="300"/>
      <c r="AQ999" s="300"/>
      <c r="AR999" s="300"/>
      <c r="AS999" s="300"/>
      <c r="AT999" s="299"/>
      <c r="AU999" s="299"/>
      <c r="AV999" s="300"/>
      <c r="AW999" s="299"/>
      <c r="AX999" s="300"/>
    </row>
    <row r="1000" spans="1:54" s="62" customFormat="1" ht="28.5" customHeight="1" x14ac:dyDescent="0.3">
      <c r="B1000" s="418"/>
      <c r="C1000" s="425" t="s">
        <v>399</v>
      </c>
      <c r="D1000" s="255" t="s">
        <v>400</v>
      </c>
      <c r="E1000" s="285" t="s">
        <v>392</v>
      </c>
      <c r="F1000" s="302">
        <v>1</v>
      </c>
      <c r="G1000" s="267"/>
      <c r="H1000" s="267"/>
      <c r="I1000" s="267"/>
      <c r="J1000" s="267"/>
      <c r="K1000" s="267"/>
      <c r="L1000" s="267"/>
      <c r="M1000" s="267"/>
      <c r="N1000" s="267"/>
      <c r="O1000" s="268"/>
      <c r="P1000" s="297"/>
      <c r="Q1000" s="297"/>
      <c r="R1000" s="297"/>
      <c r="S1000" s="297"/>
      <c r="T1000" s="297"/>
      <c r="U1000" s="297"/>
      <c r="V1000" s="297"/>
      <c r="W1000" s="298"/>
      <c r="X1000" s="298"/>
      <c r="Y1000" s="298"/>
      <c r="Z1000" s="298"/>
      <c r="AA1000" s="298"/>
      <c r="AB1000" s="298"/>
      <c r="AC1000" s="298"/>
      <c r="AD1000" s="298"/>
      <c r="AE1000" s="298"/>
      <c r="AF1000" s="298"/>
      <c r="AG1000" s="298"/>
      <c r="AH1000" s="298"/>
      <c r="AI1000" s="298"/>
      <c r="AJ1000" s="298"/>
      <c r="AK1000" s="298"/>
      <c r="AL1000" s="298"/>
      <c r="AM1000" s="298"/>
      <c r="AN1000" s="298"/>
      <c r="AO1000" s="298"/>
      <c r="AP1000" s="298"/>
      <c r="AQ1000" s="298"/>
      <c r="AR1000" s="298"/>
      <c r="AS1000" s="298"/>
      <c r="AT1000" s="297"/>
      <c r="AU1000" s="297"/>
      <c r="AV1000" s="298"/>
      <c r="AW1000" s="297"/>
      <c r="AX1000" s="298"/>
    </row>
    <row r="1001" spans="1:54" s="62" customFormat="1" ht="28.5" customHeight="1" x14ac:dyDescent="0.3">
      <c r="B1001" s="418"/>
      <c r="C1001" s="425" t="s">
        <v>401</v>
      </c>
      <c r="D1001" s="255" t="s">
        <v>402</v>
      </c>
      <c r="E1001" s="285" t="s">
        <v>392</v>
      </c>
      <c r="F1001" s="302">
        <v>1</v>
      </c>
      <c r="G1001" s="267"/>
      <c r="H1001" s="267"/>
      <c r="I1001" s="267"/>
      <c r="J1001" s="267"/>
      <c r="K1001" s="267"/>
      <c r="L1001" s="267"/>
      <c r="M1001" s="267"/>
      <c r="N1001" s="267"/>
      <c r="O1001" s="268"/>
      <c r="P1001" s="297"/>
      <c r="Q1001" s="297"/>
      <c r="R1001" s="297"/>
      <c r="S1001" s="297"/>
      <c r="T1001" s="297"/>
      <c r="U1001" s="297"/>
      <c r="V1001" s="297"/>
      <c r="W1001" s="298"/>
      <c r="X1001" s="298"/>
      <c r="Y1001" s="298"/>
      <c r="Z1001" s="298"/>
      <c r="AA1001" s="298"/>
      <c r="AB1001" s="298"/>
      <c r="AC1001" s="298"/>
      <c r="AD1001" s="298"/>
      <c r="AE1001" s="298"/>
      <c r="AF1001" s="298"/>
      <c r="AG1001" s="298"/>
      <c r="AH1001" s="298"/>
      <c r="AI1001" s="298"/>
      <c r="AJ1001" s="298"/>
      <c r="AK1001" s="298"/>
      <c r="AL1001" s="298"/>
      <c r="AM1001" s="298"/>
      <c r="AN1001" s="298"/>
      <c r="AO1001" s="298"/>
      <c r="AP1001" s="298"/>
      <c r="AQ1001" s="298"/>
      <c r="AR1001" s="298"/>
      <c r="AS1001" s="298"/>
      <c r="AT1001" s="297"/>
      <c r="AU1001" s="297"/>
      <c r="AV1001" s="298"/>
      <c r="AW1001" s="297"/>
      <c r="AX1001" s="298"/>
    </row>
    <row r="1002" spans="1:54" s="62" customFormat="1" ht="28.5" customHeight="1" x14ac:dyDescent="0.3">
      <c r="B1002" s="418"/>
      <c r="C1002" s="411" t="s">
        <v>403</v>
      </c>
      <c r="D1002" s="255" t="s">
        <v>404</v>
      </c>
      <c r="E1002" s="256" t="s">
        <v>389</v>
      </c>
      <c r="F1002" s="302">
        <v>1</v>
      </c>
      <c r="G1002" s="267"/>
      <c r="H1002" s="267"/>
      <c r="I1002" s="259"/>
      <c r="J1002" s="267"/>
      <c r="K1002" s="259"/>
      <c r="L1002" s="267"/>
      <c r="M1002" s="267"/>
      <c r="N1002" s="267"/>
      <c r="O1002" s="268"/>
      <c r="P1002" s="297"/>
      <c r="Q1002" s="297"/>
      <c r="R1002" s="297"/>
      <c r="S1002" s="297"/>
      <c r="T1002" s="297"/>
      <c r="U1002" s="297"/>
      <c r="V1002" s="297"/>
      <c r="W1002" s="298"/>
      <c r="X1002" s="298"/>
      <c r="Y1002" s="298"/>
      <c r="Z1002" s="298"/>
      <c r="AA1002" s="298"/>
      <c r="AB1002" s="298"/>
      <c r="AC1002" s="298"/>
      <c r="AD1002" s="298"/>
      <c r="AE1002" s="298"/>
      <c r="AF1002" s="298"/>
      <c r="AG1002" s="298"/>
      <c r="AH1002" s="298"/>
      <c r="AI1002" s="298"/>
      <c r="AJ1002" s="298"/>
      <c r="AK1002" s="298"/>
      <c r="AL1002" s="298"/>
      <c r="AM1002" s="298"/>
      <c r="AN1002" s="298"/>
      <c r="AO1002" s="298"/>
      <c r="AP1002" s="298"/>
      <c r="AQ1002" s="298"/>
      <c r="AR1002" s="298"/>
      <c r="AS1002" s="298"/>
      <c r="AT1002" s="297"/>
      <c r="AU1002" s="297"/>
      <c r="AV1002" s="298"/>
      <c r="AW1002" s="297"/>
      <c r="AX1002" s="298"/>
    </row>
    <row r="1003" spans="1:54" s="62" customFormat="1" ht="28.5" customHeight="1" x14ac:dyDescent="0.3">
      <c r="B1003" s="418"/>
      <c r="C1003" s="425" t="s">
        <v>405</v>
      </c>
      <c r="D1003" s="288" t="s">
        <v>404</v>
      </c>
      <c r="E1003" s="289" t="s">
        <v>389</v>
      </c>
      <c r="F1003" s="302">
        <v>1</v>
      </c>
      <c r="G1003" s="267"/>
      <c r="H1003" s="267"/>
      <c r="I1003" s="259"/>
      <c r="J1003" s="267"/>
      <c r="K1003" s="259"/>
      <c r="L1003" s="267"/>
      <c r="M1003" s="267"/>
      <c r="N1003" s="267"/>
      <c r="O1003" s="268"/>
      <c r="P1003" s="297"/>
      <c r="Q1003" s="297"/>
      <c r="R1003" s="297"/>
      <c r="S1003" s="297"/>
      <c r="T1003" s="297"/>
      <c r="U1003" s="297"/>
      <c r="V1003" s="297"/>
      <c r="W1003" s="298"/>
      <c r="X1003" s="298"/>
      <c r="Y1003" s="298"/>
      <c r="Z1003" s="298"/>
      <c r="AA1003" s="298"/>
      <c r="AB1003" s="298"/>
      <c r="AC1003" s="298"/>
      <c r="AD1003" s="298"/>
      <c r="AE1003" s="298"/>
      <c r="AF1003" s="298"/>
      <c r="AG1003" s="298"/>
      <c r="AH1003" s="298"/>
      <c r="AI1003" s="298"/>
      <c r="AJ1003" s="298"/>
      <c r="AK1003" s="298"/>
      <c r="AL1003" s="298"/>
      <c r="AM1003" s="298"/>
      <c r="AN1003" s="298"/>
      <c r="AO1003" s="298"/>
      <c r="AP1003" s="298"/>
      <c r="AQ1003" s="298"/>
      <c r="AR1003" s="298"/>
      <c r="AS1003" s="298"/>
      <c r="AT1003" s="297"/>
      <c r="AU1003" s="297"/>
      <c r="AV1003" s="298"/>
      <c r="AW1003" s="297"/>
      <c r="AX1003" s="298"/>
    </row>
    <row r="1004" spans="1:54" s="151" customFormat="1" ht="28.5" customHeight="1" x14ac:dyDescent="0.3">
      <c r="A1004" s="134"/>
      <c r="B1004" s="418"/>
      <c r="C1004" s="425" t="s">
        <v>227</v>
      </c>
      <c r="D1004" s="394" t="s">
        <v>1036</v>
      </c>
      <c r="E1004" s="285" t="s">
        <v>176</v>
      </c>
      <c r="F1004" s="302">
        <v>1</v>
      </c>
      <c r="G1004" s="267"/>
      <c r="H1004" s="267"/>
      <c r="I1004" s="267"/>
      <c r="J1004" s="267"/>
      <c r="K1004" s="267"/>
      <c r="L1004" s="267"/>
      <c r="M1004" s="267"/>
      <c r="N1004" s="267"/>
      <c r="O1004" s="342"/>
      <c r="P1004" s="149"/>
      <c r="Q1004" s="149"/>
      <c r="R1004" s="149"/>
      <c r="S1004" s="149"/>
      <c r="T1004" s="149"/>
      <c r="U1004" s="149"/>
      <c r="V1004" s="149"/>
      <c r="W1004" s="150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49"/>
      <c r="AU1004" s="149"/>
      <c r="AV1004" s="150"/>
      <c r="AW1004" s="149"/>
      <c r="AX1004" s="150"/>
      <c r="BB1004" s="169"/>
    </row>
    <row r="1005" spans="1:54" s="111" customFormat="1" ht="28.5" customHeight="1" x14ac:dyDescent="0.3">
      <c r="A1005" s="121"/>
      <c r="B1005" s="141"/>
      <c r="C1005" s="186" t="s">
        <v>551</v>
      </c>
      <c r="D1005" s="123"/>
      <c r="E1005" s="79"/>
      <c r="F1005" s="80"/>
      <c r="G1005" s="80"/>
      <c r="H1005" s="80"/>
      <c r="I1005" s="80"/>
      <c r="J1005" s="80"/>
      <c r="K1005" s="80"/>
      <c r="L1005" s="80"/>
      <c r="M1005" s="80"/>
      <c r="N1005" s="80"/>
      <c r="O1005" s="78"/>
      <c r="P1005" s="32"/>
      <c r="Q1005" s="32"/>
      <c r="R1005" s="32"/>
      <c r="S1005" s="33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BB1005" s="121"/>
    </row>
    <row r="1006" spans="1:54" s="134" customFormat="1" ht="28.5" customHeight="1" x14ac:dyDescent="0.3">
      <c r="B1006" s="418"/>
      <c r="C1006" s="411" t="s">
        <v>553</v>
      </c>
      <c r="D1006" s="288" t="s">
        <v>555</v>
      </c>
      <c r="E1006" s="285" t="s">
        <v>1132</v>
      </c>
      <c r="F1006" s="290">
        <v>1</v>
      </c>
      <c r="G1006" s="259"/>
      <c r="H1006" s="267"/>
      <c r="I1006" s="259"/>
      <c r="J1006" s="267"/>
      <c r="K1006" s="259"/>
      <c r="L1006" s="267"/>
      <c r="M1006" s="267"/>
      <c r="N1006" s="267"/>
      <c r="O1006" s="260"/>
      <c r="P1006" s="299"/>
      <c r="Q1006" s="299"/>
      <c r="R1006" s="299"/>
      <c r="S1006" s="299"/>
      <c r="T1006" s="299"/>
      <c r="U1006" s="299"/>
      <c r="V1006" s="299"/>
      <c r="W1006" s="300"/>
      <c r="X1006" s="300"/>
      <c r="Y1006" s="300"/>
      <c r="Z1006" s="300"/>
      <c r="AA1006" s="300"/>
      <c r="AB1006" s="300"/>
      <c r="AC1006" s="300"/>
      <c r="AD1006" s="300"/>
      <c r="AE1006" s="300"/>
      <c r="AF1006" s="300"/>
      <c r="AG1006" s="300"/>
      <c r="AH1006" s="300"/>
      <c r="AI1006" s="300"/>
      <c r="AJ1006" s="300"/>
      <c r="AK1006" s="300"/>
      <c r="AL1006" s="300"/>
      <c r="AM1006" s="300"/>
      <c r="AN1006" s="300"/>
      <c r="AO1006" s="300"/>
      <c r="AP1006" s="300"/>
      <c r="AQ1006" s="300"/>
      <c r="AR1006" s="300"/>
      <c r="AS1006" s="300"/>
      <c r="AT1006" s="299"/>
      <c r="AU1006" s="299"/>
      <c r="AV1006" s="300"/>
      <c r="AW1006" s="299"/>
      <c r="AX1006" s="300"/>
    </row>
    <row r="1007" spans="1:54" s="134" customFormat="1" ht="28.5" customHeight="1" x14ac:dyDescent="0.3">
      <c r="B1007" s="418"/>
      <c r="C1007" s="425" t="s">
        <v>390</v>
      </c>
      <c r="D1007" s="288" t="s">
        <v>391</v>
      </c>
      <c r="E1007" s="289" t="s">
        <v>392</v>
      </c>
      <c r="F1007" s="290">
        <v>1</v>
      </c>
      <c r="G1007" s="259"/>
      <c r="H1007" s="267"/>
      <c r="I1007" s="259"/>
      <c r="J1007" s="267"/>
      <c r="K1007" s="259"/>
      <c r="L1007" s="267"/>
      <c r="M1007" s="267"/>
      <c r="N1007" s="267"/>
      <c r="O1007" s="268"/>
      <c r="P1007" s="299"/>
      <c r="Q1007" s="299"/>
      <c r="R1007" s="299"/>
      <c r="S1007" s="299"/>
      <c r="T1007" s="299"/>
      <c r="U1007" s="299"/>
      <c r="V1007" s="299"/>
      <c r="W1007" s="300"/>
      <c r="X1007" s="300"/>
      <c r="Y1007" s="300"/>
      <c r="Z1007" s="300"/>
      <c r="AA1007" s="300"/>
      <c r="AB1007" s="300"/>
      <c r="AC1007" s="300"/>
      <c r="AD1007" s="300"/>
      <c r="AE1007" s="300"/>
      <c r="AF1007" s="300"/>
      <c r="AG1007" s="300"/>
      <c r="AH1007" s="300"/>
      <c r="AI1007" s="300"/>
      <c r="AJ1007" s="300"/>
      <c r="AK1007" s="300"/>
      <c r="AL1007" s="300"/>
      <c r="AM1007" s="300"/>
      <c r="AN1007" s="300"/>
      <c r="AO1007" s="300"/>
      <c r="AP1007" s="300"/>
      <c r="AQ1007" s="300"/>
      <c r="AR1007" s="300"/>
      <c r="AS1007" s="300"/>
      <c r="AT1007" s="299"/>
      <c r="AU1007" s="299"/>
      <c r="AV1007" s="300"/>
      <c r="AW1007" s="299"/>
      <c r="AX1007" s="300"/>
    </row>
    <row r="1008" spans="1:54" s="134" customFormat="1" ht="28.5" customHeight="1" x14ac:dyDescent="0.3">
      <c r="B1008" s="418"/>
      <c r="C1008" s="432" t="s">
        <v>387</v>
      </c>
      <c r="D1008" s="288" t="s">
        <v>388</v>
      </c>
      <c r="E1008" s="289" t="s">
        <v>389</v>
      </c>
      <c r="F1008" s="290">
        <v>1</v>
      </c>
      <c r="G1008" s="259"/>
      <c r="H1008" s="267"/>
      <c r="I1008" s="259"/>
      <c r="J1008" s="267"/>
      <c r="K1008" s="259"/>
      <c r="L1008" s="267"/>
      <c r="M1008" s="267"/>
      <c r="N1008" s="267"/>
      <c r="O1008" s="268"/>
      <c r="P1008" s="299"/>
      <c r="Q1008" s="299"/>
      <c r="R1008" s="299"/>
      <c r="S1008" s="299"/>
      <c r="T1008" s="299"/>
      <c r="U1008" s="299"/>
      <c r="V1008" s="299"/>
      <c r="W1008" s="300"/>
      <c r="X1008" s="300"/>
      <c r="Y1008" s="300"/>
      <c r="Z1008" s="300"/>
      <c r="AA1008" s="300"/>
      <c r="AB1008" s="300"/>
      <c r="AC1008" s="300"/>
      <c r="AD1008" s="300"/>
      <c r="AE1008" s="300"/>
      <c r="AF1008" s="300"/>
      <c r="AG1008" s="300"/>
      <c r="AH1008" s="300"/>
      <c r="AI1008" s="300"/>
      <c r="AJ1008" s="300"/>
      <c r="AK1008" s="300"/>
      <c r="AL1008" s="300"/>
      <c r="AM1008" s="300"/>
      <c r="AN1008" s="300"/>
      <c r="AO1008" s="300"/>
      <c r="AP1008" s="300"/>
      <c r="AQ1008" s="300"/>
      <c r="AR1008" s="300"/>
      <c r="AS1008" s="300"/>
      <c r="AT1008" s="299"/>
      <c r="AU1008" s="299"/>
      <c r="AV1008" s="300"/>
      <c r="AW1008" s="299"/>
      <c r="AX1008" s="300"/>
    </row>
    <row r="1009" spans="1:54" s="134" customFormat="1" ht="28.5" customHeight="1" x14ac:dyDescent="0.3">
      <c r="B1009" s="418"/>
      <c r="C1009" s="411" t="s">
        <v>175</v>
      </c>
      <c r="D1009" s="288" t="s">
        <v>1133</v>
      </c>
      <c r="E1009" s="285" t="s">
        <v>579</v>
      </c>
      <c r="F1009" s="302">
        <v>1</v>
      </c>
      <c r="G1009" s="267"/>
      <c r="H1009" s="267"/>
      <c r="I1009" s="267"/>
      <c r="J1009" s="267"/>
      <c r="K1009" s="267"/>
      <c r="L1009" s="267"/>
      <c r="M1009" s="267"/>
      <c r="N1009" s="267"/>
      <c r="O1009" s="260"/>
      <c r="P1009" s="299"/>
      <c r="Q1009" s="299"/>
      <c r="R1009" s="299"/>
      <c r="S1009" s="299"/>
      <c r="T1009" s="299"/>
      <c r="U1009" s="299"/>
      <c r="V1009" s="299"/>
      <c r="W1009" s="300"/>
      <c r="X1009" s="300"/>
      <c r="Y1009" s="300"/>
      <c r="Z1009" s="300"/>
      <c r="AA1009" s="300"/>
      <c r="AB1009" s="300"/>
      <c r="AC1009" s="300"/>
      <c r="AD1009" s="300"/>
      <c r="AE1009" s="300"/>
      <c r="AF1009" s="300"/>
      <c r="AG1009" s="300"/>
      <c r="AH1009" s="300"/>
      <c r="AI1009" s="300"/>
      <c r="AJ1009" s="300"/>
      <c r="AK1009" s="300"/>
      <c r="AL1009" s="300"/>
      <c r="AM1009" s="300"/>
      <c r="AN1009" s="300"/>
      <c r="AO1009" s="300"/>
      <c r="AP1009" s="300"/>
      <c r="AQ1009" s="300"/>
      <c r="AR1009" s="300"/>
      <c r="AS1009" s="300"/>
      <c r="AT1009" s="299"/>
      <c r="AU1009" s="299"/>
      <c r="AV1009" s="300"/>
      <c r="AW1009" s="299"/>
      <c r="AX1009" s="300"/>
    </row>
    <row r="1010" spans="1:54" s="169" customFormat="1" ht="28.5" customHeight="1" x14ac:dyDescent="0.3">
      <c r="B1010" s="417"/>
      <c r="C1010" s="413" t="s">
        <v>227</v>
      </c>
      <c r="D1010" s="381" t="s">
        <v>257</v>
      </c>
      <c r="E1010" s="384" t="s">
        <v>579</v>
      </c>
      <c r="F1010" s="385">
        <v>1</v>
      </c>
      <c r="G1010" s="379"/>
      <c r="H1010" s="379"/>
      <c r="I1010" s="379"/>
      <c r="J1010" s="379"/>
      <c r="K1010" s="379"/>
      <c r="L1010" s="379"/>
      <c r="M1010" s="379"/>
      <c r="N1010" s="379"/>
      <c r="O1010" s="380"/>
      <c r="P1010" s="331"/>
      <c r="Q1010" s="331"/>
      <c r="R1010" s="331"/>
      <c r="S1010" s="331"/>
      <c r="T1010" s="331"/>
      <c r="U1010" s="331"/>
      <c r="V1010" s="331"/>
      <c r="W1010" s="332"/>
      <c r="X1010" s="332"/>
      <c r="Y1010" s="332"/>
      <c r="Z1010" s="332"/>
      <c r="AA1010" s="332"/>
      <c r="AB1010" s="332"/>
      <c r="AC1010" s="332"/>
      <c r="AD1010" s="332"/>
      <c r="AE1010" s="332"/>
      <c r="AF1010" s="332"/>
      <c r="AG1010" s="332"/>
      <c r="AH1010" s="332"/>
      <c r="AI1010" s="332"/>
      <c r="AJ1010" s="332"/>
      <c r="AK1010" s="332"/>
      <c r="AL1010" s="332"/>
      <c r="AM1010" s="332"/>
      <c r="AN1010" s="332"/>
      <c r="AO1010" s="332"/>
      <c r="AP1010" s="332"/>
      <c r="AQ1010" s="332"/>
      <c r="AR1010" s="332"/>
      <c r="AS1010" s="332"/>
      <c r="AT1010" s="331"/>
      <c r="AU1010" s="331"/>
      <c r="AV1010" s="332"/>
      <c r="AW1010" s="331"/>
      <c r="AX1010" s="332"/>
    </row>
    <row r="1011" spans="1:54" s="151" customFormat="1" ht="28.5" customHeight="1" x14ac:dyDescent="0.3">
      <c r="A1011" s="134"/>
      <c r="B1011" s="323"/>
      <c r="C1011" s="326"/>
      <c r="D1011" s="292"/>
      <c r="E1011" s="287"/>
      <c r="F1011" s="303"/>
      <c r="G1011" s="295"/>
      <c r="H1011" s="295"/>
      <c r="I1011" s="295"/>
      <c r="J1011" s="295"/>
      <c r="K1011" s="295"/>
      <c r="L1011" s="295"/>
      <c r="M1011" s="295"/>
      <c r="N1011" s="295"/>
      <c r="O1011" s="265"/>
      <c r="P1011" s="149"/>
      <c r="Q1011" s="149"/>
      <c r="R1011" s="149"/>
      <c r="S1011" s="149"/>
      <c r="T1011" s="149"/>
      <c r="U1011" s="149"/>
      <c r="V1011" s="149"/>
      <c r="W1011" s="150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49"/>
      <c r="AU1011" s="149"/>
      <c r="AV1011" s="150"/>
      <c r="AW1011" s="149"/>
      <c r="AX1011" s="150"/>
      <c r="BB1011" s="134"/>
    </row>
    <row r="1012" spans="1:54" s="111" customFormat="1" ht="28.5" customHeight="1" x14ac:dyDescent="0.3">
      <c r="A1012" s="121"/>
      <c r="B1012" s="141"/>
      <c r="C1012" s="186" t="s">
        <v>552</v>
      </c>
      <c r="D1012" s="123"/>
      <c r="E1012" s="79"/>
      <c r="F1012" s="80"/>
      <c r="G1012" s="80"/>
      <c r="H1012" s="80"/>
      <c r="I1012" s="80"/>
      <c r="J1012" s="80"/>
      <c r="K1012" s="80"/>
      <c r="L1012" s="80"/>
      <c r="M1012" s="80"/>
      <c r="N1012" s="80"/>
      <c r="O1012" s="78"/>
      <c r="P1012" s="32"/>
      <c r="Q1012" s="32"/>
      <c r="R1012" s="32"/>
      <c r="S1012" s="33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BB1012" s="121"/>
    </row>
    <row r="1013" spans="1:54" s="134" customFormat="1" ht="28.5" customHeight="1" x14ac:dyDescent="0.3">
      <c r="B1013" s="418"/>
      <c r="C1013" s="411" t="s">
        <v>554</v>
      </c>
      <c r="D1013" s="288" t="s">
        <v>556</v>
      </c>
      <c r="E1013" s="285" t="s">
        <v>1132</v>
      </c>
      <c r="F1013" s="290">
        <v>5</v>
      </c>
      <c r="G1013" s="259"/>
      <c r="H1013" s="267"/>
      <c r="I1013" s="259"/>
      <c r="J1013" s="267"/>
      <c r="K1013" s="259"/>
      <c r="L1013" s="267"/>
      <c r="M1013" s="267"/>
      <c r="N1013" s="267"/>
      <c r="O1013" s="260"/>
      <c r="P1013" s="299"/>
      <c r="Q1013" s="299"/>
      <c r="R1013" s="299"/>
      <c r="S1013" s="299"/>
      <c r="T1013" s="299"/>
      <c r="U1013" s="299"/>
      <c r="V1013" s="299"/>
      <c r="W1013" s="300"/>
      <c r="X1013" s="300"/>
      <c r="Y1013" s="300"/>
      <c r="Z1013" s="300"/>
      <c r="AA1013" s="300"/>
      <c r="AB1013" s="300"/>
      <c r="AC1013" s="300"/>
      <c r="AD1013" s="300"/>
      <c r="AE1013" s="300"/>
      <c r="AF1013" s="300"/>
      <c r="AG1013" s="300"/>
      <c r="AH1013" s="300"/>
      <c r="AI1013" s="300"/>
      <c r="AJ1013" s="300"/>
      <c r="AK1013" s="300"/>
      <c r="AL1013" s="300"/>
      <c r="AM1013" s="300"/>
      <c r="AN1013" s="300"/>
      <c r="AO1013" s="300"/>
      <c r="AP1013" s="300"/>
      <c r="AQ1013" s="300"/>
      <c r="AR1013" s="300"/>
      <c r="AS1013" s="300"/>
      <c r="AT1013" s="299"/>
      <c r="AU1013" s="299"/>
      <c r="AV1013" s="300"/>
      <c r="AW1013" s="299"/>
      <c r="AX1013" s="300"/>
    </row>
    <row r="1014" spans="1:54" s="134" customFormat="1" ht="28.5" customHeight="1" x14ac:dyDescent="0.3">
      <c r="B1014" s="418"/>
      <c r="C1014" s="425" t="s">
        <v>390</v>
      </c>
      <c r="D1014" s="288" t="s">
        <v>391</v>
      </c>
      <c r="E1014" s="289" t="s">
        <v>392</v>
      </c>
      <c r="F1014" s="290">
        <v>5</v>
      </c>
      <c r="G1014" s="259"/>
      <c r="H1014" s="267"/>
      <c r="I1014" s="259"/>
      <c r="J1014" s="267"/>
      <c r="K1014" s="259"/>
      <c r="L1014" s="267"/>
      <c r="M1014" s="267"/>
      <c r="N1014" s="267"/>
      <c r="O1014" s="268"/>
      <c r="P1014" s="299"/>
      <c r="Q1014" s="299"/>
      <c r="R1014" s="299"/>
      <c r="S1014" s="299"/>
      <c r="T1014" s="299"/>
      <c r="U1014" s="299"/>
      <c r="V1014" s="299"/>
      <c r="W1014" s="300"/>
      <c r="X1014" s="300"/>
      <c r="Y1014" s="300"/>
      <c r="Z1014" s="300"/>
      <c r="AA1014" s="300"/>
      <c r="AB1014" s="300"/>
      <c r="AC1014" s="300"/>
      <c r="AD1014" s="300"/>
      <c r="AE1014" s="300"/>
      <c r="AF1014" s="300"/>
      <c r="AG1014" s="300"/>
      <c r="AH1014" s="300"/>
      <c r="AI1014" s="300"/>
      <c r="AJ1014" s="300"/>
      <c r="AK1014" s="300"/>
      <c r="AL1014" s="300"/>
      <c r="AM1014" s="300"/>
      <c r="AN1014" s="300"/>
      <c r="AO1014" s="300"/>
      <c r="AP1014" s="300"/>
      <c r="AQ1014" s="300"/>
      <c r="AR1014" s="300"/>
      <c r="AS1014" s="300"/>
      <c r="AT1014" s="299"/>
      <c r="AU1014" s="299"/>
      <c r="AV1014" s="300"/>
      <c r="AW1014" s="299"/>
      <c r="AX1014" s="300"/>
    </row>
    <row r="1015" spans="1:54" s="134" customFormat="1" ht="28.5" customHeight="1" x14ac:dyDescent="0.3">
      <c r="B1015" s="418"/>
      <c r="C1015" s="432" t="s">
        <v>387</v>
      </c>
      <c r="D1015" s="288" t="s">
        <v>388</v>
      </c>
      <c r="E1015" s="289" t="s">
        <v>389</v>
      </c>
      <c r="F1015" s="290">
        <v>5</v>
      </c>
      <c r="G1015" s="259"/>
      <c r="H1015" s="267"/>
      <c r="I1015" s="259"/>
      <c r="J1015" s="267"/>
      <c r="K1015" s="259"/>
      <c r="L1015" s="267"/>
      <c r="M1015" s="267"/>
      <c r="N1015" s="267"/>
      <c r="O1015" s="268"/>
      <c r="P1015" s="299"/>
      <c r="Q1015" s="299"/>
      <c r="R1015" s="299"/>
      <c r="S1015" s="299"/>
      <c r="T1015" s="299"/>
      <c r="U1015" s="299"/>
      <c r="V1015" s="299"/>
      <c r="W1015" s="300"/>
      <c r="X1015" s="300"/>
      <c r="Y1015" s="300"/>
      <c r="Z1015" s="300"/>
      <c r="AA1015" s="300"/>
      <c r="AB1015" s="300"/>
      <c r="AC1015" s="300"/>
      <c r="AD1015" s="300"/>
      <c r="AE1015" s="300"/>
      <c r="AF1015" s="300"/>
      <c r="AG1015" s="300"/>
      <c r="AH1015" s="300"/>
      <c r="AI1015" s="300"/>
      <c r="AJ1015" s="300"/>
      <c r="AK1015" s="300"/>
      <c r="AL1015" s="300"/>
      <c r="AM1015" s="300"/>
      <c r="AN1015" s="300"/>
      <c r="AO1015" s="300"/>
      <c r="AP1015" s="300"/>
      <c r="AQ1015" s="300"/>
      <c r="AR1015" s="300"/>
      <c r="AS1015" s="300"/>
      <c r="AT1015" s="299"/>
      <c r="AU1015" s="299"/>
      <c r="AV1015" s="300"/>
      <c r="AW1015" s="299"/>
      <c r="AX1015" s="300"/>
    </row>
    <row r="1016" spans="1:54" s="134" customFormat="1" ht="28.5" customHeight="1" x14ac:dyDescent="0.3">
      <c r="B1016" s="418"/>
      <c r="C1016" s="411" t="s">
        <v>175</v>
      </c>
      <c r="D1016" s="288" t="s">
        <v>184</v>
      </c>
      <c r="E1016" s="285" t="s">
        <v>176</v>
      </c>
      <c r="F1016" s="302">
        <v>5</v>
      </c>
      <c r="G1016" s="267"/>
      <c r="H1016" s="267"/>
      <c r="I1016" s="267"/>
      <c r="J1016" s="267"/>
      <c r="K1016" s="267"/>
      <c r="L1016" s="267"/>
      <c r="M1016" s="267"/>
      <c r="N1016" s="267"/>
      <c r="O1016" s="260"/>
      <c r="P1016" s="299"/>
      <c r="Q1016" s="299"/>
      <c r="R1016" s="299"/>
      <c r="S1016" s="299"/>
      <c r="T1016" s="299"/>
      <c r="U1016" s="299"/>
      <c r="V1016" s="299"/>
      <c r="W1016" s="300"/>
      <c r="X1016" s="300"/>
      <c r="Y1016" s="300"/>
      <c r="Z1016" s="300"/>
      <c r="AA1016" s="300"/>
      <c r="AB1016" s="300"/>
      <c r="AC1016" s="300"/>
      <c r="AD1016" s="300"/>
      <c r="AE1016" s="300"/>
      <c r="AF1016" s="300"/>
      <c r="AG1016" s="300"/>
      <c r="AH1016" s="300"/>
      <c r="AI1016" s="300"/>
      <c r="AJ1016" s="300"/>
      <c r="AK1016" s="300"/>
      <c r="AL1016" s="300"/>
      <c r="AM1016" s="300"/>
      <c r="AN1016" s="300"/>
      <c r="AO1016" s="300"/>
      <c r="AP1016" s="300"/>
      <c r="AQ1016" s="300"/>
      <c r="AR1016" s="300"/>
      <c r="AS1016" s="300"/>
      <c r="AT1016" s="299"/>
      <c r="AU1016" s="299"/>
      <c r="AV1016" s="300"/>
      <c r="AW1016" s="299"/>
      <c r="AX1016" s="300"/>
    </row>
    <row r="1017" spans="1:54" s="134" customFormat="1" ht="28.5" customHeight="1" x14ac:dyDescent="0.3">
      <c r="B1017" s="418"/>
      <c r="C1017" s="432" t="s">
        <v>393</v>
      </c>
      <c r="D1017" s="288" t="s">
        <v>394</v>
      </c>
      <c r="E1017" s="289" t="s">
        <v>389</v>
      </c>
      <c r="F1017" s="290">
        <v>5</v>
      </c>
      <c r="G1017" s="259"/>
      <c r="H1017" s="267"/>
      <c r="I1017" s="259"/>
      <c r="J1017" s="267"/>
      <c r="K1017" s="259"/>
      <c r="L1017" s="267"/>
      <c r="M1017" s="267"/>
      <c r="N1017" s="267"/>
      <c r="O1017" s="268"/>
      <c r="P1017" s="299"/>
      <c r="Q1017" s="299"/>
      <c r="R1017" s="299"/>
      <c r="S1017" s="299"/>
      <c r="T1017" s="299"/>
      <c r="U1017" s="299"/>
      <c r="V1017" s="299"/>
      <c r="W1017" s="300"/>
      <c r="X1017" s="300"/>
      <c r="Y1017" s="300"/>
      <c r="Z1017" s="300"/>
      <c r="AA1017" s="300"/>
      <c r="AB1017" s="300"/>
      <c r="AC1017" s="300"/>
      <c r="AD1017" s="300"/>
      <c r="AE1017" s="300"/>
      <c r="AF1017" s="300"/>
      <c r="AG1017" s="300"/>
      <c r="AH1017" s="300"/>
      <c r="AI1017" s="300"/>
      <c r="AJ1017" s="300"/>
      <c r="AK1017" s="300"/>
      <c r="AL1017" s="300"/>
      <c r="AM1017" s="300"/>
      <c r="AN1017" s="300"/>
      <c r="AO1017" s="300"/>
      <c r="AP1017" s="300"/>
      <c r="AQ1017" s="300"/>
      <c r="AR1017" s="300"/>
      <c r="AS1017" s="300"/>
      <c r="AT1017" s="299"/>
      <c r="AU1017" s="299"/>
      <c r="AV1017" s="300"/>
      <c r="AW1017" s="299"/>
      <c r="AX1017" s="300"/>
    </row>
    <row r="1018" spans="1:54" s="134" customFormat="1" ht="28.5" customHeight="1" x14ac:dyDescent="0.3">
      <c r="B1018" s="418"/>
      <c r="C1018" s="425" t="s">
        <v>177</v>
      </c>
      <c r="D1018" s="288" t="s">
        <v>1133</v>
      </c>
      <c r="E1018" s="285" t="s">
        <v>579</v>
      </c>
      <c r="F1018" s="302">
        <v>5</v>
      </c>
      <c r="G1018" s="259"/>
      <c r="H1018" s="267"/>
      <c r="I1018" s="259"/>
      <c r="J1018" s="267"/>
      <c r="K1018" s="259"/>
      <c r="L1018" s="267"/>
      <c r="M1018" s="267"/>
      <c r="N1018" s="267"/>
      <c r="O1018" s="260"/>
      <c r="P1018" s="299"/>
      <c r="Q1018" s="299"/>
      <c r="R1018" s="299"/>
      <c r="S1018" s="299"/>
      <c r="T1018" s="299"/>
      <c r="U1018" s="299"/>
      <c r="V1018" s="299"/>
      <c r="W1018" s="300"/>
      <c r="X1018" s="300"/>
      <c r="Y1018" s="300"/>
      <c r="Z1018" s="300"/>
      <c r="AA1018" s="300"/>
      <c r="AB1018" s="300"/>
      <c r="AC1018" s="300"/>
      <c r="AD1018" s="300"/>
      <c r="AE1018" s="300"/>
      <c r="AF1018" s="300"/>
      <c r="AG1018" s="300"/>
      <c r="AH1018" s="300"/>
      <c r="AI1018" s="300"/>
      <c r="AJ1018" s="300"/>
      <c r="AK1018" s="300"/>
      <c r="AL1018" s="300"/>
      <c r="AM1018" s="300"/>
      <c r="AN1018" s="300"/>
      <c r="AO1018" s="300"/>
      <c r="AP1018" s="300"/>
      <c r="AQ1018" s="300"/>
      <c r="AR1018" s="300"/>
      <c r="AS1018" s="300"/>
      <c r="AT1018" s="299"/>
      <c r="AU1018" s="299"/>
      <c r="AV1018" s="300"/>
      <c r="AW1018" s="299"/>
      <c r="AX1018" s="300"/>
    </row>
    <row r="1019" spans="1:54" s="169" customFormat="1" ht="28.5" customHeight="1" x14ac:dyDescent="0.3">
      <c r="B1019" s="417"/>
      <c r="C1019" s="413" t="s">
        <v>227</v>
      </c>
      <c r="D1019" s="381" t="s">
        <v>1134</v>
      </c>
      <c r="E1019" s="384" t="s">
        <v>176</v>
      </c>
      <c r="F1019" s="385">
        <v>5</v>
      </c>
      <c r="G1019" s="379"/>
      <c r="H1019" s="379"/>
      <c r="I1019" s="379"/>
      <c r="J1019" s="379"/>
      <c r="K1019" s="379"/>
      <c r="L1019" s="379"/>
      <c r="M1019" s="379"/>
      <c r="N1019" s="379"/>
      <c r="O1019" s="380"/>
      <c r="P1019" s="331"/>
      <c r="Q1019" s="331"/>
      <c r="R1019" s="331"/>
      <c r="S1019" s="331"/>
      <c r="T1019" s="331"/>
      <c r="U1019" s="331"/>
      <c r="V1019" s="331"/>
      <c r="W1019" s="332"/>
      <c r="X1019" s="332"/>
      <c r="Y1019" s="332"/>
      <c r="Z1019" s="332"/>
      <c r="AA1019" s="332"/>
      <c r="AB1019" s="332"/>
      <c r="AC1019" s="332"/>
      <c r="AD1019" s="332"/>
      <c r="AE1019" s="332"/>
      <c r="AF1019" s="332"/>
      <c r="AG1019" s="332"/>
      <c r="AH1019" s="332"/>
      <c r="AI1019" s="332"/>
      <c r="AJ1019" s="332"/>
      <c r="AK1019" s="332"/>
      <c r="AL1019" s="332"/>
      <c r="AM1019" s="332"/>
      <c r="AN1019" s="332"/>
      <c r="AO1019" s="332"/>
      <c r="AP1019" s="332"/>
      <c r="AQ1019" s="332"/>
      <c r="AR1019" s="332"/>
      <c r="AS1019" s="332"/>
      <c r="AT1019" s="331"/>
      <c r="AU1019" s="331"/>
      <c r="AV1019" s="332"/>
      <c r="AW1019" s="331"/>
      <c r="AX1019" s="332"/>
    </row>
    <row r="1020" spans="1:54" ht="28.5" customHeight="1" x14ac:dyDescent="0.3">
      <c r="A1020" s="125"/>
      <c r="B1020" s="85"/>
      <c r="C1020" s="124"/>
      <c r="D1020" s="124"/>
      <c r="E1020" s="103"/>
      <c r="F1020" s="143"/>
      <c r="G1020" s="42"/>
      <c r="H1020" s="56"/>
      <c r="I1020" s="42"/>
      <c r="J1020" s="56"/>
      <c r="K1020" s="42"/>
      <c r="L1020" s="56"/>
      <c r="M1020" s="42"/>
      <c r="N1020" s="56"/>
      <c r="O1020" s="148"/>
      <c r="P1020" s="31"/>
      <c r="Q1020" s="31"/>
      <c r="R1020" s="31"/>
      <c r="S1020" s="31"/>
      <c r="T1020" s="31"/>
      <c r="U1020" s="31"/>
      <c r="V1020" s="31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31"/>
      <c r="AU1020" s="31"/>
      <c r="AV1020" s="23"/>
      <c r="AW1020" s="31"/>
      <c r="AX1020" s="23"/>
    </row>
    <row r="1021" spans="1:54" s="111" customFormat="1" ht="28.5" customHeight="1" x14ac:dyDescent="0.3">
      <c r="A1021" s="121"/>
      <c r="B1021" s="458"/>
      <c r="C1021" s="456" t="s">
        <v>144</v>
      </c>
      <c r="D1021" s="273"/>
      <c r="E1021" s="274"/>
      <c r="F1021" s="281"/>
      <c r="G1021" s="281"/>
      <c r="H1021" s="280"/>
      <c r="I1021" s="281"/>
      <c r="J1021" s="280"/>
      <c r="K1021" s="281"/>
      <c r="L1021" s="280"/>
      <c r="M1021" s="281"/>
      <c r="N1021" s="280"/>
      <c r="O1021" s="273"/>
      <c r="P1021" s="111" t="s">
        <v>62</v>
      </c>
      <c r="BB1021" s="121"/>
    </row>
    <row r="1022" spans="1:54" s="111" customFormat="1" ht="28.5" customHeight="1" x14ac:dyDescent="0.3">
      <c r="A1022" s="121"/>
      <c r="B1022" s="459"/>
      <c r="C1022" s="457"/>
      <c r="D1022" s="276"/>
      <c r="E1022" s="277"/>
      <c r="F1022" s="278"/>
      <c r="G1022" s="278"/>
      <c r="H1022" s="279"/>
      <c r="I1022" s="278"/>
      <c r="J1022" s="279"/>
      <c r="K1022" s="278"/>
      <c r="L1022" s="279"/>
      <c r="M1022" s="278"/>
      <c r="N1022" s="279"/>
      <c r="O1022" s="276"/>
      <c r="P1022" s="111" t="s">
        <v>62</v>
      </c>
      <c r="BB1022" s="121"/>
    </row>
    <row r="1023" spans="1:54" s="111" customFormat="1" ht="28.5" customHeight="1" x14ac:dyDescent="0.3">
      <c r="A1023" s="121"/>
      <c r="B1023" s="101"/>
      <c r="C1023" s="45"/>
      <c r="D1023" s="46"/>
      <c r="E1023" s="47"/>
      <c r="F1023" s="48"/>
      <c r="G1023" s="48"/>
      <c r="H1023" s="122"/>
      <c r="I1023" s="48"/>
      <c r="J1023" s="122"/>
      <c r="K1023" s="48"/>
      <c r="L1023" s="122"/>
      <c r="M1023" s="48"/>
      <c r="N1023" s="122"/>
      <c r="O1023" s="46"/>
      <c r="BB1023" s="121"/>
    </row>
    <row r="1024" spans="1:54" s="111" customFormat="1" ht="28.5" customHeight="1" x14ac:dyDescent="0.3">
      <c r="A1024" s="121"/>
      <c r="B1024" s="141" t="s">
        <v>607</v>
      </c>
      <c r="C1024" s="77" t="s">
        <v>608</v>
      </c>
      <c r="D1024" s="78"/>
      <c r="E1024" s="79"/>
      <c r="F1024" s="80"/>
      <c r="G1024" s="80"/>
      <c r="H1024" s="80"/>
      <c r="I1024" s="80"/>
      <c r="J1024" s="80"/>
      <c r="K1024" s="80"/>
      <c r="L1024" s="80"/>
      <c r="M1024" s="80"/>
      <c r="N1024" s="80"/>
      <c r="O1024" s="78"/>
      <c r="P1024" s="32"/>
      <c r="Q1024" s="32"/>
      <c r="R1024" s="32"/>
      <c r="S1024" s="33" t="s">
        <v>1</v>
      </c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BB1024" s="121"/>
    </row>
    <row r="1025" spans="1:54" s="111" customFormat="1" ht="28.5" customHeight="1" x14ac:dyDescent="0.3">
      <c r="A1025" s="121"/>
      <c r="B1025" s="141"/>
      <c r="C1025" s="186" t="s">
        <v>609</v>
      </c>
      <c r="D1025" s="123"/>
      <c r="E1025" s="79"/>
      <c r="F1025" s="80"/>
      <c r="G1025" s="80"/>
      <c r="H1025" s="80"/>
      <c r="I1025" s="80"/>
      <c r="J1025" s="80"/>
      <c r="K1025" s="80"/>
      <c r="L1025" s="80"/>
      <c r="M1025" s="80"/>
      <c r="N1025" s="80"/>
      <c r="O1025" s="78"/>
      <c r="P1025" s="32"/>
      <c r="Q1025" s="32"/>
      <c r="R1025" s="32"/>
      <c r="S1025" s="33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BB1025" s="121"/>
    </row>
    <row r="1026" spans="1:54" s="134" customFormat="1" ht="28.5" customHeight="1" x14ac:dyDescent="0.3">
      <c r="B1026" s="418"/>
      <c r="C1026" s="411" t="s">
        <v>610</v>
      </c>
      <c r="D1026" s="255"/>
      <c r="E1026" s="289" t="s">
        <v>127</v>
      </c>
      <c r="F1026" s="302">
        <v>1</v>
      </c>
      <c r="G1026" s="267"/>
      <c r="H1026" s="267"/>
      <c r="I1026" s="267"/>
      <c r="J1026" s="267"/>
      <c r="K1026" s="267"/>
      <c r="L1026" s="267"/>
      <c r="M1026" s="267"/>
      <c r="N1026" s="267"/>
      <c r="O1026" s="268"/>
      <c r="P1026" s="299"/>
      <c r="Q1026" s="299"/>
      <c r="R1026" s="299"/>
      <c r="S1026" s="299"/>
      <c r="T1026" s="299"/>
      <c r="U1026" s="299"/>
      <c r="V1026" s="299"/>
      <c r="W1026" s="300"/>
      <c r="X1026" s="300"/>
      <c r="Y1026" s="300"/>
      <c r="Z1026" s="300"/>
      <c r="AA1026" s="300"/>
      <c r="AB1026" s="300"/>
      <c r="AC1026" s="300"/>
      <c r="AD1026" s="300"/>
      <c r="AE1026" s="300"/>
      <c r="AF1026" s="300"/>
      <c r="AG1026" s="300"/>
      <c r="AH1026" s="300"/>
      <c r="AI1026" s="300"/>
      <c r="AJ1026" s="300"/>
      <c r="AK1026" s="300"/>
      <c r="AL1026" s="300"/>
      <c r="AM1026" s="300"/>
      <c r="AN1026" s="300"/>
      <c r="AO1026" s="300"/>
      <c r="AP1026" s="300"/>
      <c r="AQ1026" s="300"/>
      <c r="AR1026" s="300"/>
      <c r="AS1026" s="300"/>
      <c r="AT1026" s="299"/>
      <c r="AU1026" s="299"/>
      <c r="AV1026" s="300"/>
      <c r="AW1026" s="299"/>
      <c r="AX1026" s="300"/>
    </row>
    <row r="1027" spans="1:54" s="134" customFormat="1" ht="28.5" customHeight="1" x14ac:dyDescent="0.3">
      <c r="B1027" s="418"/>
      <c r="C1027" s="425" t="s">
        <v>611</v>
      </c>
      <c r="D1027" s="288"/>
      <c r="E1027" s="289" t="s">
        <v>127</v>
      </c>
      <c r="F1027" s="302">
        <v>1</v>
      </c>
      <c r="G1027" s="267"/>
      <c r="H1027" s="267"/>
      <c r="I1027" s="267"/>
      <c r="J1027" s="267"/>
      <c r="K1027" s="267"/>
      <c r="L1027" s="267"/>
      <c r="M1027" s="267"/>
      <c r="N1027" s="267"/>
      <c r="O1027" s="268"/>
      <c r="P1027" s="299"/>
      <c r="Q1027" s="299"/>
      <c r="R1027" s="299"/>
      <c r="S1027" s="299"/>
      <c r="T1027" s="299"/>
      <c r="U1027" s="299"/>
      <c r="V1027" s="299"/>
      <c r="W1027" s="300"/>
      <c r="X1027" s="300"/>
      <c r="Y1027" s="300"/>
      <c r="Z1027" s="300"/>
      <c r="AA1027" s="300"/>
      <c r="AB1027" s="300"/>
      <c r="AC1027" s="300"/>
      <c r="AD1027" s="300"/>
      <c r="AE1027" s="300"/>
      <c r="AF1027" s="300"/>
      <c r="AG1027" s="300"/>
      <c r="AH1027" s="300"/>
      <c r="AI1027" s="300"/>
      <c r="AJ1027" s="300"/>
      <c r="AK1027" s="300"/>
      <c r="AL1027" s="300"/>
      <c r="AM1027" s="300"/>
      <c r="AN1027" s="300"/>
      <c r="AO1027" s="300"/>
      <c r="AP1027" s="300"/>
      <c r="AQ1027" s="300"/>
      <c r="AR1027" s="300"/>
      <c r="AS1027" s="300"/>
      <c r="AT1027" s="299"/>
      <c r="AU1027" s="299"/>
      <c r="AV1027" s="300"/>
      <c r="AW1027" s="299"/>
      <c r="AX1027" s="300"/>
    </row>
    <row r="1028" spans="1:54" s="134" customFormat="1" ht="28.5" customHeight="1" x14ac:dyDescent="0.3">
      <c r="B1028" s="418"/>
      <c r="C1028" s="425" t="s">
        <v>612</v>
      </c>
      <c r="D1028" s="288"/>
      <c r="E1028" s="289" t="s">
        <v>166</v>
      </c>
      <c r="F1028" s="302">
        <v>1</v>
      </c>
      <c r="G1028" s="267"/>
      <c r="H1028" s="267"/>
      <c r="I1028" s="267"/>
      <c r="J1028" s="267"/>
      <c r="K1028" s="267"/>
      <c r="L1028" s="267"/>
      <c r="M1028" s="267"/>
      <c r="N1028" s="267"/>
      <c r="O1028" s="268"/>
      <c r="P1028" s="299"/>
      <c r="Q1028" s="299"/>
      <c r="R1028" s="299"/>
      <c r="S1028" s="299"/>
      <c r="T1028" s="299"/>
      <c r="U1028" s="299"/>
      <c r="V1028" s="299"/>
      <c r="W1028" s="300"/>
      <c r="X1028" s="300"/>
      <c r="Y1028" s="300"/>
      <c r="Z1028" s="300"/>
      <c r="AA1028" s="300"/>
      <c r="AB1028" s="300"/>
      <c r="AC1028" s="300"/>
      <c r="AD1028" s="300"/>
      <c r="AE1028" s="300"/>
      <c r="AF1028" s="300"/>
      <c r="AG1028" s="300"/>
      <c r="AH1028" s="300"/>
      <c r="AI1028" s="300"/>
      <c r="AJ1028" s="300"/>
      <c r="AK1028" s="300"/>
      <c r="AL1028" s="300"/>
      <c r="AM1028" s="300"/>
      <c r="AN1028" s="300"/>
      <c r="AO1028" s="300"/>
      <c r="AP1028" s="300"/>
      <c r="AQ1028" s="300"/>
      <c r="AR1028" s="300"/>
      <c r="AS1028" s="300"/>
      <c r="AT1028" s="299"/>
      <c r="AU1028" s="299"/>
      <c r="AV1028" s="300"/>
      <c r="AW1028" s="299"/>
      <c r="AX1028" s="300"/>
    </row>
    <row r="1029" spans="1:54" s="134" customFormat="1" ht="28.5" customHeight="1" x14ac:dyDescent="0.3">
      <c r="B1029" s="418"/>
      <c r="C1029" s="411" t="s">
        <v>613</v>
      </c>
      <c r="D1029" s="255"/>
      <c r="E1029" s="289" t="s">
        <v>127</v>
      </c>
      <c r="F1029" s="302">
        <v>1</v>
      </c>
      <c r="G1029" s="267"/>
      <c r="H1029" s="267"/>
      <c r="I1029" s="267"/>
      <c r="J1029" s="267"/>
      <c r="K1029" s="267"/>
      <c r="L1029" s="267"/>
      <c r="M1029" s="267"/>
      <c r="N1029" s="267"/>
      <c r="O1029" s="268"/>
      <c r="P1029" s="299"/>
      <c r="Q1029" s="299"/>
      <c r="R1029" s="299"/>
      <c r="S1029" s="299"/>
      <c r="T1029" s="299"/>
      <c r="U1029" s="299"/>
      <c r="V1029" s="299"/>
      <c r="W1029" s="300"/>
      <c r="X1029" s="300"/>
      <c r="Y1029" s="300"/>
      <c r="Z1029" s="300"/>
      <c r="AA1029" s="300"/>
      <c r="AB1029" s="300"/>
      <c r="AC1029" s="300"/>
      <c r="AD1029" s="300"/>
      <c r="AE1029" s="300"/>
      <c r="AF1029" s="300"/>
      <c r="AG1029" s="300"/>
      <c r="AH1029" s="300"/>
      <c r="AI1029" s="300"/>
      <c r="AJ1029" s="300"/>
      <c r="AK1029" s="300"/>
      <c r="AL1029" s="300"/>
      <c r="AM1029" s="300"/>
      <c r="AN1029" s="300"/>
      <c r="AO1029" s="300"/>
      <c r="AP1029" s="300"/>
      <c r="AQ1029" s="300"/>
      <c r="AR1029" s="300"/>
      <c r="AS1029" s="300"/>
      <c r="AT1029" s="299"/>
      <c r="AU1029" s="299"/>
      <c r="AV1029" s="300"/>
      <c r="AW1029" s="299"/>
      <c r="AX1029" s="300"/>
      <c r="BB1029" s="205">
        <f>SUM(N1026:N1029)</f>
        <v>0</v>
      </c>
    </row>
    <row r="1030" spans="1:54" s="63" customFormat="1" ht="28.5" customHeight="1" x14ac:dyDescent="0.3">
      <c r="A1030" s="62"/>
      <c r="B1030" s="101"/>
      <c r="C1030" s="184" t="s">
        <v>614</v>
      </c>
      <c r="D1030" s="120"/>
      <c r="E1030" s="103"/>
      <c r="F1030" s="68"/>
      <c r="G1030" s="56"/>
      <c r="H1030" s="56"/>
      <c r="I1030" s="56"/>
      <c r="J1030" s="56"/>
      <c r="K1030" s="56"/>
      <c r="L1030" s="56"/>
      <c r="M1030" s="42"/>
      <c r="N1030" s="56"/>
      <c r="O1030" s="204"/>
      <c r="P1030" s="64"/>
      <c r="Q1030" s="64"/>
      <c r="R1030" s="64"/>
      <c r="S1030" s="64"/>
      <c r="T1030" s="64"/>
      <c r="U1030" s="64"/>
      <c r="V1030" s="64"/>
      <c r="W1030" s="65"/>
      <c r="X1030" s="65"/>
      <c r="Y1030" s="65"/>
      <c r="Z1030" s="65"/>
      <c r="AA1030" s="65"/>
      <c r="AB1030" s="65"/>
      <c r="AC1030" s="65"/>
      <c r="AD1030" s="65"/>
      <c r="AE1030" s="65"/>
      <c r="AF1030" s="65"/>
      <c r="AG1030" s="65"/>
      <c r="AH1030" s="65"/>
      <c r="AI1030" s="65"/>
      <c r="AJ1030" s="65"/>
      <c r="AK1030" s="65"/>
      <c r="AL1030" s="65"/>
      <c r="AM1030" s="65"/>
      <c r="AN1030" s="65"/>
      <c r="AO1030" s="65"/>
      <c r="AP1030" s="65"/>
      <c r="AQ1030" s="65"/>
      <c r="AR1030" s="65"/>
      <c r="AS1030" s="65"/>
      <c r="AT1030" s="64"/>
      <c r="AU1030" s="64"/>
      <c r="AV1030" s="65"/>
      <c r="AW1030" s="64"/>
      <c r="AX1030" s="65"/>
      <c r="BB1030" s="62"/>
    </row>
    <row r="1031" spans="1:54" s="134" customFormat="1" ht="28.5" customHeight="1" x14ac:dyDescent="0.3">
      <c r="B1031" s="418"/>
      <c r="C1031" s="411" t="s">
        <v>615</v>
      </c>
      <c r="D1031" s="255"/>
      <c r="E1031" s="289" t="s">
        <v>127</v>
      </c>
      <c r="F1031" s="302">
        <v>1</v>
      </c>
      <c r="G1031" s="267"/>
      <c r="H1031" s="267"/>
      <c r="I1031" s="267"/>
      <c r="J1031" s="267"/>
      <c r="K1031" s="267"/>
      <c r="L1031" s="267"/>
      <c r="M1031" s="267"/>
      <c r="N1031" s="267"/>
      <c r="O1031" s="268"/>
      <c r="P1031" s="299"/>
      <c r="Q1031" s="299"/>
      <c r="R1031" s="299"/>
      <c r="S1031" s="299"/>
      <c r="T1031" s="299"/>
      <c r="U1031" s="299"/>
      <c r="V1031" s="299"/>
      <c r="W1031" s="300"/>
      <c r="X1031" s="300"/>
      <c r="Y1031" s="300"/>
      <c r="Z1031" s="300"/>
      <c r="AA1031" s="300"/>
      <c r="AB1031" s="300"/>
      <c r="AC1031" s="300"/>
      <c r="AD1031" s="300"/>
      <c r="AE1031" s="300"/>
      <c r="AF1031" s="300"/>
      <c r="AG1031" s="300"/>
      <c r="AH1031" s="300"/>
      <c r="AI1031" s="300"/>
      <c r="AJ1031" s="300"/>
      <c r="AK1031" s="300"/>
      <c r="AL1031" s="300"/>
      <c r="AM1031" s="300"/>
      <c r="AN1031" s="300"/>
      <c r="AO1031" s="300"/>
      <c r="AP1031" s="300"/>
      <c r="AQ1031" s="300"/>
      <c r="AR1031" s="300"/>
      <c r="AS1031" s="300"/>
      <c r="AT1031" s="299"/>
      <c r="AU1031" s="299"/>
      <c r="AV1031" s="300"/>
      <c r="AW1031" s="299"/>
      <c r="AX1031" s="300"/>
    </row>
    <row r="1032" spans="1:54" s="151" customFormat="1" ht="28.5" customHeight="1" x14ac:dyDescent="0.3">
      <c r="A1032" s="134"/>
      <c r="B1032" s="323"/>
      <c r="C1032" s="324"/>
      <c r="D1032" s="261"/>
      <c r="E1032" s="293"/>
      <c r="F1032" s="303"/>
      <c r="G1032" s="295"/>
      <c r="H1032" s="295"/>
      <c r="I1032" s="295"/>
      <c r="J1032" s="295"/>
      <c r="K1032" s="295"/>
      <c r="L1032" s="295"/>
      <c r="M1032" s="295"/>
      <c r="N1032" s="295"/>
      <c r="O1032" s="271"/>
      <c r="P1032" s="149"/>
      <c r="Q1032" s="149"/>
      <c r="R1032" s="149"/>
      <c r="S1032" s="149"/>
      <c r="T1032" s="149"/>
      <c r="U1032" s="149"/>
      <c r="V1032" s="149"/>
      <c r="W1032" s="150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49"/>
      <c r="AU1032" s="149"/>
      <c r="AV1032" s="150"/>
      <c r="AW1032" s="149"/>
      <c r="AX1032" s="150"/>
      <c r="BB1032" s="134"/>
    </row>
    <row r="1033" spans="1:54" s="111" customFormat="1" ht="28.5" customHeight="1" x14ac:dyDescent="0.3">
      <c r="A1033" s="121"/>
      <c r="B1033" s="141"/>
      <c r="C1033" s="184" t="s">
        <v>616</v>
      </c>
      <c r="D1033" s="123"/>
      <c r="E1033" s="79"/>
      <c r="F1033" s="80"/>
      <c r="G1033" s="80"/>
      <c r="H1033" s="80"/>
      <c r="I1033" s="80"/>
      <c r="J1033" s="80"/>
      <c r="K1033" s="80"/>
      <c r="L1033" s="80"/>
      <c r="M1033" s="80"/>
      <c r="N1033" s="80"/>
      <c r="O1033" s="78"/>
      <c r="P1033" s="32"/>
      <c r="Q1033" s="32"/>
      <c r="R1033" s="32"/>
      <c r="S1033" s="33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BB1033" s="121"/>
    </row>
    <row r="1034" spans="1:54" s="134" customFormat="1" ht="28.5" customHeight="1" x14ac:dyDescent="0.3">
      <c r="B1034" s="418"/>
      <c r="C1034" s="411" t="s">
        <v>617</v>
      </c>
      <c r="D1034" s="288" t="s">
        <v>624</v>
      </c>
      <c r="E1034" s="289" t="s">
        <v>127</v>
      </c>
      <c r="F1034" s="302">
        <v>1</v>
      </c>
      <c r="G1034" s="259"/>
      <c r="H1034" s="267"/>
      <c r="I1034" s="259"/>
      <c r="J1034" s="267"/>
      <c r="K1034" s="259"/>
      <c r="L1034" s="267"/>
      <c r="M1034" s="267"/>
      <c r="N1034" s="267"/>
      <c r="O1034" s="268"/>
      <c r="P1034" s="299"/>
      <c r="Q1034" s="299"/>
      <c r="R1034" s="299"/>
      <c r="S1034" s="299"/>
      <c r="T1034" s="299"/>
      <c r="U1034" s="299"/>
      <c r="V1034" s="299"/>
      <c r="W1034" s="300"/>
      <c r="X1034" s="300"/>
      <c r="Y1034" s="300"/>
      <c r="Z1034" s="300"/>
      <c r="AA1034" s="300"/>
      <c r="AB1034" s="300"/>
      <c r="AC1034" s="300"/>
      <c r="AD1034" s="300"/>
      <c r="AE1034" s="300"/>
      <c r="AF1034" s="300"/>
      <c r="AG1034" s="300"/>
      <c r="AH1034" s="300"/>
      <c r="AI1034" s="300"/>
      <c r="AJ1034" s="300"/>
      <c r="AK1034" s="300"/>
      <c r="AL1034" s="300"/>
      <c r="AM1034" s="300"/>
      <c r="AN1034" s="300"/>
      <c r="AO1034" s="300"/>
      <c r="AP1034" s="300"/>
      <c r="AQ1034" s="300"/>
      <c r="AR1034" s="300"/>
      <c r="AS1034" s="300"/>
      <c r="AT1034" s="299"/>
      <c r="AU1034" s="299"/>
      <c r="AV1034" s="300"/>
      <c r="AW1034" s="299"/>
      <c r="AX1034" s="300"/>
    </row>
    <row r="1035" spans="1:54" s="134" customFormat="1" ht="28.5" customHeight="1" x14ac:dyDescent="0.3">
      <c r="B1035" s="418"/>
      <c r="C1035" s="425" t="s">
        <v>618</v>
      </c>
      <c r="D1035" s="288" t="s">
        <v>1135</v>
      </c>
      <c r="E1035" s="289" t="s">
        <v>166</v>
      </c>
      <c r="F1035" s="302">
        <v>1</v>
      </c>
      <c r="G1035" s="259"/>
      <c r="H1035" s="267"/>
      <c r="I1035" s="259"/>
      <c r="J1035" s="267"/>
      <c r="K1035" s="259"/>
      <c r="L1035" s="267"/>
      <c r="M1035" s="267"/>
      <c r="N1035" s="267"/>
      <c r="O1035" s="268"/>
      <c r="P1035" s="299"/>
      <c r="Q1035" s="299"/>
      <c r="R1035" s="299"/>
      <c r="S1035" s="299"/>
      <c r="T1035" s="299"/>
      <c r="U1035" s="299"/>
      <c r="V1035" s="299"/>
      <c r="W1035" s="300"/>
      <c r="X1035" s="300"/>
      <c r="Y1035" s="300"/>
      <c r="Z1035" s="300"/>
      <c r="AA1035" s="300"/>
      <c r="AB1035" s="300"/>
      <c r="AC1035" s="300"/>
      <c r="AD1035" s="300"/>
      <c r="AE1035" s="300"/>
      <c r="AF1035" s="300"/>
      <c r="AG1035" s="300"/>
      <c r="AH1035" s="300"/>
      <c r="AI1035" s="300"/>
      <c r="AJ1035" s="300"/>
      <c r="AK1035" s="300"/>
      <c r="AL1035" s="300"/>
      <c r="AM1035" s="300"/>
      <c r="AN1035" s="300"/>
      <c r="AO1035" s="300"/>
      <c r="AP1035" s="300"/>
      <c r="AQ1035" s="300"/>
      <c r="AR1035" s="300"/>
      <c r="AS1035" s="300"/>
      <c r="AT1035" s="299"/>
      <c r="AU1035" s="299"/>
      <c r="AV1035" s="300"/>
      <c r="AW1035" s="299"/>
      <c r="AX1035" s="300"/>
    </row>
    <row r="1036" spans="1:54" s="134" customFormat="1" ht="28.5" customHeight="1" x14ac:dyDescent="0.3">
      <c r="B1036" s="418"/>
      <c r="C1036" s="425" t="s">
        <v>619</v>
      </c>
      <c r="D1036" s="288" t="s">
        <v>624</v>
      </c>
      <c r="E1036" s="289" t="s">
        <v>127</v>
      </c>
      <c r="F1036" s="302">
        <v>1</v>
      </c>
      <c r="G1036" s="259"/>
      <c r="H1036" s="267"/>
      <c r="I1036" s="259"/>
      <c r="J1036" s="267"/>
      <c r="K1036" s="259"/>
      <c r="L1036" s="267"/>
      <c r="M1036" s="267"/>
      <c r="N1036" s="267"/>
      <c r="O1036" s="268"/>
      <c r="P1036" s="299"/>
      <c r="Q1036" s="299"/>
      <c r="R1036" s="299"/>
      <c r="S1036" s="299"/>
      <c r="T1036" s="299"/>
      <c r="U1036" s="299"/>
      <c r="V1036" s="299"/>
      <c r="W1036" s="300"/>
      <c r="X1036" s="300"/>
      <c r="Y1036" s="300"/>
      <c r="Z1036" s="300"/>
      <c r="AA1036" s="300"/>
      <c r="AB1036" s="300"/>
      <c r="AC1036" s="300"/>
      <c r="AD1036" s="300"/>
      <c r="AE1036" s="300"/>
      <c r="AF1036" s="300"/>
      <c r="AG1036" s="300"/>
      <c r="AH1036" s="300"/>
      <c r="AI1036" s="300"/>
      <c r="AJ1036" s="300"/>
      <c r="AK1036" s="300"/>
      <c r="AL1036" s="300"/>
      <c r="AM1036" s="300"/>
      <c r="AN1036" s="300"/>
      <c r="AO1036" s="300"/>
      <c r="AP1036" s="300"/>
      <c r="AQ1036" s="300"/>
      <c r="AR1036" s="300"/>
      <c r="AS1036" s="300"/>
      <c r="AT1036" s="299"/>
      <c r="AU1036" s="299"/>
      <c r="AV1036" s="300"/>
      <c r="AW1036" s="299"/>
      <c r="AX1036" s="300"/>
    </row>
    <row r="1037" spans="1:54" s="134" customFormat="1" ht="28.5" customHeight="1" x14ac:dyDescent="0.3">
      <c r="B1037" s="418"/>
      <c r="C1037" s="411" t="s">
        <v>620</v>
      </c>
      <c r="D1037" s="288" t="s">
        <v>625</v>
      </c>
      <c r="E1037" s="289" t="s">
        <v>166</v>
      </c>
      <c r="F1037" s="302">
        <v>1</v>
      </c>
      <c r="G1037" s="267"/>
      <c r="H1037" s="267"/>
      <c r="I1037" s="267"/>
      <c r="J1037" s="267"/>
      <c r="K1037" s="267"/>
      <c r="L1037" s="267"/>
      <c r="M1037" s="267"/>
      <c r="N1037" s="267"/>
      <c r="O1037" s="268"/>
      <c r="P1037" s="299"/>
      <c r="Q1037" s="299"/>
      <c r="R1037" s="299"/>
      <c r="S1037" s="299"/>
      <c r="T1037" s="299"/>
      <c r="U1037" s="299"/>
      <c r="V1037" s="299"/>
      <c r="W1037" s="300"/>
      <c r="X1037" s="300"/>
      <c r="Y1037" s="300"/>
      <c r="Z1037" s="300"/>
      <c r="AA1037" s="300"/>
      <c r="AB1037" s="300"/>
      <c r="AC1037" s="300"/>
      <c r="AD1037" s="300"/>
      <c r="AE1037" s="300"/>
      <c r="AF1037" s="300"/>
      <c r="AG1037" s="300"/>
      <c r="AH1037" s="300"/>
      <c r="AI1037" s="300"/>
      <c r="AJ1037" s="300"/>
      <c r="AK1037" s="300"/>
      <c r="AL1037" s="300"/>
      <c r="AM1037" s="300"/>
      <c r="AN1037" s="300"/>
      <c r="AO1037" s="300"/>
      <c r="AP1037" s="300"/>
      <c r="AQ1037" s="300"/>
      <c r="AR1037" s="300"/>
      <c r="AS1037" s="300"/>
      <c r="AT1037" s="299"/>
      <c r="AU1037" s="299"/>
      <c r="AV1037" s="300"/>
      <c r="AW1037" s="299"/>
      <c r="AX1037" s="300"/>
    </row>
    <row r="1038" spans="1:54" s="134" customFormat="1" ht="28.5" customHeight="1" x14ac:dyDescent="0.3">
      <c r="B1038" s="418"/>
      <c r="C1038" s="411" t="s">
        <v>621</v>
      </c>
      <c r="D1038" s="288" t="s">
        <v>626</v>
      </c>
      <c r="E1038" s="289" t="s">
        <v>127</v>
      </c>
      <c r="F1038" s="302">
        <v>1</v>
      </c>
      <c r="G1038" s="259"/>
      <c r="H1038" s="267"/>
      <c r="I1038" s="259"/>
      <c r="J1038" s="267"/>
      <c r="K1038" s="259"/>
      <c r="L1038" s="267"/>
      <c r="M1038" s="267"/>
      <c r="N1038" s="267"/>
      <c r="O1038" s="268"/>
      <c r="P1038" s="299"/>
      <c r="Q1038" s="299"/>
      <c r="R1038" s="299"/>
      <c r="S1038" s="299"/>
      <c r="T1038" s="299"/>
      <c r="U1038" s="299"/>
      <c r="V1038" s="299"/>
      <c r="W1038" s="300"/>
      <c r="X1038" s="300"/>
      <c r="Y1038" s="300"/>
      <c r="Z1038" s="300"/>
      <c r="AA1038" s="300"/>
      <c r="AB1038" s="300"/>
      <c r="AC1038" s="300"/>
      <c r="AD1038" s="300"/>
      <c r="AE1038" s="300"/>
      <c r="AF1038" s="300"/>
      <c r="AG1038" s="300"/>
      <c r="AH1038" s="300"/>
      <c r="AI1038" s="300"/>
      <c r="AJ1038" s="300"/>
      <c r="AK1038" s="300"/>
      <c r="AL1038" s="300"/>
      <c r="AM1038" s="300"/>
      <c r="AN1038" s="300"/>
      <c r="AO1038" s="300"/>
      <c r="AP1038" s="300"/>
      <c r="AQ1038" s="300"/>
      <c r="AR1038" s="300"/>
      <c r="AS1038" s="300"/>
      <c r="AT1038" s="299"/>
      <c r="AU1038" s="299"/>
      <c r="AV1038" s="300"/>
      <c r="AW1038" s="299"/>
      <c r="AX1038" s="300"/>
    </row>
    <row r="1039" spans="1:54" s="134" customFormat="1" ht="28.5" customHeight="1" x14ac:dyDescent="0.3">
      <c r="B1039" s="418"/>
      <c r="C1039" s="425" t="s">
        <v>622</v>
      </c>
      <c r="D1039" s="288" t="s">
        <v>627</v>
      </c>
      <c r="E1039" s="289" t="s">
        <v>166</v>
      </c>
      <c r="F1039" s="302">
        <v>1</v>
      </c>
      <c r="G1039" s="259"/>
      <c r="H1039" s="267"/>
      <c r="I1039" s="259"/>
      <c r="J1039" s="267"/>
      <c r="K1039" s="259"/>
      <c r="L1039" s="267"/>
      <c r="M1039" s="267"/>
      <c r="N1039" s="267"/>
      <c r="O1039" s="268"/>
      <c r="P1039" s="299"/>
      <c r="Q1039" s="299"/>
      <c r="R1039" s="299"/>
      <c r="S1039" s="299"/>
      <c r="T1039" s="299"/>
      <c r="U1039" s="299"/>
      <c r="V1039" s="299"/>
      <c r="W1039" s="300"/>
      <c r="X1039" s="300"/>
      <c r="Y1039" s="300"/>
      <c r="Z1039" s="300"/>
      <c r="AA1039" s="300"/>
      <c r="AB1039" s="300"/>
      <c r="AC1039" s="300"/>
      <c r="AD1039" s="300"/>
      <c r="AE1039" s="300"/>
      <c r="AF1039" s="300"/>
      <c r="AG1039" s="300"/>
      <c r="AH1039" s="300"/>
      <c r="AI1039" s="300"/>
      <c r="AJ1039" s="300"/>
      <c r="AK1039" s="300"/>
      <c r="AL1039" s="300"/>
      <c r="AM1039" s="300"/>
      <c r="AN1039" s="300"/>
      <c r="AO1039" s="300"/>
      <c r="AP1039" s="300"/>
      <c r="AQ1039" s="300"/>
      <c r="AR1039" s="300"/>
      <c r="AS1039" s="300"/>
      <c r="AT1039" s="299"/>
      <c r="AU1039" s="299"/>
      <c r="AV1039" s="300"/>
      <c r="AW1039" s="299"/>
      <c r="AX1039" s="300"/>
    </row>
    <row r="1040" spans="1:54" s="134" customFormat="1" ht="28.5" customHeight="1" x14ac:dyDescent="0.3">
      <c r="B1040" s="418"/>
      <c r="C1040" s="425" t="s">
        <v>623</v>
      </c>
      <c r="D1040" s="288"/>
      <c r="E1040" s="289" t="s">
        <v>127</v>
      </c>
      <c r="F1040" s="302">
        <v>1</v>
      </c>
      <c r="G1040" s="259"/>
      <c r="H1040" s="267"/>
      <c r="I1040" s="259"/>
      <c r="J1040" s="267"/>
      <c r="K1040" s="259"/>
      <c r="L1040" s="267"/>
      <c r="M1040" s="267"/>
      <c r="N1040" s="267"/>
      <c r="O1040" s="268"/>
      <c r="P1040" s="299"/>
      <c r="Q1040" s="299"/>
      <c r="R1040" s="299"/>
      <c r="S1040" s="299"/>
      <c r="T1040" s="299"/>
      <c r="U1040" s="299"/>
      <c r="V1040" s="299"/>
      <c r="W1040" s="300"/>
      <c r="X1040" s="300"/>
      <c r="Y1040" s="300"/>
      <c r="Z1040" s="300"/>
      <c r="AA1040" s="300"/>
      <c r="AB1040" s="300"/>
      <c r="AC1040" s="300"/>
      <c r="AD1040" s="300"/>
      <c r="AE1040" s="300"/>
      <c r="AF1040" s="300"/>
      <c r="AG1040" s="300"/>
      <c r="AH1040" s="300"/>
      <c r="AI1040" s="300"/>
      <c r="AJ1040" s="300"/>
      <c r="AK1040" s="300"/>
      <c r="AL1040" s="300"/>
      <c r="AM1040" s="300"/>
      <c r="AN1040" s="300"/>
      <c r="AO1040" s="300"/>
      <c r="AP1040" s="300"/>
      <c r="AQ1040" s="300"/>
      <c r="AR1040" s="300"/>
      <c r="AS1040" s="300"/>
      <c r="AT1040" s="299"/>
      <c r="AU1040" s="299"/>
      <c r="AV1040" s="300"/>
      <c r="AW1040" s="299"/>
      <c r="AX1040" s="300"/>
      <c r="BB1040" s="205">
        <f>SUM(N1034:N1040)</f>
        <v>0</v>
      </c>
    </row>
    <row r="1041" spans="1:54" s="111" customFormat="1" ht="28.5" customHeight="1" x14ac:dyDescent="0.3">
      <c r="A1041" s="121"/>
      <c r="B1041" s="141"/>
      <c r="C1041" s="184" t="s">
        <v>628</v>
      </c>
      <c r="D1041" s="123"/>
      <c r="E1041" s="79"/>
      <c r="F1041" s="80"/>
      <c r="G1041" s="80"/>
      <c r="H1041" s="80"/>
      <c r="I1041" s="80"/>
      <c r="J1041" s="80"/>
      <c r="K1041" s="80"/>
      <c r="L1041" s="80"/>
      <c r="M1041" s="80"/>
      <c r="N1041" s="80"/>
      <c r="O1041" s="78"/>
      <c r="P1041" s="32"/>
      <c r="Q1041" s="32"/>
      <c r="R1041" s="32"/>
      <c r="S1041" s="33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BB1041" s="121"/>
    </row>
    <row r="1042" spans="1:54" s="134" customFormat="1" ht="28.5" customHeight="1" x14ac:dyDescent="0.3">
      <c r="B1042" s="418"/>
      <c r="C1042" s="411" t="s">
        <v>629</v>
      </c>
      <c r="D1042" s="288" t="s">
        <v>636</v>
      </c>
      <c r="E1042" s="289" t="s">
        <v>127</v>
      </c>
      <c r="F1042" s="302">
        <v>1</v>
      </c>
      <c r="G1042" s="259"/>
      <c r="H1042" s="267"/>
      <c r="I1042" s="259"/>
      <c r="J1042" s="267"/>
      <c r="K1042" s="259"/>
      <c r="L1042" s="267"/>
      <c r="M1042" s="267"/>
      <c r="N1042" s="267"/>
      <c r="O1042" s="260"/>
      <c r="P1042" s="299"/>
      <c r="Q1042" s="299"/>
      <c r="R1042" s="299"/>
      <c r="S1042" s="299"/>
      <c r="T1042" s="299"/>
      <c r="U1042" s="299"/>
      <c r="V1042" s="299"/>
      <c r="W1042" s="300"/>
      <c r="X1042" s="300"/>
      <c r="Y1042" s="300"/>
      <c r="Z1042" s="300"/>
      <c r="AA1042" s="300"/>
      <c r="AB1042" s="300"/>
      <c r="AC1042" s="300"/>
      <c r="AD1042" s="300"/>
      <c r="AE1042" s="300"/>
      <c r="AF1042" s="300"/>
      <c r="AG1042" s="300"/>
      <c r="AH1042" s="300"/>
      <c r="AI1042" s="300"/>
      <c r="AJ1042" s="300"/>
      <c r="AK1042" s="300"/>
      <c r="AL1042" s="300"/>
      <c r="AM1042" s="300"/>
      <c r="AN1042" s="300"/>
      <c r="AO1042" s="300"/>
      <c r="AP1042" s="300"/>
      <c r="AQ1042" s="300"/>
      <c r="AR1042" s="300"/>
      <c r="AS1042" s="300"/>
      <c r="AT1042" s="299"/>
      <c r="AU1042" s="299"/>
      <c r="AV1042" s="300"/>
      <c r="AW1042" s="299"/>
      <c r="AX1042" s="300"/>
    </row>
    <row r="1043" spans="1:54" s="134" customFormat="1" ht="28.5" customHeight="1" x14ac:dyDescent="0.3">
      <c r="B1043" s="418"/>
      <c r="C1043" s="425" t="s">
        <v>630</v>
      </c>
      <c r="D1043" s="288" t="s">
        <v>637</v>
      </c>
      <c r="E1043" s="289" t="s">
        <v>127</v>
      </c>
      <c r="F1043" s="302">
        <v>1</v>
      </c>
      <c r="G1043" s="259"/>
      <c r="H1043" s="267"/>
      <c r="I1043" s="259"/>
      <c r="J1043" s="267"/>
      <c r="K1043" s="259"/>
      <c r="L1043" s="267"/>
      <c r="M1043" s="267"/>
      <c r="N1043" s="267"/>
      <c r="O1043" s="268"/>
      <c r="P1043" s="299"/>
      <c r="Q1043" s="299"/>
      <c r="R1043" s="299"/>
      <c r="S1043" s="299"/>
      <c r="T1043" s="299"/>
      <c r="U1043" s="299"/>
      <c r="V1043" s="299"/>
      <c r="W1043" s="300"/>
      <c r="X1043" s="300"/>
      <c r="Y1043" s="300"/>
      <c r="Z1043" s="300"/>
      <c r="AA1043" s="300"/>
      <c r="AB1043" s="300"/>
      <c r="AC1043" s="300"/>
      <c r="AD1043" s="300"/>
      <c r="AE1043" s="300"/>
      <c r="AF1043" s="300"/>
      <c r="AG1043" s="300"/>
      <c r="AH1043" s="300"/>
      <c r="AI1043" s="300"/>
      <c r="AJ1043" s="300"/>
      <c r="AK1043" s="300"/>
      <c r="AL1043" s="300"/>
      <c r="AM1043" s="300"/>
      <c r="AN1043" s="300"/>
      <c r="AO1043" s="300"/>
      <c r="AP1043" s="300"/>
      <c r="AQ1043" s="300"/>
      <c r="AR1043" s="300"/>
      <c r="AS1043" s="300"/>
      <c r="AT1043" s="299"/>
      <c r="AU1043" s="299"/>
      <c r="AV1043" s="300"/>
      <c r="AW1043" s="299"/>
      <c r="AX1043" s="300"/>
    </row>
    <row r="1044" spans="1:54" s="134" customFormat="1" ht="28.5" customHeight="1" x14ac:dyDescent="0.3">
      <c r="B1044" s="418"/>
      <c r="C1044" s="425" t="s">
        <v>619</v>
      </c>
      <c r="D1044" s="288" t="s">
        <v>638</v>
      </c>
      <c r="E1044" s="289" t="s">
        <v>127</v>
      </c>
      <c r="F1044" s="302">
        <v>1</v>
      </c>
      <c r="G1044" s="259"/>
      <c r="H1044" s="267"/>
      <c r="I1044" s="259"/>
      <c r="J1044" s="267"/>
      <c r="K1044" s="259"/>
      <c r="L1044" s="267"/>
      <c r="M1044" s="267"/>
      <c r="N1044" s="267"/>
      <c r="O1044" s="268"/>
      <c r="P1044" s="299"/>
      <c r="Q1044" s="299"/>
      <c r="R1044" s="299"/>
      <c r="S1044" s="299"/>
      <c r="T1044" s="299"/>
      <c r="U1044" s="299"/>
      <c r="V1044" s="299"/>
      <c r="W1044" s="300"/>
      <c r="X1044" s="300"/>
      <c r="Y1044" s="300"/>
      <c r="Z1044" s="300"/>
      <c r="AA1044" s="300"/>
      <c r="AB1044" s="300"/>
      <c r="AC1044" s="300"/>
      <c r="AD1044" s="300"/>
      <c r="AE1044" s="300"/>
      <c r="AF1044" s="300"/>
      <c r="AG1044" s="300"/>
      <c r="AH1044" s="300"/>
      <c r="AI1044" s="300"/>
      <c r="AJ1044" s="300"/>
      <c r="AK1044" s="300"/>
      <c r="AL1044" s="300"/>
      <c r="AM1044" s="300"/>
      <c r="AN1044" s="300"/>
      <c r="AO1044" s="300"/>
      <c r="AP1044" s="300"/>
      <c r="AQ1044" s="300"/>
      <c r="AR1044" s="300"/>
      <c r="AS1044" s="300"/>
      <c r="AT1044" s="299"/>
      <c r="AU1044" s="299"/>
      <c r="AV1044" s="300"/>
      <c r="AW1044" s="299"/>
      <c r="AX1044" s="300"/>
    </row>
    <row r="1045" spans="1:54" s="134" customFormat="1" ht="28.5" customHeight="1" x14ac:dyDescent="0.3">
      <c r="B1045" s="418"/>
      <c r="C1045" s="411" t="s">
        <v>631</v>
      </c>
      <c r="D1045" s="288" t="s">
        <v>638</v>
      </c>
      <c r="E1045" s="289" t="s">
        <v>127</v>
      </c>
      <c r="F1045" s="302">
        <v>1</v>
      </c>
      <c r="G1045" s="267"/>
      <c r="H1045" s="267"/>
      <c r="I1045" s="259"/>
      <c r="J1045" s="267"/>
      <c r="K1045" s="259"/>
      <c r="L1045" s="267"/>
      <c r="M1045" s="267"/>
      <c r="N1045" s="267"/>
      <c r="O1045" s="260"/>
      <c r="P1045" s="299"/>
      <c r="Q1045" s="299"/>
      <c r="R1045" s="299"/>
      <c r="S1045" s="299"/>
      <c r="T1045" s="299"/>
      <c r="U1045" s="299"/>
      <c r="V1045" s="299"/>
      <c r="W1045" s="300"/>
      <c r="X1045" s="300"/>
      <c r="Y1045" s="300"/>
      <c r="Z1045" s="300"/>
      <c r="AA1045" s="300"/>
      <c r="AB1045" s="300"/>
      <c r="AC1045" s="300"/>
      <c r="AD1045" s="300"/>
      <c r="AE1045" s="300"/>
      <c r="AF1045" s="300"/>
      <c r="AG1045" s="300"/>
      <c r="AH1045" s="300"/>
      <c r="AI1045" s="300"/>
      <c r="AJ1045" s="300"/>
      <c r="AK1045" s="300"/>
      <c r="AL1045" s="300"/>
      <c r="AM1045" s="300"/>
      <c r="AN1045" s="300"/>
      <c r="AO1045" s="300"/>
      <c r="AP1045" s="300"/>
      <c r="AQ1045" s="300"/>
      <c r="AR1045" s="300"/>
      <c r="AS1045" s="300"/>
      <c r="AT1045" s="299"/>
      <c r="AU1045" s="299"/>
      <c r="AV1045" s="300"/>
      <c r="AW1045" s="299"/>
      <c r="AX1045" s="300"/>
    </row>
    <row r="1046" spans="1:54" s="134" customFormat="1" ht="28.5" customHeight="1" x14ac:dyDescent="0.3">
      <c r="B1046" s="418"/>
      <c r="C1046" s="425" t="s">
        <v>632</v>
      </c>
      <c r="D1046" s="288" t="s">
        <v>639</v>
      </c>
      <c r="E1046" s="289" t="s">
        <v>127</v>
      </c>
      <c r="F1046" s="302">
        <v>1</v>
      </c>
      <c r="G1046" s="259"/>
      <c r="H1046" s="267"/>
      <c r="I1046" s="259"/>
      <c r="J1046" s="267"/>
      <c r="K1046" s="259"/>
      <c r="L1046" s="267"/>
      <c r="M1046" s="267"/>
      <c r="N1046" s="267"/>
      <c r="O1046" s="268"/>
      <c r="P1046" s="299"/>
      <c r="Q1046" s="299"/>
      <c r="R1046" s="299"/>
      <c r="S1046" s="299"/>
      <c r="T1046" s="299"/>
      <c r="U1046" s="299"/>
      <c r="V1046" s="299"/>
      <c r="W1046" s="300"/>
      <c r="X1046" s="300"/>
      <c r="Y1046" s="300"/>
      <c r="Z1046" s="300"/>
      <c r="AA1046" s="300"/>
      <c r="AB1046" s="300"/>
      <c r="AC1046" s="300"/>
      <c r="AD1046" s="300"/>
      <c r="AE1046" s="300"/>
      <c r="AF1046" s="300"/>
      <c r="AG1046" s="300"/>
      <c r="AH1046" s="300"/>
      <c r="AI1046" s="300"/>
      <c r="AJ1046" s="300"/>
      <c r="AK1046" s="300"/>
      <c r="AL1046" s="300"/>
      <c r="AM1046" s="300"/>
      <c r="AN1046" s="300"/>
      <c r="AO1046" s="300"/>
      <c r="AP1046" s="300"/>
      <c r="AQ1046" s="300"/>
      <c r="AR1046" s="300"/>
      <c r="AS1046" s="300"/>
      <c r="AT1046" s="299"/>
      <c r="AU1046" s="299"/>
      <c r="AV1046" s="300"/>
      <c r="AW1046" s="299"/>
      <c r="AX1046" s="300"/>
    </row>
    <row r="1047" spans="1:54" s="134" customFormat="1" ht="28.5" customHeight="1" x14ac:dyDescent="0.3">
      <c r="B1047" s="418"/>
      <c r="C1047" s="425" t="s">
        <v>633</v>
      </c>
      <c r="D1047" s="288" t="s">
        <v>640</v>
      </c>
      <c r="E1047" s="289" t="s">
        <v>127</v>
      </c>
      <c r="F1047" s="302">
        <v>1</v>
      </c>
      <c r="G1047" s="259"/>
      <c r="H1047" s="267"/>
      <c r="I1047" s="259"/>
      <c r="J1047" s="267"/>
      <c r="K1047" s="259"/>
      <c r="L1047" s="267"/>
      <c r="M1047" s="267"/>
      <c r="N1047" s="267"/>
      <c r="O1047" s="260"/>
      <c r="P1047" s="299"/>
      <c r="Q1047" s="299"/>
      <c r="R1047" s="299"/>
      <c r="S1047" s="299"/>
      <c r="T1047" s="299"/>
      <c r="U1047" s="299"/>
      <c r="V1047" s="299"/>
      <c r="W1047" s="300"/>
      <c r="X1047" s="300"/>
      <c r="Y1047" s="300"/>
      <c r="Z1047" s="300"/>
      <c r="AA1047" s="300"/>
      <c r="AB1047" s="300"/>
      <c r="AC1047" s="300"/>
      <c r="AD1047" s="300"/>
      <c r="AE1047" s="300"/>
      <c r="AF1047" s="300"/>
      <c r="AG1047" s="300"/>
      <c r="AH1047" s="300"/>
      <c r="AI1047" s="300"/>
      <c r="AJ1047" s="300"/>
      <c r="AK1047" s="300"/>
      <c r="AL1047" s="300"/>
      <c r="AM1047" s="300"/>
      <c r="AN1047" s="300"/>
      <c r="AO1047" s="300"/>
      <c r="AP1047" s="300"/>
      <c r="AQ1047" s="300"/>
      <c r="AR1047" s="300"/>
      <c r="AS1047" s="300"/>
      <c r="AT1047" s="299"/>
      <c r="AU1047" s="299"/>
      <c r="AV1047" s="300"/>
      <c r="AW1047" s="299"/>
      <c r="AX1047" s="300"/>
    </row>
    <row r="1048" spans="1:54" s="134" customFormat="1" ht="28.5" customHeight="1" x14ac:dyDescent="0.3">
      <c r="B1048" s="418"/>
      <c r="C1048" s="425" t="s">
        <v>629</v>
      </c>
      <c r="D1048" s="288" t="s">
        <v>641</v>
      </c>
      <c r="E1048" s="289" t="s">
        <v>166</v>
      </c>
      <c r="F1048" s="302">
        <v>1</v>
      </c>
      <c r="G1048" s="267"/>
      <c r="H1048" s="267"/>
      <c r="I1048" s="267"/>
      <c r="J1048" s="267"/>
      <c r="K1048" s="267"/>
      <c r="L1048" s="267"/>
      <c r="M1048" s="267"/>
      <c r="N1048" s="267"/>
      <c r="O1048" s="260"/>
      <c r="P1048" s="299"/>
      <c r="Q1048" s="299"/>
      <c r="R1048" s="299"/>
      <c r="S1048" s="299"/>
      <c r="T1048" s="299"/>
      <c r="U1048" s="299"/>
      <c r="V1048" s="299"/>
      <c r="W1048" s="300"/>
      <c r="X1048" s="300"/>
      <c r="Y1048" s="300"/>
      <c r="Z1048" s="300"/>
      <c r="AA1048" s="300"/>
      <c r="AB1048" s="300"/>
      <c r="AC1048" s="300"/>
      <c r="AD1048" s="300"/>
      <c r="AE1048" s="300"/>
      <c r="AF1048" s="300"/>
      <c r="AG1048" s="300"/>
      <c r="AH1048" s="300"/>
      <c r="AI1048" s="300"/>
      <c r="AJ1048" s="300"/>
      <c r="AK1048" s="300"/>
      <c r="AL1048" s="300"/>
      <c r="AM1048" s="300"/>
      <c r="AN1048" s="300"/>
      <c r="AO1048" s="300"/>
      <c r="AP1048" s="300"/>
      <c r="AQ1048" s="300"/>
      <c r="AR1048" s="300"/>
      <c r="AS1048" s="300"/>
      <c r="AT1048" s="299"/>
      <c r="AU1048" s="299"/>
      <c r="AV1048" s="300"/>
      <c r="AW1048" s="299"/>
      <c r="AX1048" s="300"/>
    </row>
    <row r="1049" spans="1:54" s="134" customFormat="1" ht="28.5" customHeight="1" x14ac:dyDescent="0.3">
      <c r="B1049" s="418"/>
      <c r="C1049" s="425" t="s">
        <v>634</v>
      </c>
      <c r="D1049" s="288" t="s">
        <v>639</v>
      </c>
      <c r="E1049" s="289" t="s">
        <v>127</v>
      </c>
      <c r="F1049" s="302">
        <v>1</v>
      </c>
      <c r="G1049" s="259"/>
      <c r="H1049" s="267"/>
      <c r="I1049" s="259"/>
      <c r="J1049" s="267"/>
      <c r="K1049" s="259"/>
      <c r="L1049" s="267"/>
      <c r="M1049" s="267"/>
      <c r="N1049" s="267"/>
      <c r="O1049" s="260"/>
      <c r="P1049" s="299"/>
      <c r="Q1049" s="299"/>
      <c r="R1049" s="299"/>
      <c r="S1049" s="299"/>
      <c r="T1049" s="299"/>
      <c r="U1049" s="299"/>
      <c r="V1049" s="299"/>
      <c r="W1049" s="300"/>
      <c r="X1049" s="300"/>
      <c r="Y1049" s="300"/>
      <c r="Z1049" s="300"/>
      <c r="AA1049" s="300"/>
      <c r="AB1049" s="300"/>
      <c r="AC1049" s="300"/>
      <c r="AD1049" s="300"/>
      <c r="AE1049" s="300"/>
      <c r="AF1049" s="300"/>
      <c r="AG1049" s="300"/>
      <c r="AH1049" s="300"/>
      <c r="AI1049" s="300"/>
      <c r="AJ1049" s="300"/>
      <c r="AK1049" s="300"/>
      <c r="AL1049" s="300"/>
      <c r="AM1049" s="300"/>
      <c r="AN1049" s="300"/>
      <c r="AO1049" s="300"/>
      <c r="AP1049" s="300"/>
      <c r="AQ1049" s="300"/>
      <c r="AR1049" s="300"/>
      <c r="AS1049" s="300"/>
      <c r="AT1049" s="299"/>
      <c r="AU1049" s="299"/>
      <c r="AV1049" s="300"/>
      <c r="AW1049" s="299"/>
      <c r="AX1049" s="300"/>
    </row>
    <row r="1050" spans="1:54" s="134" customFormat="1" ht="28.5" customHeight="1" x14ac:dyDescent="0.3">
      <c r="B1050" s="418"/>
      <c r="C1050" s="425" t="s">
        <v>635</v>
      </c>
      <c r="D1050" s="288"/>
      <c r="E1050" s="289" t="s">
        <v>127</v>
      </c>
      <c r="F1050" s="302">
        <v>1</v>
      </c>
      <c r="G1050" s="267"/>
      <c r="H1050" s="267"/>
      <c r="I1050" s="267"/>
      <c r="J1050" s="267"/>
      <c r="K1050" s="267"/>
      <c r="L1050" s="267"/>
      <c r="M1050" s="267"/>
      <c r="N1050" s="267"/>
      <c r="O1050" s="260"/>
      <c r="P1050" s="299"/>
      <c r="Q1050" s="299"/>
      <c r="R1050" s="299"/>
      <c r="S1050" s="299"/>
      <c r="T1050" s="299"/>
      <c r="U1050" s="299"/>
      <c r="V1050" s="299"/>
      <c r="W1050" s="300"/>
      <c r="X1050" s="300"/>
      <c r="Y1050" s="300"/>
      <c r="Z1050" s="300"/>
      <c r="AA1050" s="300"/>
      <c r="AB1050" s="300"/>
      <c r="AC1050" s="300"/>
      <c r="AD1050" s="300"/>
      <c r="AE1050" s="300"/>
      <c r="AF1050" s="300"/>
      <c r="AG1050" s="300"/>
      <c r="AH1050" s="300"/>
      <c r="AI1050" s="300"/>
      <c r="AJ1050" s="300"/>
      <c r="AK1050" s="300"/>
      <c r="AL1050" s="300"/>
      <c r="AM1050" s="300"/>
      <c r="AN1050" s="300"/>
      <c r="AO1050" s="300"/>
      <c r="AP1050" s="300"/>
      <c r="AQ1050" s="300"/>
      <c r="AR1050" s="300"/>
      <c r="AS1050" s="300"/>
      <c r="AT1050" s="299"/>
      <c r="AU1050" s="299"/>
      <c r="AV1050" s="300"/>
      <c r="AW1050" s="299"/>
      <c r="AX1050" s="300"/>
      <c r="BB1050" s="205">
        <f>SUM(N1042:N1050)</f>
        <v>0</v>
      </c>
    </row>
    <row r="1051" spans="1:54" ht="28.5" customHeight="1" x14ac:dyDescent="0.3">
      <c r="A1051" s="125"/>
      <c r="B1051" s="85"/>
      <c r="C1051" s="124"/>
      <c r="D1051" s="124"/>
      <c r="E1051" s="103"/>
      <c r="F1051" s="143"/>
      <c r="G1051" s="42"/>
      <c r="H1051" s="56"/>
      <c r="I1051" s="42"/>
      <c r="J1051" s="56"/>
      <c r="K1051" s="42"/>
      <c r="L1051" s="56"/>
      <c r="M1051" s="42"/>
      <c r="N1051" s="56"/>
      <c r="O1051" s="204"/>
      <c r="P1051" s="31"/>
      <c r="Q1051" s="31"/>
      <c r="R1051" s="31"/>
      <c r="S1051" s="31"/>
      <c r="T1051" s="31"/>
      <c r="U1051" s="31"/>
      <c r="V1051" s="31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31"/>
      <c r="AU1051" s="31"/>
      <c r="AV1051" s="23"/>
      <c r="AW1051" s="31"/>
      <c r="AX1051" s="23"/>
    </row>
    <row r="1052" spans="1:54" s="111" customFormat="1" ht="28.5" customHeight="1" x14ac:dyDescent="0.3">
      <c r="A1052" s="121"/>
      <c r="B1052" s="458"/>
      <c r="C1052" s="456" t="s">
        <v>144</v>
      </c>
      <c r="D1052" s="273"/>
      <c r="E1052" s="274"/>
      <c r="F1052" s="275"/>
      <c r="G1052" s="275"/>
      <c r="H1052" s="280"/>
      <c r="I1052" s="281"/>
      <c r="J1052" s="280"/>
      <c r="K1052" s="281"/>
      <c r="L1052" s="280"/>
      <c r="M1052" s="281"/>
      <c r="N1052" s="280"/>
      <c r="O1052" s="273"/>
      <c r="P1052" s="111" t="s">
        <v>62</v>
      </c>
      <c r="BB1052" s="121"/>
    </row>
    <row r="1053" spans="1:54" s="111" customFormat="1" ht="28.5" customHeight="1" x14ac:dyDescent="0.3">
      <c r="A1053" s="121"/>
      <c r="B1053" s="459"/>
      <c r="C1053" s="457"/>
      <c r="D1053" s="276"/>
      <c r="E1053" s="277"/>
      <c r="F1053" s="278"/>
      <c r="G1053" s="278"/>
      <c r="H1053" s="279"/>
      <c r="I1053" s="278"/>
      <c r="J1053" s="279"/>
      <c r="K1053" s="278"/>
      <c r="L1053" s="279"/>
      <c r="M1053" s="278"/>
      <c r="N1053" s="279"/>
      <c r="O1053" s="276"/>
      <c r="P1053" s="111" t="s">
        <v>62</v>
      </c>
      <c r="BB1053" s="121"/>
    </row>
    <row r="1054" spans="1:54" s="111" customFormat="1" ht="28.5" customHeight="1" x14ac:dyDescent="0.3">
      <c r="A1054" s="121"/>
      <c r="B1054" s="101"/>
      <c r="C1054" s="45"/>
      <c r="D1054" s="46"/>
      <c r="E1054" s="47"/>
      <c r="F1054" s="48"/>
      <c r="G1054" s="48"/>
      <c r="H1054" s="122"/>
      <c r="I1054" s="48"/>
      <c r="J1054" s="122"/>
      <c r="K1054" s="48"/>
      <c r="L1054" s="122"/>
      <c r="M1054" s="48"/>
      <c r="N1054" s="122"/>
      <c r="O1054" s="46"/>
      <c r="BB1054" s="121"/>
    </row>
    <row r="1055" spans="1:54" s="30" customFormat="1" ht="30" customHeight="1" x14ac:dyDescent="0.3">
      <c r="A1055" s="61"/>
      <c r="B1055" s="141" t="s">
        <v>642</v>
      </c>
      <c r="C1055" s="77" t="s">
        <v>145</v>
      </c>
      <c r="D1055" s="69"/>
      <c r="E1055" s="70"/>
      <c r="F1055" s="71"/>
      <c r="G1055" s="71"/>
      <c r="H1055" s="71"/>
      <c r="I1055" s="71"/>
      <c r="J1055" s="71"/>
      <c r="K1055" s="71"/>
      <c r="L1055" s="71"/>
      <c r="M1055" s="71"/>
      <c r="N1055" s="71"/>
      <c r="O1055" s="69"/>
      <c r="P1055" s="28"/>
      <c r="Q1055" s="28"/>
      <c r="R1055" s="28"/>
      <c r="S1055" s="29" t="s">
        <v>57</v>
      </c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BB1055" s="121"/>
    </row>
    <row r="1056" spans="1:54" s="169" customFormat="1" ht="30" customHeight="1" x14ac:dyDescent="0.3">
      <c r="B1056" s="424"/>
      <c r="C1056" s="412" t="s">
        <v>283</v>
      </c>
      <c r="D1056" s="375" t="s">
        <v>146</v>
      </c>
      <c r="E1056" s="376" t="s">
        <v>1041</v>
      </c>
      <c r="F1056" s="377">
        <v>15</v>
      </c>
      <c r="G1056" s="379"/>
      <c r="H1056" s="379"/>
      <c r="I1056" s="377"/>
      <c r="J1056" s="377"/>
      <c r="K1056" s="386"/>
      <c r="L1056" s="379"/>
      <c r="M1056" s="379"/>
      <c r="N1056" s="379"/>
      <c r="O1056" s="380"/>
    </row>
    <row r="1057" spans="1:54" s="169" customFormat="1" ht="30" customHeight="1" x14ac:dyDescent="0.3">
      <c r="B1057" s="424"/>
      <c r="C1057" s="413" t="s">
        <v>286</v>
      </c>
      <c r="D1057" s="381" t="s">
        <v>1136</v>
      </c>
      <c r="E1057" s="382" t="s">
        <v>1137</v>
      </c>
      <c r="F1057" s="377">
        <v>15</v>
      </c>
      <c r="G1057" s="379"/>
      <c r="H1057" s="379"/>
      <c r="I1057" s="379"/>
      <c r="J1057" s="379"/>
      <c r="K1057" s="386"/>
      <c r="L1057" s="379"/>
      <c r="M1057" s="379"/>
      <c r="N1057" s="379"/>
      <c r="O1057" s="380"/>
    </row>
    <row r="1058" spans="1:54" s="125" customFormat="1" ht="30" customHeight="1" x14ac:dyDescent="0.3">
      <c r="B1058" s="423"/>
      <c r="C1058" s="411" t="s">
        <v>197</v>
      </c>
      <c r="D1058" s="343" t="s">
        <v>126</v>
      </c>
      <c r="E1058" s="344" t="s">
        <v>165</v>
      </c>
      <c r="F1058" s="257">
        <v>6</v>
      </c>
      <c r="G1058" s="259"/>
      <c r="H1058" s="259"/>
      <c r="I1058" s="259"/>
      <c r="J1058" s="259"/>
      <c r="K1058" s="259"/>
      <c r="L1058" s="267"/>
      <c r="M1058" s="267"/>
      <c r="N1058" s="259"/>
      <c r="O1058" s="260"/>
    </row>
    <row r="1059" spans="1:54" s="92" customFormat="1" ht="30" customHeight="1" x14ac:dyDescent="0.3">
      <c r="A1059" s="125"/>
      <c r="B1059" s="118"/>
      <c r="C1059" s="50"/>
      <c r="D1059" s="50"/>
      <c r="E1059" s="52"/>
      <c r="F1059" s="90"/>
      <c r="G1059" s="91"/>
      <c r="H1059" s="91"/>
      <c r="I1059" s="91"/>
      <c r="J1059" s="91"/>
      <c r="K1059" s="91"/>
      <c r="L1059" s="113"/>
      <c r="M1059" s="56"/>
      <c r="N1059" s="91"/>
      <c r="O1059" s="152"/>
      <c r="BB1059" s="125"/>
    </row>
    <row r="1060" spans="1:54" s="92" customFormat="1" ht="30" customHeight="1" x14ac:dyDescent="0.3">
      <c r="A1060" s="125"/>
      <c r="B1060" s="118"/>
      <c r="C1060" s="50"/>
      <c r="D1060" s="50"/>
      <c r="E1060" s="52"/>
      <c r="F1060" s="90"/>
      <c r="G1060" s="91"/>
      <c r="H1060" s="91"/>
      <c r="I1060" s="91"/>
      <c r="J1060" s="91"/>
      <c r="K1060" s="91"/>
      <c r="L1060" s="113"/>
      <c r="M1060" s="56"/>
      <c r="N1060" s="91"/>
      <c r="O1060" s="152"/>
      <c r="BB1060" s="125"/>
    </row>
    <row r="1061" spans="1:54" s="92" customFormat="1" ht="30" customHeight="1" x14ac:dyDescent="0.3">
      <c r="A1061" s="125"/>
      <c r="B1061" s="118"/>
      <c r="C1061" s="50"/>
      <c r="D1061" s="50"/>
      <c r="E1061" s="52"/>
      <c r="F1061" s="90"/>
      <c r="G1061" s="91"/>
      <c r="H1061" s="91"/>
      <c r="I1061" s="91"/>
      <c r="J1061" s="91"/>
      <c r="K1061" s="91"/>
      <c r="L1061" s="113"/>
      <c r="M1061" s="56"/>
      <c r="N1061" s="91"/>
      <c r="O1061" s="200"/>
      <c r="BB1061" s="125"/>
    </row>
    <row r="1062" spans="1:54" s="92" customFormat="1" ht="30" customHeight="1" x14ac:dyDescent="0.3">
      <c r="A1062" s="125"/>
      <c r="B1062" s="118"/>
      <c r="C1062" s="50"/>
      <c r="D1062" s="50"/>
      <c r="E1062" s="52"/>
      <c r="F1062" s="90"/>
      <c r="G1062" s="91"/>
      <c r="H1062" s="91"/>
      <c r="I1062" s="91"/>
      <c r="J1062" s="91"/>
      <c r="K1062" s="91"/>
      <c r="L1062" s="113"/>
      <c r="M1062" s="56"/>
      <c r="N1062" s="91"/>
      <c r="O1062" s="152"/>
      <c r="BB1062" s="125"/>
    </row>
    <row r="1063" spans="1:54" s="92" customFormat="1" ht="30" customHeight="1" x14ac:dyDescent="0.3">
      <c r="A1063" s="125"/>
      <c r="B1063" s="118"/>
      <c r="C1063" s="50"/>
      <c r="D1063" s="50"/>
      <c r="E1063" s="52"/>
      <c r="F1063" s="90"/>
      <c r="G1063" s="91"/>
      <c r="H1063" s="91"/>
      <c r="I1063" s="91"/>
      <c r="J1063" s="91"/>
      <c r="K1063" s="91"/>
      <c r="L1063" s="113"/>
      <c r="M1063" s="56"/>
      <c r="N1063" s="91"/>
      <c r="O1063" s="152"/>
      <c r="BB1063" s="125"/>
    </row>
    <row r="1064" spans="1:54" s="92" customFormat="1" ht="30" customHeight="1" x14ac:dyDescent="0.3">
      <c r="A1064" s="125"/>
      <c r="B1064" s="118"/>
      <c r="C1064" s="50"/>
      <c r="D1064" s="50"/>
      <c r="E1064" s="52"/>
      <c r="F1064" s="90"/>
      <c r="G1064" s="91"/>
      <c r="H1064" s="91"/>
      <c r="I1064" s="91"/>
      <c r="J1064" s="91"/>
      <c r="K1064" s="91"/>
      <c r="L1064" s="113"/>
      <c r="M1064" s="56"/>
      <c r="N1064" s="91"/>
      <c r="O1064" s="152"/>
      <c r="BB1064" s="125"/>
    </row>
    <row r="1065" spans="1:54" s="92" customFormat="1" ht="30" customHeight="1" x14ac:dyDescent="0.3">
      <c r="A1065" s="125"/>
      <c r="B1065" s="118"/>
      <c r="C1065" s="50"/>
      <c r="D1065" s="50"/>
      <c r="E1065" s="52"/>
      <c r="F1065" s="90"/>
      <c r="G1065" s="91"/>
      <c r="H1065" s="91"/>
      <c r="I1065" s="91"/>
      <c r="J1065" s="91"/>
      <c r="K1065" s="91"/>
      <c r="L1065" s="113"/>
      <c r="M1065" s="56"/>
      <c r="N1065" s="91"/>
      <c r="O1065" s="152"/>
      <c r="BB1065" s="125"/>
    </row>
    <row r="1066" spans="1:54" s="92" customFormat="1" ht="30" customHeight="1" x14ac:dyDescent="0.3">
      <c r="A1066" s="125"/>
      <c r="B1066" s="118"/>
      <c r="C1066" s="50"/>
      <c r="D1066" s="50"/>
      <c r="E1066" s="52"/>
      <c r="F1066" s="90"/>
      <c r="G1066" s="91"/>
      <c r="H1066" s="91"/>
      <c r="I1066" s="91"/>
      <c r="J1066" s="91"/>
      <c r="K1066" s="91"/>
      <c r="L1066" s="113"/>
      <c r="M1066" s="56"/>
      <c r="N1066" s="91"/>
      <c r="O1066" s="152"/>
      <c r="BB1066" s="125"/>
    </row>
    <row r="1067" spans="1:54" s="92" customFormat="1" ht="30" customHeight="1" x14ac:dyDescent="0.3">
      <c r="A1067" s="125"/>
      <c r="B1067" s="118"/>
      <c r="C1067" s="50"/>
      <c r="D1067" s="50"/>
      <c r="E1067" s="52"/>
      <c r="F1067" s="90"/>
      <c r="G1067" s="91"/>
      <c r="H1067" s="91"/>
      <c r="I1067" s="91"/>
      <c r="J1067" s="91"/>
      <c r="K1067" s="91"/>
      <c r="L1067" s="113"/>
      <c r="M1067" s="56"/>
      <c r="N1067" s="91"/>
      <c r="O1067" s="152"/>
      <c r="BB1067" s="125"/>
    </row>
    <row r="1068" spans="1:54" s="92" customFormat="1" ht="30" customHeight="1" x14ac:dyDescent="0.3">
      <c r="A1068" s="125"/>
      <c r="B1068" s="118"/>
      <c r="C1068" s="50"/>
      <c r="D1068" s="50"/>
      <c r="E1068" s="52"/>
      <c r="F1068" s="90"/>
      <c r="G1068" s="91"/>
      <c r="H1068" s="91"/>
      <c r="I1068" s="91"/>
      <c r="J1068" s="91"/>
      <c r="K1068" s="91"/>
      <c r="L1068" s="113"/>
      <c r="M1068" s="56"/>
      <c r="N1068" s="91"/>
      <c r="O1068" s="144"/>
      <c r="BB1068" s="125"/>
    </row>
    <row r="1069" spans="1:54" s="111" customFormat="1" ht="30" customHeight="1" x14ac:dyDescent="0.3">
      <c r="A1069" s="121"/>
      <c r="B1069" s="460"/>
      <c r="C1069" s="456" t="s">
        <v>61</v>
      </c>
      <c r="D1069" s="273"/>
      <c r="E1069" s="320"/>
      <c r="F1069" s="281"/>
      <c r="G1069" s="281"/>
      <c r="H1069" s="280"/>
      <c r="I1069" s="281"/>
      <c r="J1069" s="280"/>
      <c r="K1069" s="281"/>
      <c r="L1069" s="280"/>
      <c r="M1069" s="281"/>
      <c r="N1069" s="280"/>
      <c r="O1069" s="273"/>
      <c r="P1069" s="111" t="s">
        <v>62</v>
      </c>
      <c r="BB1069" s="121"/>
    </row>
    <row r="1070" spans="1:54" s="30" customFormat="1" ht="30" customHeight="1" x14ac:dyDescent="0.3">
      <c r="A1070" s="61"/>
      <c r="B1070" s="461"/>
      <c r="C1070" s="457"/>
      <c r="D1070" s="276"/>
      <c r="E1070" s="277"/>
      <c r="F1070" s="278"/>
      <c r="G1070" s="278"/>
      <c r="H1070" s="279"/>
      <c r="I1070" s="278"/>
      <c r="J1070" s="279"/>
      <c r="K1070" s="278"/>
      <c r="L1070" s="279"/>
      <c r="M1070" s="278"/>
      <c r="N1070" s="279"/>
      <c r="O1070" s="276"/>
      <c r="P1070" s="30" t="s">
        <v>62</v>
      </c>
      <c r="BB1070" s="121"/>
    </row>
    <row r="1071" spans="1:54" s="111" customFormat="1" ht="30" customHeight="1" x14ac:dyDescent="0.3">
      <c r="A1071" s="121"/>
      <c r="B1071" s="118"/>
      <c r="C1071" s="45"/>
      <c r="D1071" s="46"/>
      <c r="E1071" s="47"/>
      <c r="F1071" s="48"/>
      <c r="G1071" s="48"/>
      <c r="H1071" s="122"/>
      <c r="I1071" s="48"/>
      <c r="J1071" s="122"/>
      <c r="K1071" s="48"/>
      <c r="L1071" s="122"/>
      <c r="M1071" s="48"/>
      <c r="N1071" s="122"/>
      <c r="O1071" s="46"/>
      <c r="BB1071" s="121"/>
    </row>
  </sheetData>
  <autoFilter ref="C1:C1071"/>
  <mergeCells count="145">
    <mergeCell ref="C224:C225"/>
    <mergeCell ref="C244:C245"/>
    <mergeCell ref="B244:B245"/>
    <mergeCell ref="B224:B225"/>
    <mergeCell ref="C325:C326"/>
    <mergeCell ref="B325:B326"/>
    <mergeCell ref="C391:C392"/>
    <mergeCell ref="C401:C402"/>
    <mergeCell ref="B401:B402"/>
    <mergeCell ref="B391:B392"/>
    <mergeCell ref="C348:C349"/>
    <mergeCell ref="B348:B349"/>
    <mergeCell ref="U2:U3"/>
    <mergeCell ref="Z2:Z3"/>
    <mergeCell ref="AX2:AX3"/>
    <mergeCell ref="AT2:AT3"/>
    <mergeCell ref="AU2:AU3"/>
    <mergeCell ref="AV2:AV3"/>
    <mergeCell ref="AW2:AW3"/>
    <mergeCell ref="AQ2:AQ3"/>
    <mergeCell ref="AR2:AR3"/>
    <mergeCell ref="AN2:AN3"/>
    <mergeCell ref="AO2:AO3"/>
    <mergeCell ref="AP2:AP3"/>
    <mergeCell ref="AI2:AI3"/>
    <mergeCell ref="AJ2:AJ3"/>
    <mergeCell ref="AK2:AK3"/>
    <mergeCell ref="AL2:AL3"/>
    <mergeCell ref="AD2:AD3"/>
    <mergeCell ref="AE2:AE3"/>
    <mergeCell ref="AF2:AF3"/>
    <mergeCell ref="AG2:AG3"/>
    <mergeCell ref="AS2:AS3"/>
    <mergeCell ref="AH2:AH3"/>
    <mergeCell ref="AM2:AM3"/>
    <mergeCell ref="AC2:AC3"/>
    <mergeCell ref="B2:B3"/>
    <mergeCell ref="S2:S3"/>
    <mergeCell ref="T2:T3"/>
    <mergeCell ref="O2:O3"/>
    <mergeCell ref="P2:P3"/>
    <mergeCell ref="Q2:Q3"/>
    <mergeCell ref="R2:R3"/>
    <mergeCell ref="C23:C24"/>
    <mergeCell ref="B23:B24"/>
    <mergeCell ref="AA2:AA3"/>
    <mergeCell ref="AB2:AB3"/>
    <mergeCell ref="C2:C3"/>
    <mergeCell ref="D2:D3"/>
    <mergeCell ref="E2:E3"/>
    <mergeCell ref="F2:F3"/>
    <mergeCell ref="G2:H2"/>
    <mergeCell ref="I2:J2"/>
    <mergeCell ref="K2:L2"/>
    <mergeCell ref="M2:N2"/>
    <mergeCell ref="V2:V3"/>
    <mergeCell ref="W2:W3"/>
    <mergeCell ref="X2:X3"/>
    <mergeCell ref="Y2:Y3"/>
    <mergeCell ref="C40:C41"/>
    <mergeCell ref="B40:B41"/>
    <mergeCell ref="C80:C81"/>
    <mergeCell ref="B80:B81"/>
    <mergeCell ref="C98:C99"/>
    <mergeCell ref="B98:B99"/>
    <mergeCell ref="C117:C118"/>
    <mergeCell ref="B117:B118"/>
    <mergeCell ref="C154:C155"/>
    <mergeCell ref="B154:B155"/>
    <mergeCell ref="C63:C64"/>
    <mergeCell ref="B63:B64"/>
    <mergeCell ref="C442:C443"/>
    <mergeCell ref="B442:B443"/>
    <mergeCell ref="C374:C375"/>
    <mergeCell ref="B374:B375"/>
    <mergeCell ref="C579:C580"/>
    <mergeCell ref="B579:B580"/>
    <mergeCell ref="C177:C178"/>
    <mergeCell ref="B177:B178"/>
    <mergeCell ref="C631:C632"/>
    <mergeCell ref="B631:B632"/>
    <mergeCell ref="C465:C466"/>
    <mergeCell ref="B465:B466"/>
    <mergeCell ref="C618:C619"/>
    <mergeCell ref="B618:B619"/>
    <mergeCell ref="C602:C603"/>
    <mergeCell ref="B602:B603"/>
    <mergeCell ref="C504:C505"/>
    <mergeCell ref="B504:B505"/>
    <mergeCell ref="C540:C541"/>
    <mergeCell ref="B540:B541"/>
    <mergeCell ref="C488:C489"/>
    <mergeCell ref="B488:B489"/>
    <mergeCell ref="C201:C202"/>
    <mergeCell ref="B201:B202"/>
    <mergeCell ref="C655:C656"/>
    <mergeCell ref="B655:B656"/>
    <mergeCell ref="C673:C674"/>
    <mergeCell ref="B673:B674"/>
    <mergeCell ref="C684:C685"/>
    <mergeCell ref="B684:B685"/>
    <mergeCell ref="C691:C692"/>
    <mergeCell ref="B691:B692"/>
    <mergeCell ref="C712:C713"/>
    <mergeCell ref="B712:B713"/>
    <mergeCell ref="C730:C731"/>
    <mergeCell ref="B730:B731"/>
    <mergeCell ref="B723:B724"/>
    <mergeCell ref="C723:C724"/>
    <mergeCell ref="C772:C773"/>
    <mergeCell ref="B772:B773"/>
    <mergeCell ref="C784:C785"/>
    <mergeCell ref="B784:B785"/>
    <mergeCell ref="C751:C752"/>
    <mergeCell ref="B751:B752"/>
    <mergeCell ref="C794:C795"/>
    <mergeCell ref="B794:B795"/>
    <mergeCell ref="C831:C832"/>
    <mergeCell ref="B831:B832"/>
    <mergeCell ref="C851:C852"/>
    <mergeCell ref="B851:B852"/>
    <mergeCell ref="B874:B875"/>
    <mergeCell ref="C874:C875"/>
    <mergeCell ref="C937:C938"/>
    <mergeCell ref="B937:B938"/>
    <mergeCell ref="C817:C818"/>
    <mergeCell ref="B817:B818"/>
    <mergeCell ref="C1021:C1022"/>
    <mergeCell ref="B1021:B1022"/>
    <mergeCell ref="B1052:B1053"/>
    <mergeCell ref="C1052:C1053"/>
    <mergeCell ref="C1069:C1070"/>
    <mergeCell ref="B1069:B1070"/>
    <mergeCell ref="C949:C950"/>
    <mergeCell ref="B949:B950"/>
    <mergeCell ref="C898:C899"/>
    <mergeCell ref="B898:B899"/>
    <mergeCell ref="C985:C986"/>
    <mergeCell ref="B985:B986"/>
    <mergeCell ref="C967:C968"/>
    <mergeCell ref="B967:B968"/>
    <mergeCell ref="C992:C993"/>
    <mergeCell ref="C990:C991"/>
    <mergeCell ref="B990:B991"/>
    <mergeCell ref="B992:B993"/>
  </mergeCells>
  <phoneticPr fontId="4" type="noConversion"/>
  <pageMargins left="0.59055118110236227" right="0.19685039370078741" top="0.39370078740157483" bottom="0.39370078740157483" header="0" footer="0"/>
  <pageSetup paperSize="9" scale="62" fitToWidth="0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J20" sqref="J20"/>
    </sheetView>
  </sheetViews>
  <sheetFormatPr defaultRowHeight="13.5" x14ac:dyDescent="0.3"/>
  <cols>
    <col min="1" max="1" width="11.75" style="210" customWidth="1"/>
    <col min="2" max="2" width="16.125" style="210" customWidth="1"/>
    <col min="3" max="3" width="30.875" style="210" customWidth="1"/>
    <col min="4" max="4" width="15.625" style="211" customWidth="1"/>
    <col min="5" max="5" width="37.5" style="210" customWidth="1"/>
    <col min="6" max="6" width="15.375" style="210" customWidth="1"/>
    <col min="7" max="7" width="5" style="210" customWidth="1"/>
    <col min="8" max="8" width="14.625" style="210" customWidth="1"/>
    <col min="9" max="253" width="9" style="210"/>
    <col min="254" max="254" width="11.75" style="210" customWidth="1"/>
    <col min="255" max="255" width="16.125" style="210" customWidth="1"/>
    <col min="256" max="257" width="30.875" style="210" customWidth="1"/>
    <col min="258" max="258" width="37.5" style="210" customWidth="1"/>
    <col min="259" max="259" width="15.375" style="210" customWidth="1"/>
    <col min="260" max="260" width="5" style="210" customWidth="1"/>
    <col min="261" max="261" width="14.625" style="210" customWidth="1"/>
    <col min="262" max="509" width="9" style="210"/>
    <col min="510" max="510" width="11.75" style="210" customWidth="1"/>
    <col min="511" max="511" width="16.125" style="210" customWidth="1"/>
    <col min="512" max="513" width="30.875" style="210" customWidth="1"/>
    <col min="514" max="514" width="37.5" style="210" customWidth="1"/>
    <col min="515" max="515" width="15.375" style="210" customWidth="1"/>
    <col min="516" max="516" width="5" style="210" customWidth="1"/>
    <col min="517" max="517" width="14.625" style="210" customWidth="1"/>
    <col min="518" max="765" width="9" style="210"/>
    <col min="766" max="766" width="11.75" style="210" customWidth="1"/>
    <col min="767" max="767" width="16.125" style="210" customWidth="1"/>
    <col min="768" max="769" width="30.875" style="210" customWidth="1"/>
    <col min="770" max="770" width="37.5" style="210" customWidth="1"/>
    <col min="771" max="771" width="15.375" style="210" customWidth="1"/>
    <col min="772" max="772" width="5" style="210" customWidth="1"/>
    <col min="773" max="773" width="14.625" style="210" customWidth="1"/>
    <col min="774" max="1021" width="9" style="210"/>
    <col min="1022" max="1022" width="11.75" style="210" customWidth="1"/>
    <col min="1023" max="1023" width="16.125" style="210" customWidth="1"/>
    <col min="1024" max="1025" width="30.875" style="210" customWidth="1"/>
    <col min="1026" max="1026" width="37.5" style="210" customWidth="1"/>
    <col min="1027" max="1027" width="15.375" style="210" customWidth="1"/>
    <col min="1028" max="1028" width="5" style="210" customWidth="1"/>
    <col min="1029" max="1029" width="14.625" style="210" customWidth="1"/>
    <col min="1030" max="1277" width="9" style="210"/>
    <col min="1278" max="1278" width="11.75" style="210" customWidth="1"/>
    <col min="1279" max="1279" width="16.125" style="210" customWidth="1"/>
    <col min="1280" max="1281" width="30.875" style="210" customWidth="1"/>
    <col min="1282" max="1282" width="37.5" style="210" customWidth="1"/>
    <col min="1283" max="1283" width="15.375" style="210" customWidth="1"/>
    <col min="1284" max="1284" width="5" style="210" customWidth="1"/>
    <col min="1285" max="1285" width="14.625" style="210" customWidth="1"/>
    <col min="1286" max="1533" width="9" style="210"/>
    <col min="1534" max="1534" width="11.75" style="210" customWidth="1"/>
    <col min="1535" max="1535" width="16.125" style="210" customWidth="1"/>
    <col min="1536" max="1537" width="30.875" style="210" customWidth="1"/>
    <col min="1538" max="1538" width="37.5" style="210" customWidth="1"/>
    <col min="1539" max="1539" width="15.375" style="210" customWidth="1"/>
    <col min="1540" max="1540" width="5" style="210" customWidth="1"/>
    <col min="1541" max="1541" width="14.625" style="210" customWidth="1"/>
    <col min="1542" max="1789" width="9" style="210"/>
    <col min="1790" max="1790" width="11.75" style="210" customWidth="1"/>
    <col min="1791" max="1791" width="16.125" style="210" customWidth="1"/>
    <col min="1792" max="1793" width="30.875" style="210" customWidth="1"/>
    <col min="1794" max="1794" width="37.5" style="210" customWidth="1"/>
    <col min="1795" max="1795" width="15.375" style="210" customWidth="1"/>
    <col min="1796" max="1796" width="5" style="210" customWidth="1"/>
    <col min="1797" max="1797" width="14.625" style="210" customWidth="1"/>
    <col min="1798" max="2045" width="9" style="210"/>
    <col min="2046" max="2046" width="11.75" style="210" customWidth="1"/>
    <col min="2047" max="2047" width="16.125" style="210" customWidth="1"/>
    <col min="2048" max="2049" width="30.875" style="210" customWidth="1"/>
    <col min="2050" max="2050" width="37.5" style="210" customWidth="1"/>
    <col min="2051" max="2051" width="15.375" style="210" customWidth="1"/>
    <col min="2052" max="2052" width="5" style="210" customWidth="1"/>
    <col min="2053" max="2053" width="14.625" style="210" customWidth="1"/>
    <col min="2054" max="2301" width="9" style="210"/>
    <col min="2302" max="2302" width="11.75" style="210" customWidth="1"/>
    <col min="2303" max="2303" width="16.125" style="210" customWidth="1"/>
    <col min="2304" max="2305" width="30.875" style="210" customWidth="1"/>
    <col min="2306" max="2306" width="37.5" style="210" customWidth="1"/>
    <col min="2307" max="2307" width="15.375" style="210" customWidth="1"/>
    <col min="2308" max="2308" width="5" style="210" customWidth="1"/>
    <col min="2309" max="2309" width="14.625" style="210" customWidth="1"/>
    <col min="2310" max="2557" width="9" style="210"/>
    <col min="2558" max="2558" width="11.75" style="210" customWidth="1"/>
    <col min="2559" max="2559" width="16.125" style="210" customWidth="1"/>
    <col min="2560" max="2561" width="30.875" style="210" customWidth="1"/>
    <col min="2562" max="2562" width="37.5" style="210" customWidth="1"/>
    <col min="2563" max="2563" width="15.375" style="210" customWidth="1"/>
    <col min="2564" max="2564" width="5" style="210" customWidth="1"/>
    <col min="2565" max="2565" width="14.625" style="210" customWidth="1"/>
    <col min="2566" max="2813" width="9" style="210"/>
    <col min="2814" max="2814" width="11.75" style="210" customWidth="1"/>
    <col min="2815" max="2815" width="16.125" style="210" customWidth="1"/>
    <col min="2816" max="2817" width="30.875" style="210" customWidth="1"/>
    <col min="2818" max="2818" width="37.5" style="210" customWidth="1"/>
    <col min="2819" max="2819" width="15.375" style="210" customWidth="1"/>
    <col min="2820" max="2820" width="5" style="210" customWidth="1"/>
    <col min="2821" max="2821" width="14.625" style="210" customWidth="1"/>
    <col min="2822" max="3069" width="9" style="210"/>
    <col min="3070" max="3070" width="11.75" style="210" customWidth="1"/>
    <col min="3071" max="3071" width="16.125" style="210" customWidth="1"/>
    <col min="3072" max="3073" width="30.875" style="210" customWidth="1"/>
    <col min="3074" max="3074" width="37.5" style="210" customWidth="1"/>
    <col min="3075" max="3075" width="15.375" style="210" customWidth="1"/>
    <col min="3076" max="3076" width="5" style="210" customWidth="1"/>
    <col min="3077" max="3077" width="14.625" style="210" customWidth="1"/>
    <col min="3078" max="3325" width="9" style="210"/>
    <col min="3326" max="3326" width="11.75" style="210" customWidth="1"/>
    <col min="3327" max="3327" width="16.125" style="210" customWidth="1"/>
    <col min="3328" max="3329" width="30.875" style="210" customWidth="1"/>
    <col min="3330" max="3330" width="37.5" style="210" customWidth="1"/>
    <col min="3331" max="3331" width="15.375" style="210" customWidth="1"/>
    <col min="3332" max="3332" width="5" style="210" customWidth="1"/>
    <col min="3333" max="3333" width="14.625" style="210" customWidth="1"/>
    <col min="3334" max="3581" width="9" style="210"/>
    <col min="3582" max="3582" width="11.75" style="210" customWidth="1"/>
    <col min="3583" max="3583" width="16.125" style="210" customWidth="1"/>
    <col min="3584" max="3585" width="30.875" style="210" customWidth="1"/>
    <col min="3586" max="3586" width="37.5" style="210" customWidth="1"/>
    <col min="3587" max="3587" width="15.375" style="210" customWidth="1"/>
    <col min="3588" max="3588" width="5" style="210" customWidth="1"/>
    <col min="3589" max="3589" width="14.625" style="210" customWidth="1"/>
    <col min="3590" max="3837" width="9" style="210"/>
    <col min="3838" max="3838" width="11.75" style="210" customWidth="1"/>
    <col min="3839" max="3839" width="16.125" style="210" customWidth="1"/>
    <col min="3840" max="3841" width="30.875" style="210" customWidth="1"/>
    <col min="3842" max="3842" width="37.5" style="210" customWidth="1"/>
    <col min="3843" max="3843" width="15.375" style="210" customWidth="1"/>
    <col min="3844" max="3844" width="5" style="210" customWidth="1"/>
    <col min="3845" max="3845" width="14.625" style="210" customWidth="1"/>
    <col min="3846" max="4093" width="9" style="210"/>
    <col min="4094" max="4094" width="11.75" style="210" customWidth="1"/>
    <col min="4095" max="4095" width="16.125" style="210" customWidth="1"/>
    <col min="4096" max="4097" width="30.875" style="210" customWidth="1"/>
    <col min="4098" max="4098" width="37.5" style="210" customWidth="1"/>
    <col min="4099" max="4099" width="15.375" style="210" customWidth="1"/>
    <col min="4100" max="4100" width="5" style="210" customWidth="1"/>
    <col min="4101" max="4101" width="14.625" style="210" customWidth="1"/>
    <col min="4102" max="4349" width="9" style="210"/>
    <col min="4350" max="4350" width="11.75" style="210" customWidth="1"/>
    <col min="4351" max="4351" width="16.125" style="210" customWidth="1"/>
    <col min="4352" max="4353" width="30.875" style="210" customWidth="1"/>
    <col min="4354" max="4354" width="37.5" style="210" customWidth="1"/>
    <col min="4355" max="4355" width="15.375" style="210" customWidth="1"/>
    <col min="4356" max="4356" width="5" style="210" customWidth="1"/>
    <col min="4357" max="4357" width="14.625" style="210" customWidth="1"/>
    <col min="4358" max="4605" width="9" style="210"/>
    <col min="4606" max="4606" width="11.75" style="210" customWidth="1"/>
    <col min="4607" max="4607" width="16.125" style="210" customWidth="1"/>
    <col min="4608" max="4609" width="30.875" style="210" customWidth="1"/>
    <col min="4610" max="4610" width="37.5" style="210" customWidth="1"/>
    <col min="4611" max="4611" width="15.375" style="210" customWidth="1"/>
    <col min="4612" max="4612" width="5" style="210" customWidth="1"/>
    <col min="4613" max="4613" width="14.625" style="210" customWidth="1"/>
    <col min="4614" max="4861" width="9" style="210"/>
    <col min="4862" max="4862" width="11.75" style="210" customWidth="1"/>
    <col min="4863" max="4863" width="16.125" style="210" customWidth="1"/>
    <col min="4864" max="4865" width="30.875" style="210" customWidth="1"/>
    <col min="4866" max="4866" width="37.5" style="210" customWidth="1"/>
    <col min="4867" max="4867" width="15.375" style="210" customWidth="1"/>
    <col min="4868" max="4868" width="5" style="210" customWidth="1"/>
    <col min="4869" max="4869" width="14.625" style="210" customWidth="1"/>
    <col min="4870" max="5117" width="9" style="210"/>
    <col min="5118" max="5118" width="11.75" style="210" customWidth="1"/>
    <col min="5119" max="5119" width="16.125" style="210" customWidth="1"/>
    <col min="5120" max="5121" width="30.875" style="210" customWidth="1"/>
    <col min="5122" max="5122" width="37.5" style="210" customWidth="1"/>
    <col min="5123" max="5123" width="15.375" style="210" customWidth="1"/>
    <col min="5124" max="5124" width="5" style="210" customWidth="1"/>
    <col min="5125" max="5125" width="14.625" style="210" customWidth="1"/>
    <col min="5126" max="5373" width="9" style="210"/>
    <col min="5374" max="5374" width="11.75" style="210" customWidth="1"/>
    <col min="5375" max="5375" width="16.125" style="210" customWidth="1"/>
    <col min="5376" max="5377" width="30.875" style="210" customWidth="1"/>
    <col min="5378" max="5378" width="37.5" style="210" customWidth="1"/>
    <col min="5379" max="5379" width="15.375" style="210" customWidth="1"/>
    <col min="5380" max="5380" width="5" style="210" customWidth="1"/>
    <col min="5381" max="5381" width="14.625" style="210" customWidth="1"/>
    <col min="5382" max="5629" width="9" style="210"/>
    <col min="5630" max="5630" width="11.75" style="210" customWidth="1"/>
    <col min="5631" max="5631" width="16.125" style="210" customWidth="1"/>
    <col min="5632" max="5633" width="30.875" style="210" customWidth="1"/>
    <col min="5634" max="5634" width="37.5" style="210" customWidth="1"/>
    <col min="5635" max="5635" width="15.375" style="210" customWidth="1"/>
    <col min="5636" max="5636" width="5" style="210" customWidth="1"/>
    <col min="5637" max="5637" width="14.625" style="210" customWidth="1"/>
    <col min="5638" max="5885" width="9" style="210"/>
    <col min="5886" max="5886" width="11.75" style="210" customWidth="1"/>
    <col min="5887" max="5887" width="16.125" style="210" customWidth="1"/>
    <col min="5888" max="5889" width="30.875" style="210" customWidth="1"/>
    <col min="5890" max="5890" width="37.5" style="210" customWidth="1"/>
    <col min="5891" max="5891" width="15.375" style="210" customWidth="1"/>
    <col min="5892" max="5892" width="5" style="210" customWidth="1"/>
    <col min="5893" max="5893" width="14.625" style="210" customWidth="1"/>
    <col min="5894" max="6141" width="9" style="210"/>
    <col min="6142" max="6142" width="11.75" style="210" customWidth="1"/>
    <col min="6143" max="6143" width="16.125" style="210" customWidth="1"/>
    <col min="6144" max="6145" width="30.875" style="210" customWidth="1"/>
    <col min="6146" max="6146" width="37.5" style="210" customWidth="1"/>
    <col min="6147" max="6147" width="15.375" style="210" customWidth="1"/>
    <col min="6148" max="6148" width="5" style="210" customWidth="1"/>
    <col min="6149" max="6149" width="14.625" style="210" customWidth="1"/>
    <col min="6150" max="6397" width="9" style="210"/>
    <col min="6398" max="6398" width="11.75" style="210" customWidth="1"/>
    <col min="6399" max="6399" width="16.125" style="210" customWidth="1"/>
    <col min="6400" max="6401" width="30.875" style="210" customWidth="1"/>
    <col min="6402" max="6402" width="37.5" style="210" customWidth="1"/>
    <col min="6403" max="6403" width="15.375" style="210" customWidth="1"/>
    <col min="6404" max="6404" width="5" style="210" customWidth="1"/>
    <col min="6405" max="6405" width="14.625" style="210" customWidth="1"/>
    <col min="6406" max="6653" width="9" style="210"/>
    <col min="6654" max="6654" width="11.75" style="210" customWidth="1"/>
    <col min="6655" max="6655" width="16.125" style="210" customWidth="1"/>
    <col min="6656" max="6657" width="30.875" style="210" customWidth="1"/>
    <col min="6658" max="6658" width="37.5" style="210" customWidth="1"/>
    <col min="6659" max="6659" width="15.375" style="210" customWidth="1"/>
    <col min="6660" max="6660" width="5" style="210" customWidth="1"/>
    <col min="6661" max="6661" width="14.625" style="210" customWidth="1"/>
    <col min="6662" max="6909" width="9" style="210"/>
    <col min="6910" max="6910" width="11.75" style="210" customWidth="1"/>
    <col min="6911" max="6911" width="16.125" style="210" customWidth="1"/>
    <col min="6912" max="6913" width="30.875" style="210" customWidth="1"/>
    <col min="6914" max="6914" width="37.5" style="210" customWidth="1"/>
    <col min="6915" max="6915" width="15.375" style="210" customWidth="1"/>
    <col min="6916" max="6916" width="5" style="210" customWidth="1"/>
    <col min="6917" max="6917" width="14.625" style="210" customWidth="1"/>
    <col min="6918" max="7165" width="9" style="210"/>
    <col min="7166" max="7166" width="11.75" style="210" customWidth="1"/>
    <col min="7167" max="7167" width="16.125" style="210" customWidth="1"/>
    <col min="7168" max="7169" width="30.875" style="210" customWidth="1"/>
    <col min="7170" max="7170" width="37.5" style="210" customWidth="1"/>
    <col min="7171" max="7171" width="15.375" style="210" customWidth="1"/>
    <col min="7172" max="7172" width="5" style="210" customWidth="1"/>
    <col min="7173" max="7173" width="14.625" style="210" customWidth="1"/>
    <col min="7174" max="7421" width="9" style="210"/>
    <col min="7422" max="7422" width="11.75" style="210" customWidth="1"/>
    <col min="7423" max="7423" width="16.125" style="210" customWidth="1"/>
    <col min="7424" max="7425" width="30.875" style="210" customWidth="1"/>
    <col min="7426" max="7426" width="37.5" style="210" customWidth="1"/>
    <col min="7427" max="7427" width="15.375" style="210" customWidth="1"/>
    <col min="7428" max="7428" width="5" style="210" customWidth="1"/>
    <col min="7429" max="7429" width="14.625" style="210" customWidth="1"/>
    <col min="7430" max="7677" width="9" style="210"/>
    <col min="7678" max="7678" width="11.75" style="210" customWidth="1"/>
    <col min="7679" max="7679" width="16.125" style="210" customWidth="1"/>
    <col min="7680" max="7681" width="30.875" style="210" customWidth="1"/>
    <col min="7682" max="7682" width="37.5" style="210" customWidth="1"/>
    <col min="7683" max="7683" width="15.375" style="210" customWidth="1"/>
    <col min="7684" max="7684" width="5" style="210" customWidth="1"/>
    <col min="7685" max="7685" width="14.625" style="210" customWidth="1"/>
    <col min="7686" max="7933" width="9" style="210"/>
    <col min="7934" max="7934" width="11.75" style="210" customWidth="1"/>
    <col min="7935" max="7935" width="16.125" style="210" customWidth="1"/>
    <col min="7936" max="7937" width="30.875" style="210" customWidth="1"/>
    <col min="7938" max="7938" width="37.5" style="210" customWidth="1"/>
    <col min="7939" max="7939" width="15.375" style="210" customWidth="1"/>
    <col min="7940" max="7940" width="5" style="210" customWidth="1"/>
    <col min="7941" max="7941" width="14.625" style="210" customWidth="1"/>
    <col min="7942" max="8189" width="9" style="210"/>
    <col min="8190" max="8190" width="11.75" style="210" customWidth="1"/>
    <col min="8191" max="8191" width="16.125" style="210" customWidth="1"/>
    <col min="8192" max="8193" width="30.875" style="210" customWidth="1"/>
    <col min="8194" max="8194" width="37.5" style="210" customWidth="1"/>
    <col min="8195" max="8195" width="15.375" style="210" customWidth="1"/>
    <col min="8196" max="8196" width="5" style="210" customWidth="1"/>
    <col min="8197" max="8197" width="14.625" style="210" customWidth="1"/>
    <col min="8198" max="8445" width="9" style="210"/>
    <col min="8446" max="8446" width="11.75" style="210" customWidth="1"/>
    <col min="8447" max="8447" width="16.125" style="210" customWidth="1"/>
    <col min="8448" max="8449" width="30.875" style="210" customWidth="1"/>
    <col min="8450" max="8450" width="37.5" style="210" customWidth="1"/>
    <col min="8451" max="8451" width="15.375" style="210" customWidth="1"/>
    <col min="8452" max="8452" width="5" style="210" customWidth="1"/>
    <col min="8453" max="8453" width="14.625" style="210" customWidth="1"/>
    <col min="8454" max="8701" width="9" style="210"/>
    <col min="8702" max="8702" width="11.75" style="210" customWidth="1"/>
    <col min="8703" max="8703" width="16.125" style="210" customWidth="1"/>
    <col min="8704" max="8705" width="30.875" style="210" customWidth="1"/>
    <col min="8706" max="8706" width="37.5" style="210" customWidth="1"/>
    <col min="8707" max="8707" width="15.375" style="210" customWidth="1"/>
    <col min="8708" max="8708" width="5" style="210" customWidth="1"/>
    <col min="8709" max="8709" width="14.625" style="210" customWidth="1"/>
    <col min="8710" max="8957" width="9" style="210"/>
    <col min="8958" max="8958" width="11.75" style="210" customWidth="1"/>
    <col min="8959" max="8959" width="16.125" style="210" customWidth="1"/>
    <col min="8960" max="8961" width="30.875" style="210" customWidth="1"/>
    <col min="8962" max="8962" width="37.5" style="210" customWidth="1"/>
    <col min="8963" max="8963" width="15.375" style="210" customWidth="1"/>
    <col min="8964" max="8964" width="5" style="210" customWidth="1"/>
    <col min="8965" max="8965" width="14.625" style="210" customWidth="1"/>
    <col min="8966" max="9213" width="9" style="210"/>
    <col min="9214" max="9214" width="11.75" style="210" customWidth="1"/>
    <col min="9215" max="9215" width="16.125" style="210" customWidth="1"/>
    <col min="9216" max="9217" width="30.875" style="210" customWidth="1"/>
    <col min="9218" max="9218" width="37.5" style="210" customWidth="1"/>
    <col min="9219" max="9219" width="15.375" style="210" customWidth="1"/>
    <col min="9220" max="9220" width="5" style="210" customWidth="1"/>
    <col min="9221" max="9221" width="14.625" style="210" customWidth="1"/>
    <col min="9222" max="9469" width="9" style="210"/>
    <col min="9470" max="9470" width="11.75" style="210" customWidth="1"/>
    <col min="9471" max="9471" width="16.125" style="210" customWidth="1"/>
    <col min="9472" max="9473" width="30.875" style="210" customWidth="1"/>
    <col min="9474" max="9474" width="37.5" style="210" customWidth="1"/>
    <col min="9475" max="9475" width="15.375" style="210" customWidth="1"/>
    <col min="9476" max="9476" width="5" style="210" customWidth="1"/>
    <col min="9477" max="9477" width="14.625" style="210" customWidth="1"/>
    <col min="9478" max="9725" width="9" style="210"/>
    <col min="9726" max="9726" width="11.75" style="210" customWidth="1"/>
    <col min="9727" max="9727" width="16.125" style="210" customWidth="1"/>
    <col min="9728" max="9729" width="30.875" style="210" customWidth="1"/>
    <col min="9730" max="9730" width="37.5" style="210" customWidth="1"/>
    <col min="9731" max="9731" width="15.375" style="210" customWidth="1"/>
    <col min="9732" max="9732" width="5" style="210" customWidth="1"/>
    <col min="9733" max="9733" width="14.625" style="210" customWidth="1"/>
    <col min="9734" max="9981" width="9" style="210"/>
    <col min="9982" max="9982" width="11.75" style="210" customWidth="1"/>
    <col min="9983" max="9983" width="16.125" style="210" customWidth="1"/>
    <col min="9984" max="9985" width="30.875" style="210" customWidth="1"/>
    <col min="9986" max="9986" width="37.5" style="210" customWidth="1"/>
    <col min="9987" max="9987" width="15.375" style="210" customWidth="1"/>
    <col min="9988" max="9988" width="5" style="210" customWidth="1"/>
    <col min="9989" max="9989" width="14.625" style="210" customWidth="1"/>
    <col min="9990" max="10237" width="9" style="210"/>
    <col min="10238" max="10238" width="11.75" style="210" customWidth="1"/>
    <col min="10239" max="10239" width="16.125" style="210" customWidth="1"/>
    <col min="10240" max="10241" width="30.875" style="210" customWidth="1"/>
    <col min="10242" max="10242" width="37.5" style="210" customWidth="1"/>
    <col min="10243" max="10243" width="15.375" style="210" customWidth="1"/>
    <col min="10244" max="10244" width="5" style="210" customWidth="1"/>
    <col min="10245" max="10245" width="14.625" style="210" customWidth="1"/>
    <col min="10246" max="10493" width="9" style="210"/>
    <col min="10494" max="10494" width="11.75" style="210" customWidth="1"/>
    <col min="10495" max="10495" width="16.125" style="210" customWidth="1"/>
    <col min="10496" max="10497" width="30.875" style="210" customWidth="1"/>
    <col min="10498" max="10498" width="37.5" style="210" customWidth="1"/>
    <col min="10499" max="10499" width="15.375" style="210" customWidth="1"/>
    <col min="10500" max="10500" width="5" style="210" customWidth="1"/>
    <col min="10501" max="10501" width="14.625" style="210" customWidth="1"/>
    <col min="10502" max="10749" width="9" style="210"/>
    <col min="10750" max="10750" width="11.75" style="210" customWidth="1"/>
    <col min="10751" max="10751" width="16.125" style="210" customWidth="1"/>
    <col min="10752" max="10753" width="30.875" style="210" customWidth="1"/>
    <col min="10754" max="10754" width="37.5" style="210" customWidth="1"/>
    <col min="10755" max="10755" width="15.375" style="210" customWidth="1"/>
    <col min="10756" max="10756" width="5" style="210" customWidth="1"/>
    <col min="10757" max="10757" width="14.625" style="210" customWidth="1"/>
    <col min="10758" max="11005" width="9" style="210"/>
    <col min="11006" max="11006" width="11.75" style="210" customWidth="1"/>
    <col min="11007" max="11007" width="16.125" style="210" customWidth="1"/>
    <col min="11008" max="11009" width="30.875" style="210" customWidth="1"/>
    <col min="11010" max="11010" width="37.5" style="210" customWidth="1"/>
    <col min="11011" max="11011" width="15.375" style="210" customWidth="1"/>
    <col min="11012" max="11012" width="5" style="210" customWidth="1"/>
    <col min="11013" max="11013" width="14.625" style="210" customWidth="1"/>
    <col min="11014" max="11261" width="9" style="210"/>
    <col min="11262" max="11262" width="11.75" style="210" customWidth="1"/>
    <col min="11263" max="11263" width="16.125" style="210" customWidth="1"/>
    <col min="11264" max="11265" width="30.875" style="210" customWidth="1"/>
    <col min="11266" max="11266" width="37.5" style="210" customWidth="1"/>
    <col min="11267" max="11267" width="15.375" style="210" customWidth="1"/>
    <col min="11268" max="11268" width="5" style="210" customWidth="1"/>
    <col min="11269" max="11269" width="14.625" style="210" customWidth="1"/>
    <col min="11270" max="11517" width="9" style="210"/>
    <col min="11518" max="11518" width="11.75" style="210" customWidth="1"/>
    <col min="11519" max="11519" width="16.125" style="210" customWidth="1"/>
    <col min="11520" max="11521" width="30.875" style="210" customWidth="1"/>
    <col min="11522" max="11522" width="37.5" style="210" customWidth="1"/>
    <col min="11523" max="11523" width="15.375" style="210" customWidth="1"/>
    <col min="11524" max="11524" width="5" style="210" customWidth="1"/>
    <col min="11525" max="11525" width="14.625" style="210" customWidth="1"/>
    <col min="11526" max="11773" width="9" style="210"/>
    <col min="11774" max="11774" width="11.75" style="210" customWidth="1"/>
    <col min="11775" max="11775" width="16.125" style="210" customWidth="1"/>
    <col min="11776" max="11777" width="30.875" style="210" customWidth="1"/>
    <col min="11778" max="11778" width="37.5" style="210" customWidth="1"/>
    <col min="11779" max="11779" width="15.375" style="210" customWidth="1"/>
    <col min="11780" max="11780" width="5" style="210" customWidth="1"/>
    <col min="11781" max="11781" width="14.625" style="210" customWidth="1"/>
    <col min="11782" max="12029" width="9" style="210"/>
    <col min="12030" max="12030" width="11.75" style="210" customWidth="1"/>
    <col min="12031" max="12031" width="16.125" style="210" customWidth="1"/>
    <col min="12032" max="12033" width="30.875" style="210" customWidth="1"/>
    <col min="12034" max="12034" width="37.5" style="210" customWidth="1"/>
    <col min="12035" max="12035" width="15.375" style="210" customWidth="1"/>
    <col min="12036" max="12036" width="5" style="210" customWidth="1"/>
    <col min="12037" max="12037" width="14.625" style="210" customWidth="1"/>
    <col min="12038" max="12285" width="9" style="210"/>
    <col min="12286" max="12286" width="11.75" style="210" customWidth="1"/>
    <col min="12287" max="12287" width="16.125" style="210" customWidth="1"/>
    <col min="12288" max="12289" width="30.875" style="210" customWidth="1"/>
    <col min="12290" max="12290" width="37.5" style="210" customWidth="1"/>
    <col min="12291" max="12291" width="15.375" style="210" customWidth="1"/>
    <col min="12292" max="12292" width="5" style="210" customWidth="1"/>
    <col min="12293" max="12293" width="14.625" style="210" customWidth="1"/>
    <col min="12294" max="12541" width="9" style="210"/>
    <col min="12542" max="12542" width="11.75" style="210" customWidth="1"/>
    <col min="12543" max="12543" width="16.125" style="210" customWidth="1"/>
    <col min="12544" max="12545" width="30.875" style="210" customWidth="1"/>
    <col min="12546" max="12546" width="37.5" style="210" customWidth="1"/>
    <col min="12547" max="12547" width="15.375" style="210" customWidth="1"/>
    <col min="12548" max="12548" width="5" style="210" customWidth="1"/>
    <col min="12549" max="12549" width="14.625" style="210" customWidth="1"/>
    <col min="12550" max="12797" width="9" style="210"/>
    <col min="12798" max="12798" width="11.75" style="210" customWidth="1"/>
    <col min="12799" max="12799" width="16.125" style="210" customWidth="1"/>
    <col min="12800" max="12801" width="30.875" style="210" customWidth="1"/>
    <col min="12802" max="12802" width="37.5" style="210" customWidth="1"/>
    <col min="12803" max="12803" width="15.375" style="210" customWidth="1"/>
    <col min="12804" max="12804" width="5" style="210" customWidth="1"/>
    <col min="12805" max="12805" width="14.625" style="210" customWidth="1"/>
    <col min="12806" max="13053" width="9" style="210"/>
    <col min="13054" max="13054" width="11.75" style="210" customWidth="1"/>
    <col min="13055" max="13055" width="16.125" style="210" customWidth="1"/>
    <col min="13056" max="13057" width="30.875" style="210" customWidth="1"/>
    <col min="13058" max="13058" width="37.5" style="210" customWidth="1"/>
    <col min="13059" max="13059" width="15.375" style="210" customWidth="1"/>
    <col min="13060" max="13060" width="5" style="210" customWidth="1"/>
    <col min="13061" max="13061" width="14.625" style="210" customWidth="1"/>
    <col min="13062" max="13309" width="9" style="210"/>
    <col min="13310" max="13310" width="11.75" style="210" customWidth="1"/>
    <col min="13311" max="13311" width="16.125" style="210" customWidth="1"/>
    <col min="13312" max="13313" width="30.875" style="210" customWidth="1"/>
    <col min="13314" max="13314" width="37.5" style="210" customWidth="1"/>
    <col min="13315" max="13315" width="15.375" style="210" customWidth="1"/>
    <col min="13316" max="13316" width="5" style="210" customWidth="1"/>
    <col min="13317" max="13317" width="14.625" style="210" customWidth="1"/>
    <col min="13318" max="13565" width="9" style="210"/>
    <col min="13566" max="13566" width="11.75" style="210" customWidth="1"/>
    <col min="13567" max="13567" width="16.125" style="210" customWidth="1"/>
    <col min="13568" max="13569" width="30.875" style="210" customWidth="1"/>
    <col min="13570" max="13570" width="37.5" style="210" customWidth="1"/>
    <col min="13571" max="13571" width="15.375" style="210" customWidth="1"/>
    <col min="13572" max="13572" width="5" style="210" customWidth="1"/>
    <col min="13573" max="13573" width="14.625" style="210" customWidth="1"/>
    <col min="13574" max="13821" width="9" style="210"/>
    <col min="13822" max="13822" width="11.75" style="210" customWidth="1"/>
    <col min="13823" max="13823" width="16.125" style="210" customWidth="1"/>
    <col min="13824" max="13825" width="30.875" style="210" customWidth="1"/>
    <col min="13826" max="13826" width="37.5" style="210" customWidth="1"/>
    <col min="13827" max="13827" width="15.375" style="210" customWidth="1"/>
    <col min="13828" max="13828" width="5" style="210" customWidth="1"/>
    <col min="13829" max="13829" width="14.625" style="210" customWidth="1"/>
    <col min="13830" max="14077" width="9" style="210"/>
    <col min="14078" max="14078" width="11.75" style="210" customWidth="1"/>
    <col min="14079" max="14079" width="16.125" style="210" customWidth="1"/>
    <col min="14080" max="14081" width="30.875" style="210" customWidth="1"/>
    <col min="14082" max="14082" width="37.5" style="210" customWidth="1"/>
    <col min="14083" max="14083" width="15.375" style="210" customWidth="1"/>
    <col min="14084" max="14084" width="5" style="210" customWidth="1"/>
    <col min="14085" max="14085" width="14.625" style="210" customWidth="1"/>
    <col min="14086" max="14333" width="9" style="210"/>
    <col min="14334" max="14334" width="11.75" style="210" customWidth="1"/>
    <col min="14335" max="14335" width="16.125" style="210" customWidth="1"/>
    <col min="14336" max="14337" width="30.875" style="210" customWidth="1"/>
    <col min="14338" max="14338" width="37.5" style="210" customWidth="1"/>
    <col min="14339" max="14339" width="15.375" style="210" customWidth="1"/>
    <col min="14340" max="14340" width="5" style="210" customWidth="1"/>
    <col min="14341" max="14341" width="14.625" style="210" customWidth="1"/>
    <col min="14342" max="14589" width="9" style="210"/>
    <col min="14590" max="14590" width="11.75" style="210" customWidth="1"/>
    <col min="14591" max="14591" width="16.125" style="210" customWidth="1"/>
    <col min="14592" max="14593" width="30.875" style="210" customWidth="1"/>
    <col min="14594" max="14594" width="37.5" style="210" customWidth="1"/>
    <col min="14595" max="14595" width="15.375" style="210" customWidth="1"/>
    <col min="14596" max="14596" width="5" style="210" customWidth="1"/>
    <col min="14597" max="14597" width="14.625" style="210" customWidth="1"/>
    <col min="14598" max="14845" width="9" style="210"/>
    <col min="14846" max="14846" width="11.75" style="210" customWidth="1"/>
    <col min="14847" max="14847" width="16.125" style="210" customWidth="1"/>
    <col min="14848" max="14849" width="30.875" style="210" customWidth="1"/>
    <col min="14850" max="14850" width="37.5" style="210" customWidth="1"/>
    <col min="14851" max="14851" width="15.375" style="210" customWidth="1"/>
    <col min="14852" max="14852" width="5" style="210" customWidth="1"/>
    <col min="14853" max="14853" width="14.625" style="210" customWidth="1"/>
    <col min="14854" max="15101" width="9" style="210"/>
    <col min="15102" max="15102" width="11.75" style="210" customWidth="1"/>
    <col min="15103" max="15103" width="16.125" style="210" customWidth="1"/>
    <col min="15104" max="15105" width="30.875" style="210" customWidth="1"/>
    <col min="15106" max="15106" width="37.5" style="210" customWidth="1"/>
    <col min="15107" max="15107" width="15.375" style="210" customWidth="1"/>
    <col min="15108" max="15108" width="5" style="210" customWidth="1"/>
    <col min="15109" max="15109" width="14.625" style="210" customWidth="1"/>
    <col min="15110" max="15357" width="9" style="210"/>
    <col min="15358" max="15358" width="11.75" style="210" customWidth="1"/>
    <col min="15359" max="15359" width="16.125" style="210" customWidth="1"/>
    <col min="15360" max="15361" width="30.875" style="210" customWidth="1"/>
    <col min="15362" max="15362" width="37.5" style="210" customWidth="1"/>
    <col min="15363" max="15363" width="15.375" style="210" customWidth="1"/>
    <col min="15364" max="15364" width="5" style="210" customWidth="1"/>
    <col min="15365" max="15365" width="14.625" style="210" customWidth="1"/>
    <col min="15366" max="15613" width="9" style="210"/>
    <col min="15614" max="15614" width="11.75" style="210" customWidth="1"/>
    <col min="15615" max="15615" width="16.125" style="210" customWidth="1"/>
    <col min="15616" max="15617" width="30.875" style="210" customWidth="1"/>
    <col min="15618" max="15618" width="37.5" style="210" customWidth="1"/>
    <col min="15619" max="15619" width="15.375" style="210" customWidth="1"/>
    <col min="15620" max="15620" width="5" style="210" customWidth="1"/>
    <col min="15621" max="15621" width="14.625" style="210" customWidth="1"/>
    <col min="15622" max="15869" width="9" style="210"/>
    <col min="15870" max="15870" width="11.75" style="210" customWidth="1"/>
    <col min="15871" max="15871" width="16.125" style="210" customWidth="1"/>
    <col min="15872" max="15873" width="30.875" style="210" customWidth="1"/>
    <col min="15874" max="15874" width="37.5" style="210" customWidth="1"/>
    <col min="15875" max="15875" width="15.375" style="210" customWidth="1"/>
    <col min="15876" max="15876" width="5" style="210" customWidth="1"/>
    <col min="15877" max="15877" width="14.625" style="210" customWidth="1"/>
    <col min="15878" max="16125" width="9" style="210"/>
    <col min="16126" max="16126" width="11.75" style="210" customWidth="1"/>
    <col min="16127" max="16127" width="16.125" style="210" customWidth="1"/>
    <col min="16128" max="16129" width="30.875" style="210" customWidth="1"/>
    <col min="16130" max="16130" width="37.5" style="210" customWidth="1"/>
    <col min="16131" max="16131" width="15.375" style="210" customWidth="1"/>
    <col min="16132" max="16132" width="5" style="210" customWidth="1"/>
    <col min="16133" max="16133" width="14.625" style="210" customWidth="1"/>
    <col min="16134" max="16384" width="9" style="210"/>
  </cols>
  <sheetData>
    <row r="1" spans="1:7" s="207" customFormat="1" ht="18.75" customHeight="1" x14ac:dyDescent="0.3">
      <c r="A1" s="480" t="s">
        <v>646</v>
      </c>
      <c r="B1" s="480"/>
      <c r="C1" s="480"/>
      <c r="D1" s="480"/>
      <c r="E1" s="480"/>
      <c r="F1" s="480"/>
      <c r="G1" s="206"/>
    </row>
    <row r="2" spans="1:7" s="208" customFormat="1" ht="10.5" customHeight="1" x14ac:dyDescent="0.3">
      <c r="D2" s="209"/>
    </row>
    <row r="3" spans="1:7" ht="18.75" customHeight="1" thickBot="1" x14ac:dyDescent="0.35">
      <c r="A3" s="210" t="s">
        <v>1155</v>
      </c>
    </row>
    <row r="4" spans="1:7" s="216" customFormat="1" ht="18.75" customHeight="1" thickBot="1" x14ac:dyDescent="0.35">
      <c r="A4" s="481"/>
      <c r="B4" s="482"/>
      <c r="C4" s="483"/>
      <c r="D4" s="212" t="s">
        <v>1149</v>
      </c>
      <c r="E4" s="213" t="s">
        <v>647</v>
      </c>
      <c r="F4" s="214" t="s">
        <v>648</v>
      </c>
      <c r="G4" s="215"/>
    </row>
    <row r="5" spans="1:7" ht="18.75" customHeight="1" x14ac:dyDescent="0.3">
      <c r="A5" s="484" t="s">
        <v>649</v>
      </c>
      <c r="B5" s="487" t="s">
        <v>650</v>
      </c>
      <c r="C5" s="217" t="s">
        <v>651</v>
      </c>
      <c r="D5" s="218"/>
      <c r="E5" s="219"/>
      <c r="F5" s="220"/>
      <c r="G5" s="221"/>
    </row>
    <row r="6" spans="1:7" ht="18.75" customHeight="1" x14ac:dyDescent="0.3">
      <c r="A6" s="485"/>
      <c r="B6" s="488"/>
      <c r="C6" s="222" t="s">
        <v>652</v>
      </c>
      <c r="D6" s="223"/>
      <c r="E6" s="224"/>
      <c r="F6" s="225"/>
      <c r="G6" s="221"/>
    </row>
    <row r="7" spans="1:7" ht="18.75" customHeight="1" x14ac:dyDescent="0.3">
      <c r="A7" s="485"/>
      <c r="B7" s="489"/>
      <c r="C7" s="222" t="s">
        <v>653</v>
      </c>
      <c r="D7" s="226"/>
      <c r="E7" s="224"/>
      <c r="F7" s="225"/>
      <c r="G7" s="221"/>
    </row>
    <row r="8" spans="1:7" ht="18.75" customHeight="1" x14ac:dyDescent="0.3">
      <c r="A8" s="485"/>
      <c r="B8" s="490" t="s">
        <v>654</v>
      </c>
      <c r="C8" s="222" t="s">
        <v>655</v>
      </c>
      <c r="D8" s="223"/>
      <c r="E8" s="224"/>
      <c r="F8" s="225"/>
      <c r="G8" s="221"/>
    </row>
    <row r="9" spans="1:7" ht="18.75" customHeight="1" x14ac:dyDescent="0.3">
      <c r="A9" s="485"/>
      <c r="B9" s="488"/>
      <c r="C9" s="222" t="s">
        <v>656</v>
      </c>
      <c r="D9" s="223"/>
      <c r="E9" s="224" t="s">
        <v>831</v>
      </c>
      <c r="F9" s="225"/>
      <c r="G9" s="221"/>
    </row>
    <row r="10" spans="1:7" ht="18.75" customHeight="1" x14ac:dyDescent="0.3">
      <c r="A10" s="485"/>
      <c r="B10" s="489"/>
      <c r="C10" s="222" t="s">
        <v>657</v>
      </c>
      <c r="D10" s="223"/>
      <c r="E10" s="224"/>
      <c r="F10" s="225"/>
      <c r="G10" s="221"/>
    </row>
    <row r="11" spans="1:7" ht="18.75" customHeight="1" x14ac:dyDescent="0.3">
      <c r="A11" s="485"/>
      <c r="B11" s="490" t="s">
        <v>658</v>
      </c>
      <c r="C11" s="222" t="s">
        <v>659</v>
      </c>
      <c r="D11" s="223"/>
      <c r="E11" s="224"/>
      <c r="F11" s="225"/>
      <c r="G11" s="221"/>
    </row>
    <row r="12" spans="1:7" ht="18.75" customHeight="1" x14ac:dyDescent="0.3">
      <c r="A12" s="485"/>
      <c r="B12" s="488"/>
      <c r="C12" s="222" t="s">
        <v>660</v>
      </c>
      <c r="D12" s="223"/>
      <c r="E12" s="224" t="s">
        <v>661</v>
      </c>
      <c r="F12" s="225"/>
      <c r="G12" s="221"/>
    </row>
    <row r="13" spans="1:7" ht="18.75" customHeight="1" x14ac:dyDescent="0.3">
      <c r="A13" s="485"/>
      <c r="B13" s="488"/>
      <c r="C13" s="222" t="s">
        <v>662</v>
      </c>
      <c r="D13" s="223"/>
      <c r="E13" s="224" t="s">
        <v>663</v>
      </c>
      <c r="F13" s="225"/>
      <c r="G13" s="221"/>
    </row>
    <row r="14" spans="1:7" ht="18.75" customHeight="1" x14ac:dyDescent="0.3">
      <c r="A14" s="485"/>
      <c r="B14" s="488"/>
      <c r="C14" s="222" t="s">
        <v>664</v>
      </c>
      <c r="D14" s="223"/>
      <c r="E14" s="224" t="s">
        <v>665</v>
      </c>
      <c r="F14" s="225"/>
      <c r="G14" s="221"/>
    </row>
    <row r="15" spans="1:7" ht="18.75" customHeight="1" x14ac:dyDescent="0.3">
      <c r="A15" s="485"/>
      <c r="B15" s="488"/>
      <c r="C15" s="222" t="s">
        <v>666</v>
      </c>
      <c r="D15" s="223"/>
      <c r="E15" s="224" t="s">
        <v>667</v>
      </c>
      <c r="F15" s="225"/>
      <c r="G15" s="221"/>
    </row>
    <row r="16" spans="1:7" ht="18.75" customHeight="1" x14ac:dyDescent="0.3">
      <c r="A16" s="485"/>
      <c r="B16" s="488"/>
      <c r="C16" s="222" t="s">
        <v>668</v>
      </c>
      <c r="D16" s="223"/>
      <c r="E16" s="224" t="s">
        <v>669</v>
      </c>
      <c r="F16" s="225"/>
      <c r="G16" s="221"/>
    </row>
    <row r="17" spans="1:8" ht="18.75" customHeight="1" x14ac:dyDescent="0.3">
      <c r="A17" s="485"/>
      <c r="B17" s="488"/>
      <c r="C17" s="222" t="s">
        <v>670</v>
      </c>
      <c r="D17" s="223"/>
      <c r="E17" s="224" t="s">
        <v>833</v>
      </c>
      <c r="F17" s="225"/>
      <c r="G17" s="221"/>
      <c r="H17" s="227"/>
    </row>
    <row r="18" spans="1:8" ht="18.75" customHeight="1" x14ac:dyDescent="0.3">
      <c r="A18" s="485"/>
      <c r="B18" s="488"/>
      <c r="C18" s="238" t="s">
        <v>1033</v>
      </c>
      <c r="D18" s="223"/>
      <c r="E18" s="224" t="s">
        <v>1034</v>
      </c>
      <c r="F18" s="225"/>
      <c r="G18" s="221"/>
      <c r="H18" s="227"/>
    </row>
    <row r="19" spans="1:8" ht="18.75" customHeight="1" x14ac:dyDescent="0.3">
      <c r="A19" s="485"/>
      <c r="B19" s="488"/>
      <c r="C19" s="222" t="s">
        <v>671</v>
      </c>
      <c r="D19" s="223"/>
      <c r="E19" s="224" t="s">
        <v>834</v>
      </c>
      <c r="F19" s="225"/>
      <c r="G19" s="221"/>
      <c r="H19" s="227"/>
    </row>
    <row r="20" spans="1:8" ht="18.75" customHeight="1" x14ac:dyDescent="0.3">
      <c r="A20" s="485"/>
      <c r="B20" s="488"/>
      <c r="C20" s="222" t="s">
        <v>672</v>
      </c>
      <c r="D20" s="223"/>
      <c r="E20" s="224" t="s">
        <v>673</v>
      </c>
      <c r="F20" s="225"/>
      <c r="G20" s="221"/>
    </row>
    <row r="21" spans="1:8" ht="18.75" customHeight="1" x14ac:dyDescent="0.3">
      <c r="A21" s="485"/>
      <c r="B21" s="488"/>
      <c r="C21" s="222" t="s">
        <v>674</v>
      </c>
      <c r="D21" s="223"/>
      <c r="E21" s="224" t="s">
        <v>832</v>
      </c>
      <c r="F21" s="225"/>
      <c r="G21" s="221"/>
      <c r="H21" s="227"/>
    </row>
    <row r="22" spans="1:8" ht="18.75" customHeight="1" x14ac:dyDescent="0.3">
      <c r="A22" s="486"/>
      <c r="B22" s="489"/>
      <c r="C22" s="228" t="s">
        <v>675</v>
      </c>
      <c r="D22" s="223"/>
      <c r="E22" s="224"/>
      <c r="F22" s="225"/>
      <c r="G22" s="221"/>
    </row>
    <row r="23" spans="1:8" ht="18.75" customHeight="1" x14ac:dyDescent="0.3">
      <c r="A23" s="478" t="s">
        <v>676</v>
      </c>
      <c r="B23" s="479"/>
      <c r="C23" s="479"/>
      <c r="D23" s="223"/>
      <c r="E23" s="224"/>
      <c r="F23" s="225"/>
      <c r="G23" s="221"/>
    </row>
    <row r="24" spans="1:8" ht="18.75" customHeight="1" x14ac:dyDescent="0.3">
      <c r="A24" s="478" t="s">
        <v>677</v>
      </c>
      <c r="B24" s="479"/>
      <c r="C24" s="479"/>
      <c r="D24" s="223"/>
      <c r="E24" s="224" t="s">
        <v>1156</v>
      </c>
      <c r="F24" s="225"/>
      <c r="G24" s="221"/>
    </row>
    <row r="25" spans="1:8" ht="18.75" customHeight="1" x14ac:dyDescent="0.3">
      <c r="A25" s="478" t="s">
        <v>678</v>
      </c>
      <c r="B25" s="479"/>
      <c r="C25" s="479"/>
      <c r="D25" s="223"/>
      <c r="E25" s="224" t="s">
        <v>1157</v>
      </c>
      <c r="F25" s="225"/>
      <c r="G25" s="221"/>
    </row>
    <row r="26" spans="1:8" ht="18.75" customHeight="1" x14ac:dyDescent="0.3">
      <c r="A26" s="478" t="s">
        <v>679</v>
      </c>
      <c r="B26" s="479"/>
      <c r="C26" s="479"/>
      <c r="D26" s="223"/>
      <c r="E26" s="224"/>
      <c r="F26" s="225"/>
      <c r="G26" s="221"/>
    </row>
    <row r="27" spans="1:8" ht="18.75" customHeight="1" x14ac:dyDescent="0.3">
      <c r="A27" s="478" t="s">
        <v>680</v>
      </c>
      <c r="B27" s="479"/>
      <c r="C27" s="479"/>
      <c r="D27" s="223"/>
      <c r="E27" s="224"/>
      <c r="F27" s="225"/>
      <c r="G27" s="221"/>
    </row>
    <row r="28" spans="1:8" ht="18.75" customHeight="1" x14ac:dyDescent="0.3">
      <c r="A28" s="478" t="s">
        <v>681</v>
      </c>
      <c r="B28" s="479"/>
      <c r="C28" s="479"/>
      <c r="D28" s="223"/>
      <c r="E28" s="224" t="s">
        <v>682</v>
      </c>
      <c r="F28" s="225"/>
      <c r="G28" s="221"/>
    </row>
    <row r="29" spans="1:8" ht="18.75" customHeight="1" x14ac:dyDescent="0.3">
      <c r="A29" s="491" t="s">
        <v>683</v>
      </c>
      <c r="B29" s="492"/>
      <c r="C29" s="493"/>
      <c r="D29" s="223"/>
      <c r="E29" s="224"/>
      <c r="F29" s="229"/>
      <c r="G29" s="221"/>
    </row>
    <row r="30" spans="1:8" ht="18.75" customHeight="1" x14ac:dyDescent="0.3">
      <c r="A30" s="478" t="s">
        <v>684</v>
      </c>
      <c r="B30" s="479"/>
      <c r="C30" s="479"/>
      <c r="D30" s="223"/>
      <c r="E30" s="224"/>
      <c r="F30" s="229"/>
      <c r="G30" s="221"/>
    </row>
    <row r="31" spans="1:8" ht="18.75" customHeight="1" x14ac:dyDescent="0.3">
      <c r="A31" s="478" t="s">
        <v>685</v>
      </c>
      <c r="B31" s="479"/>
      <c r="C31" s="479"/>
      <c r="D31" s="223"/>
      <c r="E31" s="224" t="s">
        <v>686</v>
      </c>
      <c r="F31" s="229"/>
      <c r="G31" s="221"/>
    </row>
    <row r="32" spans="1:8" ht="18.75" customHeight="1" x14ac:dyDescent="0.3">
      <c r="A32" s="478" t="s">
        <v>687</v>
      </c>
      <c r="B32" s="479"/>
      <c r="C32" s="479"/>
      <c r="D32" s="223"/>
      <c r="E32" s="224" t="s">
        <v>686</v>
      </c>
      <c r="F32" s="229"/>
      <c r="G32" s="221"/>
    </row>
    <row r="33" spans="1:7" ht="18.75" customHeight="1" thickBot="1" x14ac:dyDescent="0.35">
      <c r="A33" s="494" t="s">
        <v>688</v>
      </c>
      <c r="B33" s="495"/>
      <c r="C33" s="495"/>
      <c r="D33" s="230"/>
      <c r="E33" s="231"/>
      <c r="F33" s="232"/>
      <c r="G33" s="221"/>
    </row>
    <row r="35" spans="1:7" x14ac:dyDescent="0.3">
      <c r="D35" s="233"/>
    </row>
    <row r="37" spans="1:7" x14ac:dyDescent="0.3">
      <c r="D37" s="211">
        <f>D5+D8+D11+D32</f>
        <v>0</v>
      </c>
    </row>
  </sheetData>
  <mergeCells count="17">
    <mergeCell ref="A29:C29"/>
    <mergeCell ref="A30:C30"/>
    <mergeCell ref="A32:C32"/>
    <mergeCell ref="A33:C33"/>
    <mergeCell ref="A31:C31"/>
    <mergeCell ref="A28:C28"/>
    <mergeCell ref="A1:F1"/>
    <mergeCell ref="A4:C4"/>
    <mergeCell ref="A5:A22"/>
    <mergeCell ref="B5:B7"/>
    <mergeCell ref="B8:B10"/>
    <mergeCell ref="B11:B22"/>
    <mergeCell ref="A23:C23"/>
    <mergeCell ref="A24:C24"/>
    <mergeCell ref="A25:C25"/>
    <mergeCell ref="A26:C26"/>
    <mergeCell ref="A27:C27"/>
  </mergeCells>
  <phoneticPr fontId="9" type="noConversion"/>
  <pageMargins left="0.6692913385826772" right="0.39370078740157483" top="0.70866141732283472" bottom="0.31496062992125984" header="0.23622047244094491" footer="0.31496062992125984"/>
  <pageSetup paperSize="9" scale="8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view="pageBreakPreview" zoomScale="85" zoomScaleNormal="75" zoomScaleSheetLayoutView="85" workbookViewId="0">
      <selection activeCell="A5" sqref="A5:A6"/>
    </sheetView>
  </sheetViews>
  <sheetFormatPr defaultRowHeight="16.5" x14ac:dyDescent="0.3"/>
  <cols>
    <col min="1" max="1" width="36.75" style="234" customWidth="1"/>
    <col min="2" max="2" width="15.625" style="234" customWidth="1"/>
    <col min="3" max="4" width="4.625" style="234" customWidth="1"/>
    <col min="5" max="13" width="13.625" style="234" customWidth="1"/>
    <col min="14" max="14" width="10.5" style="234" customWidth="1"/>
    <col min="15" max="17" width="2.625" style="234" hidden="1" customWidth="1"/>
    <col min="18" max="20" width="1.625" style="234" hidden="1" customWidth="1"/>
    <col min="21" max="21" width="18.625" style="234" hidden="1" customWidth="1"/>
    <col min="22" max="16384" width="9" style="234"/>
  </cols>
  <sheetData>
    <row r="1" spans="1:21" ht="30" customHeight="1" x14ac:dyDescent="0.3">
      <c r="A1" s="500" t="s">
        <v>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21" ht="30" customHeight="1" x14ac:dyDescent="0.3">
      <c r="A2" s="501" t="s">
        <v>740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</row>
    <row r="3" spans="1:21" ht="30" customHeight="1" x14ac:dyDescent="0.3">
      <c r="A3" s="503" t="s">
        <v>9</v>
      </c>
      <c r="B3" s="503" t="s">
        <v>10</v>
      </c>
      <c r="C3" s="503" t="s">
        <v>11</v>
      </c>
      <c r="D3" s="503" t="s">
        <v>12</v>
      </c>
      <c r="E3" s="502" t="s">
        <v>13</v>
      </c>
      <c r="F3" s="502"/>
      <c r="G3" s="502" t="s">
        <v>16</v>
      </c>
      <c r="H3" s="502"/>
      <c r="I3" s="502" t="s">
        <v>17</v>
      </c>
      <c r="J3" s="502"/>
      <c r="K3" s="502" t="s">
        <v>18</v>
      </c>
      <c r="L3" s="502"/>
      <c r="M3" s="505" t="s">
        <v>1148</v>
      </c>
      <c r="N3" s="503" t="s">
        <v>19</v>
      </c>
      <c r="O3" s="501"/>
      <c r="P3" s="501"/>
      <c r="Q3" s="501"/>
      <c r="R3" s="501"/>
      <c r="S3" s="501"/>
      <c r="T3" s="501"/>
      <c r="U3" s="501"/>
    </row>
    <row r="4" spans="1:21" ht="30" customHeight="1" x14ac:dyDescent="0.3">
      <c r="A4" s="504"/>
      <c r="B4" s="504"/>
      <c r="C4" s="504"/>
      <c r="D4" s="504"/>
      <c r="E4" s="237" t="s">
        <v>14</v>
      </c>
      <c r="F4" s="237" t="s">
        <v>15</v>
      </c>
      <c r="G4" s="237" t="s">
        <v>14</v>
      </c>
      <c r="H4" s="237" t="s">
        <v>15</v>
      </c>
      <c r="I4" s="237" t="s">
        <v>14</v>
      </c>
      <c r="J4" s="237" t="s">
        <v>15</v>
      </c>
      <c r="K4" s="237" t="s">
        <v>14</v>
      </c>
      <c r="L4" s="237" t="s">
        <v>15</v>
      </c>
      <c r="M4" s="506"/>
      <c r="N4" s="504"/>
      <c r="O4" s="501"/>
      <c r="P4" s="501"/>
      <c r="Q4" s="501"/>
      <c r="R4" s="501"/>
      <c r="S4" s="501"/>
      <c r="T4" s="501"/>
      <c r="U4" s="501"/>
    </row>
    <row r="5" spans="1:21" ht="29.1" customHeight="1" x14ac:dyDescent="0.3">
      <c r="A5" s="498" t="s">
        <v>741</v>
      </c>
      <c r="B5" s="359" t="s">
        <v>55</v>
      </c>
      <c r="C5" s="359" t="s">
        <v>55</v>
      </c>
      <c r="D5" s="351">
        <v>1</v>
      </c>
      <c r="E5" s="360"/>
      <c r="F5" s="360"/>
      <c r="G5" s="360"/>
      <c r="H5" s="360"/>
      <c r="I5" s="360"/>
      <c r="J5" s="360"/>
      <c r="K5" s="360"/>
      <c r="L5" s="360"/>
      <c r="M5" s="496"/>
      <c r="N5" s="359"/>
      <c r="O5" s="236"/>
      <c r="P5" s="236"/>
      <c r="Q5" s="236"/>
      <c r="R5" s="236"/>
      <c r="T5" s="236"/>
      <c r="U5" s="235"/>
    </row>
    <row r="6" spans="1:21" ht="29.1" customHeight="1" x14ac:dyDescent="0.3">
      <c r="A6" s="499"/>
      <c r="B6" s="361" t="s">
        <v>55</v>
      </c>
      <c r="C6" s="361" t="s">
        <v>55</v>
      </c>
      <c r="D6" s="362">
        <v>1</v>
      </c>
      <c r="E6" s="363"/>
      <c r="F6" s="363"/>
      <c r="G6" s="363"/>
      <c r="H6" s="363"/>
      <c r="I6" s="363"/>
      <c r="J6" s="363"/>
      <c r="K6" s="363"/>
      <c r="L6" s="363"/>
      <c r="M6" s="497"/>
      <c r="N6" s="361"/>
      <c r="O6" s="329"/>
      <c r="P6" s="329"/>
      <c r="Q6" s="329"/>
      <c r="R6" s="329"/>
      <c r="T6" s="329"/>
      <c r="U6" s="235"/>
    </row>
    <row r="7" spans="1:21" ht="29.1" customHeight="1" x14ac:dyDescent="0.3">
      <c r="A7" s="498" t="s">
        <v>742</v>
      </c>
      <c r="B7" s="359" t="s">
        <v>55</v>
      </c>
      <c r="C7" s="359" t="s">
        <v>55</v>
      </c>
      <c r="D7" s="351">
        <v>1</v>
      </c>
      <c r="E7" s="360"/>
      <c r="F7" s="360"/>
      <c r="G7" s="360"/>
      <c r="H7" s="360"/>
      <c r="I7" s="360"/>
      <c r="J7" s="360"/>
      <c r="K7" s="360"/>
      <c r="L7" s="360"/>
      <c r="M7" s="496"/>
      <c r="N7" s="359"/>
      <c r="O7" s="236"/>
      <c r="P7" s="236"/>
      <c r="Q7" s="236"/>
      <c r="R7" s="236"/>
      <c r="T7" s="236"/>
      <c r="U7" s="235"/>
    </row>
    <row r="8" spans="1:21" ht="29.1" customHeight="1" x14ac:dyDescent="0.3">
      <c r="A8" s="499"/>
      <c r="B8" s="361" t="s">
        <v>55</v>
      </c>
      <c r="C8" s="361" t="s">
        <v>55</v>
      </c>
      <c r="D8" s="362">
        <v>1</v>
      </c>
      <c r="E8" s="363"/>
      <c r="F8" s="363"/>
      <c r="G8" s="363"/>
      <c r="H8" s="363"/>
      <c r="I8" s="363"/>
      <c r="J8" s="363"/>
      <c r="K8" s="363"/>
      <c r="L8" s="363"/>
      <c r="M8" s="497"/>
      <c r="N8" s="361"/>
      <c r="O8" s="329"/>
      <c r="P8" s="329"/>
      <c r="Q8" s="329"/>
      <c r="R8" s="329"/>
      <c r="T8" s="329"/>
      <c r="U8" s="235"/>
    </row>
    <row r="9" spans="1:21" ht="29.1" customHeight="1" x14ac:dyDescent="0.3">
      <c r="A9" s="498" t="s">
        <v>743</v>
      </c>
      <c r="B9" s="359" t="s">
        <v>55</v>
      </c>
      <c r="C9" s="359" t="s">
        <v>55</v>
      </c>
      <c r="D9" s="351">
        <v>1</v>
      </c>
      <c r="E9" s="360"/>
      <c r="F9" s="360"/>
      <c r="G9" s="360"/>
      <c r="H9" s="360"/>
      <c r="I9" s="360"/>
      <c r="J9" s="360"/>
      <c r="K9" s="360"/>
      <c r="L9" s="360"/>
      <c r="M9" s="496"/>
      <c r="N9" s="359"/>
      <c r="O9" s="236"/>
      <c r="P9" s="236"/>
      <c r="Q9" s="236"/>
      <c r="R9" s="236"/>
      <c r="T9" s="236"/>
      <c r="U9" s="235"/>
    </row>
    <row r="10" spans="1:21" ht="29.1" customHeight="1" x14ac:dyDescent="0.3">
      <c r="A10" s="499"/>
      <c r="B10" s="361" t="s">
        <v>55</v>
      </c>
      <c r="C10" s="361" t="s">
        <v>55</v>
      </c>
      <c r="D10" s="362">
        <v>1</v>
      </c>
      <c r="E10" s="363"/>
      <c r="F10" s="363"/>
      <c r="G10" s="363"/>
      <c r="H10" s="363"/>
      <c r="I10" s="363"/>
      <c r="J10" s="363"/>
      <c r="K10" s="363"/>
      <c r="L10" s="363"/>
      <c r="M10" s="497"/>
      <c r="N10" s="361"/>
      <c r="O10" s="329"/>
      <c r="P10" s="329"/>
      <c r="Q10" s="329"/>
      <c r="R10" s="329"/>
      <c r="T10" s="329"/>
      <c r="U10" s="235"/>
    </row>
    <row r="11" spans="1:21" ht="29.1" customHeight="1" x14ac:dyDescent="0.3">
      <c r="A11" s="498" t="s">
        <v>745</v>
      </c>
      <c r="B11" s="359" t="s">
        <v>55</v>
      </c>
      <c r="C11" s="359" t="s">
        <v>55</v>
      </c>
      <c r="D11" s="351">
        <v>1</v>
      </c>
      <c r="E11" s="360"/>
      <c r="F11" s="360"/>
      <c r="G11" s="360"/>
      <c r="H11" s="360"/>
      <c r="I11" s="360"/>
      <c r="J11" s="360"/>
      <c r="K11" s="360"/>
      <c r="L11" s="360"/>
      <c r="M11" s="496"/>
      <c r="N11" s="359"/>
      <c r="O11" s="236"/>
      <c r="P11" s="236"/>
      <c r="Q11" s="236"/>
      <c r="R11" s="236"/>
      <c r="T11" s="236"/>
      <c r="U11" s="235"/>
    </row>
    <row r="12" spans="1:21" ht="29.1" customHeight="1" x14ac:dyDescent="0.3">
      <c r="A12" s="499"/>
      <c r="B12" s="361" t="s">
        <v>55</v>
      </c>
      <c r="C12" s="361" t="s">
        <v>55</v>
      </c>
      <c r="D12" s="362">
        <v>1</v>
      </c>
      <c r="E12" s="363"/>
      <c r="F12" s="363"/>
      <c r="G12" s="363"/>
      <c r="H12" s="363"/>
      <c r="I12" s="363"/>
      <c r="J12" s="363"/>
      <c r="K12" s="363"/>
      <c r="L12" s="363"/>
      <c r="M12" s="497"/>
      <c r="N12" s="361"/>
      <c r="O12" s="329"/>
      <c r="P12" s="329"/>
      <c r="Q12" s="329"/>
      <c r="R12" s="329"/>
      <c r="T12" s="329"/>
      <c r="U12" s="235"/>
    </row>
    <row r="13" spans="1:21" ht="29.1" customHeight="1" x14ac:dyDescent="0.3">
      <c r="A13" s="498" t="s">
        <v>747</v>
      </c>
      <c r="B13" s="359" t="s">
        <v>55</v>
      </c>
      <c r="C13" s="359" t="s">
        <v>55</v>
      </c>
      <c r="D13" s="351">
        <v>1</v>
      </c>
      <c r="E13" s="360"/>
      <c r="F13" s="360"/>
      <c r="G13" s="360"/>
      <c r="H13" s="360"/>
      <c r="I13" s="360"/>
      <c r="J13" s="360"/>
      <c r="K13" s="360"/>
      <c r="L13" s="360"/>
      <c r="M13" s="496"/>
      <c r="N13" s="359"/>
      <c r="O13" s="236"/>
      <c r="P13" s="236"/>
      <c r="Q13" s="236"/>
      <c r="R13" s="236"/>
      <c r="T13" s="236"/>
      <c r="U13" s="235"/>
    </row>
    <row r="14" spans="1:21" ht="29.1" customHeight="1" x14ac:dyDescent="0.3">
      <c r="A14" s="499"/>
      <c r="B14" s="361" t="s">
        <v>55</v>
      </c>
      <c r="C14" s="361" t="s">
        <v>55</v>
      </c>
      <c r="D14" s="362">
        <v>1</v>
      </c>
      <c r="E14" s="363"/>
      <c r="F14" s="363"/>
      <c r="G14" s="363"/>
      <c r="H14" s="363"/>
      <c r="I14" s="363"/>
      <c r="J14" s="363"/>
      <c r="K14" s="363"/>
      <c r="L14" s="363"/>
      <c r="M14" s="497"/>
      <c r="N14" s="361"/>
      <c r="O14" s="329"/>
      <c r="P14" s="329"/>
      <c r="Q14" s="329"/>
      <c r="R14" s="329"/>
      <c r="T14" s="329"/>
      <c r="U14" s="235"/>
    </row>
    <row r="15" spans="1:21" ht="29.1" customHeight="1" x14ac:dyDescent="0.3">
      <c r="A15" s="498" t="s">
        <v>749</v>
      </c>
      <c r="B15" s="359" t="s">
        <v>55</v>
      </c>
      <c r="C15" s="359" t="s">
        <v>55</v>
      </c>
      <c r="D15" s="351">
        <v>1</v>
      </c>
      <c r="E15" s="360"/>
      <c r="F15" s="360"/>
      <c r="G15" s="360"/>
      <c r="H15" s="360"/>
      <c r="I15" s="360"/>
      <c r="J15" s="360"/>
      <c r="K15" s="360"/>
      <c r="L15" s="360"/>
      <c r="M15" s="496"/>
      <c r="N15" s="359"/>
      <c r="O15" s="236"/>
      <c r="P15" s="236"/>
      <c r="Q15" s="236"/>
      <c r="R15" s="236"/>
      <c r="T15" s="236"/>
      <c r="U15" s="235"/>
    </row>
    <row r="16" spans="1:21" ht="29.1" customHeight="1" x14ac:dyDescent="0.3">
      <c r="A16" s="499"/>
      <c r="B16" s="361" t="s">
        <v>55</v>
      </c>
      <c r="C16" s="361" t="s">
        <v>55</v>
      </c>
      <c r="D16" s="362">
        <v>1</v>
      </c>
      <c r="E16" s="363"/>
      <c r="F16" s="363"/>
      <c r="G16" s="363"/>
      <c r="H16" s="363"/>
      <c r="I16" s="363"/>
      <c r="J16" s="363"/>
      <c r="K16" s="363"/>
      <c r="L16" s="363"/>
      <c r="M16" s="497"/>
      <c r="N16" s="361"/>
      <c r="O16" s="329"/>
      <c r="P16" s="329"/>
      <c r="Q16" s="329"/>
      <c r="R16" s="329"/>
      <c r="T16" s="329"/>
      <c r="U16" s="235"/>
    </row>
    <row r="17" spans="1:21" ht="29.1" customHeight="1" x14ac:dyDescent="0.3">
      <c r="A17" s="498" t="s">
        <v>751</v>
      </c>
      <c r="B17" s="359" t="s">
        <v>55</v>
      </c>
      <c r="C17" s="359" t="s">
        <v>55</v>
      </c>
      <c r="D17" s="351">
        <v>1</v>
      </c>
      <c r="E17" s="360"/>
      <c r="F17" s="360"/>
      <c r="G17" s="360"/>
      <c r="H17" s="360"/>
      <c r="I17" s="360"/>
      <c r="J17" s="360"/>
      <c r="K17" s="360"/>
      <c r="L17" s="360"/>
      <c r="M17" s="496"/>
      <c r="N17" s="359"/>
      <c r="O17" s="236"/>
      <c r="P17" s="236"/>
      <c r="Q17" s="236"/>
      <c r="R17" s="236"/>
      <c r="T17" s="236"/>
      <c r="U17" s="235"/>
    </row>
    <row r="18" spans="1:21" ht="29.1" customHeight="1" x14ac:dyDescent="0.3">
      <c r="A18" s="499"/>
      <c r="B18" s="361" t="s">
        <v>55</v>
      </c>
      <c r="C18" s="361" t="s">
        <v>55</v>
      </c>
      <c r="D18" s="362">
        <v>1</v>
      </c>
      <c r="E18" s="363"/>
      <c r="F18" s="363"/>
      <c r="G18" s="363"/>
      <c r="H18" s="363"/>
      <c r="I18" s="363"/>
      <c r="J18" s="363"/>
      <c r="K18" s="363"/>
      <c r="L18" s="363"/>
      <c r="M18" s="497"/>
      <c r="N18" s="361"/>
      <c r="O18" s="329"/>
      <c r="P18" s="329"/>
      <c r="Q18" s="329"/>
      <c r="R18" s="329"/>
      <c r="T18" s="329"/>
      <c r="U18" s="235"/>
    </row>
    <row r="19" spans="1:21" ht="29.1" customHeight="1" x14ac:dyDescent="0.3">
      <c r="A19" s="498" t="s">
        <v>753</v>
      </c>
      <c r="B19" s="359" t="s">
        <v>55</v>
      </c>
      <c r="C19" s="359" t="s">
        <v>55</v>
      </c>
      <c r="D19" s="351">
        <v>1</v>
      </c>
      <c r="E19" s="360"/>
      <c r="F19" s="360"/>
      <c r="G19" s="360"/>
      <c r="H19" s="360"/>
      <c r="I19" s="360"/>
      <c r="J19" s="360"/>
      <c r="K19" s="360"/>
      <c r="L19" s="360"/>
      <c r="M19" s="496"/>
      <c r="N19" s="359"/>
      <c r="O19" s="236"/>
      <c r="P19" s="236"/>
      <c r="Q19" s="236"/>
      <c r="R19" s="236"/>
      <c r="T19" s="236"/>
      <c r="U19" s="235"/>
    </row>
    <row r="20" spans="1:21" ht="29.1" customHeight="1" x14ac:dyDescent="0.3">
      <c r="A20" s="499"/>
      <c r="B20" s="361" t="s">
        <v>55</v>
      </c>
      <c r="C20" s="361" t="s">
        <v>55</v>
      </c>
      <c r="D20" s="362">
        <v>1</v>
      </c>
      <c r="E20" s="363"/>
      <c r="F20" s="363"/>
      <c r="G20" s="363"/>
      <c r="H20" s="363"/>
      <c r="I20" s="363"/>
      <c r="J20" s="363"/>
      <c r="K20" s="363"/>
      <c r="L20" s="363"/>
      <c r="M20" s="497"/>
      <c r="N20" s="361"/>
      <c r="O20" s="329"/>
      <c r="P20" s="329"/>
      <c r="Q20" s="329"/>
      <c r="R20" s="329"/>
      <c r="T20" s="329"/>
      <c r="U20" s="235"/>
    </row>
    <row r="21" spans="1:21" ht="29.1" customHeight="1" x14ac:dyDescent="0.3">
      <c r="A21" s="498" t="s">
        <v>755</v>
      </c>
      <c r="B21" s="359" t="s">
        <v>55</v>
      </c>
      <c r="C21" s="359" t="s">
        <v>55</v>
      </c>
      <c r="D21" s="351">
        <v>1</v>
      </c>
      <c r="E21" s="360"/>
      <c r="F21" s="360"/>
      <c r="G21" s="360"/>
      <c r="H21" s="360"/>
      <c r="I21" s="360"/>
      <c r="J21" s="360"/>
      <c r="K21" s="360"/>
      <c r="L21" s="360"/>
      <c r="M21" s="496"/>
      <c r="N21" s="359"/>
      <c r="O21" s="236"/>
      <c r="P21" s="236"/>
      <c r="Q21" s="236"/>
      <c r="R21" s="236"/>
      <c r="T21" s="236"/>
      <c r="U21" s="235"/>
    </row>
    <row r="22" spans="1:21" ht="29.1" customHeight="1" x14ac:dyDescent="0.3">
      <c r="A22" s="499"/>
      <c r="B22" s="361" t="s">
        <v>55</v>
      </c>
      <c r="C22" s="361" t="s">
        <v>55</v>
      </c>
      <c r="D22" s="362">
        <v>1</v>
      </c>
      <c r="E22" s="363"/>
      <c r="F22" s="363"/>
      <c r="G22" s="363"/>
      <c r="H22" s="363"/>
      <c r="I22" s="363"/>
      <c r="J22" s="363"/>
      <c r="K22" s="363"/>
      <c r="L22" s="363"/>
      <c r="M22" s="497"/>
      <c r="N22" s="361"/>
      <c r="O22" s="329"/>
      <c r="P22" s="329"/>
      <c r="Q22" s="329"/>
      <c r="R22" s="329"/>
      <c r="T22" s="329"/>
      <c r="U22" s="235"/>
    </row>
    <row r="23" spans="1:21" ht="29.1" customHeight="1" x14ac:dyDescent="0.3">
      <c r="A23" s="498" t="s">
        <v>757</v>
      </c>
      <c r="B23" s="359" t="s">
        <v>55</v>
      </c>
      <c r="C23" s="359" t="s">
        <v>55</v>
      </c>
      <c r="D23" s="351">
        <v>1</v>
      </c>
      <c r="E23" s="360"/>
      <c r="F23" s="360"/>
      <c r="G23" s="360"/>
      <c r="H23" s="360"/>
      <c r="I23" s="360"/>
      <c r="J23" s="360"/>
      <c r="K23" s="360"/>
      <c r="L23" s="360"/>
      <c r="M23" s="496"/>
      <c r="N23" s="359"/>
      <c r="O23" s="236"/>
      <c r="P23" s="236"/>
      <c r="Q23" s="236"/>
      <c r="R23" s="236"/>
      <c r="T23" s="236"/>
      <c r="U23" s="235"/>
    </row>
    <row r="24" spans="1:21" ht="29.1" customHeight="1" x14ac:dyDescent="0.3">
      <c r="A24" s="499"/>
      <c r="B24" s="361" t="s">
        <v>55</v>
      </c>
      <c r="C24" s="361" t="s">
        <v>55</v>
      </c>
      <c r="D24" s="362">
        <v>1</v>
      </c>
      <c r="E24" s="363"/>
      <c r="F24" s="363"/>
      <c r="G24" s="363"/>
      <c r="H24" s="363"/>
      <c r="I24" s="363"/>
      <c r="J24" s="363"/>
      <c r="K24" s="363"/>
      <c r="L24" s="363"/>
      <c r="M24" s="497"/>
      <c r="N24" s="361"/>
      <c r="O24" s="329"/>
      <c r="P24" s="329"/>
      <c r="Q24" s="329"/>
      <c r="R24" s="329"/>
      <c r="T24" s="329"/>
      <c r="U24" s="235"/>
    </row>
    <row r="25" spans="1:21" ht="29.1" customHeight="1" x14ac:dyDescent="0.3">
      <c r="A25" s="498" t="s">
        <v>758</v>
      </c>
      <c r="B25" s="359" t="s">
        <v>55</v>
      </c>
      <c r="C25" s="359" t="s">
        <v>55</v>
      </c>
      <c r="D25" s="351">
        <v>1</v>
      </c>
      <c r="E25" s="360"/>
      <c r="F25" s="360"/>
      <c r="G25" s="360"/>
      <c r="H25" s="360"/>
      <c r="I25" s="360"/>
      <c r="J25" s="360"/>
      <c r="K25" s="360"/>
      <c r="L25" s="360"/>
      <c r="M25" s="496"/>
      <c r="N25" s="359"/>
      <c r="O25" s="236"/>
      <c r="P25" s="236"/>
      <c r="Q25" s="236"/>
      <c r="R25" s="236"/>
      <c r="T25" s="236"/>
      <c r="U25" s="235"/>
    </row>
    <row r="26" spans="1:21" ht="29.1" customHeight="1" x14ac:dyDescent="0.3">
      <c r="A26" s="499"/>
      <c r="B26" s="361" t="s">
        <v>55</v>
      </c>
      <c r="C26" s="361" t="s">
        <v>55</v>
      </c>
      <c r="D26" s="362">
        <v>1</v>
      </c>
      <c r="E26" s="363"/>
      <c r="F26" s="363"/>
      <c r="G26" s="363"/>
      <c r="H26" s="363"/>
      <c r="I26" s="363"/>
      <c r="J26" s="363"/>
      <c r="K26" s="363"/>
      <c r="L26" s="363"/>
      <c r="M26" s="497"/>
      <c r="N26" s="361"/>
      <c r="O26" s="329"/>
      <c r="P26" s="329"/>
      <c r="Q26" s="329"/>
      <c r="R26" s="329"/>
      <c r="T26" s="329"/>
      <c r="U26" s="235"/>
    </row>
    <row r="27" spans="1:21" ht="29.1" customHeight="1" x14ac:dyDescent="0.3">
      <c r="A27" s="350" t="s">
        <v>1150</v>
      </c>
      <c r="B27" s="364"/>
      <c r="C27" s="364"/>
      <c r="D27" s="364"/>
      <c r="E27" s="351"/>
      <c r="F27" s="360"/>
      <c r="G27" s="351"/>
      <c r="H27" s="360"/>
      <c r="I27" s="351"/>
      <c r="J27" s="360"/>
      <c r="K27" s="351"/>
      <c r="L27" s="360"/>
      <c r="M27" s="374"/>
      <c r="N27" s="364"/>
      <c r="U27" s="235"/>
    </row>
    <row r="28" spans="1:21" ht="29.1" customHeight="1" x14ac:dyDescent="0.3">
      <c r="A28" s="361" t="s">
        <v>1151</v>
      </c>
      <c r="B28" s="362"/>
      <c r="C28" s="362"/>
      <c r="D28" s="362"/>
      <c r="E28" s="362"/>
      <c r="F28" s="363"/>
      <c r="G28" s="362"/>
      <c r="H28" s="363"/>
      <c r="I28" s="362"/>
      <c r="J28" s="363"/>
      <c r="K28" s="362"/>
      <c r="L28" s="363"/>
      <c r="M28" s="363"/>
      <c r="N28" s="362"/>
      <c r="U28" s="235"/>
    </row>
  </sheetData>
  <mergeCells count="41">
    <mergeCell ref="T3:T4"/>
    <mergeCell ref="U3:U4"/>
    <mergeCell ref="O3:O4"/>
    <mergeCell ref="P3:P4"/>
    <mergeCell ref="Q3:Q4"/>
    <mergeCell ref="R3:R4"/>
    <mergeCell ref="S3:S4"/>
    <mergeCell ref="A1:N1"/>
    <mergeCell ref="A2:N2"/>
    <mergeCell ref="E3:F3"/>
    <mergeCell ref="G3:H3"/>
    <mergeCell ref="I3:J3"/>
    <mergeCell ref="K3:L3"/>
    <mergeCell ref="D3:D4"/>
    <mergeCell ref="A3:A4"/>
    <mergeCell ref="B3:B4"/>
    <mergeCell ref="C3:C4"/>
    <mergeCell ref="M3:M4"/>
    <mergeCell ref="N3:N4"/>
    <mergeCell ref="A25:A26"/>
    <mergeCell ref="M25:M26"/>
    <mergeCell ref="A23:A24"/>
    <mergeCell ref="M23:M24"/>
    <mergeCell ref="A15:A16"/>
    <mergeCell ref="M15:M16"/>
    <mergeCell ref="A17:A18"/>
    <mergeCell ref="M17:M18"/>
    <mergeCell ref="A19:A20"/>
    <mergeCell ref="M19:M20"/>
    <mergeCell ref="M7:M8"/>
    <mergeCell ref="A7:A8"/>
    <mergeCell ref="A5:A6"/>
    <mergeCell ref="M5:M6"/>
    <mergeCell ref="A21:A22"/>
    <mergeCell ref="M21:M22"/>
    <mergeCell ref="A9:A10"/>
    <mergeCell ref="A11:A12"/>
    <mergeCell ref="M9:M10"/>
    <mergeCell ref="M11:M12"/>
    <mergeCell ref="A13:A14"/>
    <mergeCell ref="M13:M14"/>
  </mergeCells>
  <phoneticPr fontId="9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4"/>
  <sheetViews>
    <sheetView view="pageBreakPreview" zoomScale="85" zoomScaleNormal="100" zoomScaleSheetLayoutView="85" workbookViewId="0">
      <selection activeCell="H211" sqref="H211"/>
    </sheetView>
  </sheetViews>
  <sheetFormatPr defaultRowHeight="16.5" x14ac:dyDescent="0.3"/>
  <cols>
    <col min="1" max="2" width="30.625" style="243" customWidth="1"/>
    <col min="3" max="3" width="4.625" style="243" customWidth="1"/>
    <col min="4" max="4" width="8.625" style="243" customWidth="1"/>
    <col min="5" max="12" width="13.625" style="243" customWidth="1"/>
    <col min="13" max="13" width="12.625" style="243" customWidth="1"/>
    <col min="14" max="43" width="2.625" style="243" hidden="1" customWidth="1"/>
    <col min="44" max="44" width="10.625" style="243" hidden="1" customWidth="1"/>
    <col min="45" max="46" width="1.625" style="243" hidden="1" customWidth="1"/>
    <col min="47" max="47" width="24.625" style="243" hidden="1" customWidth="1"/>
    <col min="48" max="48" width="10.625" style="243" hidden="1" customWidth="1"/>
    <col min="49" max="16384" width="9" style="243"/>
  </cols>
  <sheetData>
    <row r="1" spans="1:48" ht="30" customHeight="1" x14ac:dyDescent="0.3">
      <c r="A1" s="509" t="s">
        <v>740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48" ht="30" customHeight="1" x14ac:dyDescent="0.3">
      <c r="A2" s="510" t="s">
        <v>9</v>
      </c>
      <c r="B2" s="510" t="s">
        <v>10</v>
      </c>
      <c r="C2" s="510" t="s">
        <v>11</v>
      </c>
      <c r="D2" s="510" t="s">
        <v>12</v>
      </c>
      <c r="E2" s="510" t="s">
        <v>13</v>
      </c>
      <c r="F2" s="510"/>
      <c r="G2" s="510" t="s">
        <v>16</v>
      </c>
      <c r="H2" s="510"/>
      <c r="I2" s="510" t="s">
        <v>17</v>
      </c>
      <c r="J2" s="510"/>
      <c r="K2" s="510" t="s">
        <v>18</v>
      </c>
      <c r="L2" s="510"/>
      <c r="M2" s="510" t="s">
        <v>19</v>
      </c>
      <c r="N2" s="509" t="s">
        <v>24</v>
      </c>
      <c r="O2" s="509" t="s">
        <v>21</v>
      </c>
      <c r="P2" s="509" t="s">
        <v>25</v>
      </c>
      <c r="Q2" s="509" t="s">
        <v>20</v>
      </c>
      <c r="R2" s="509" t="s">
        <v>26</v>
      </c>
      <c r="S2" s="509" t="s">
        <v>27</v>
      </c>
      <c r="T2" s="509" t="s">
        <v>28</v>
      </c>
      <c r="U2" s="509" t="s">
        <v>29</v>
      </c>
      <c r="V2" s="509" t="s">
        <v>30</v>
      </c>
      <c r="W2" s="509" t="s">
        <v>31</v>
      </c>
      <c r="X2" s="509" t="s">
        <v>32</v>
      </c>
      <c r="Y2" s="509" t="s">
        <v>33</v>
      </c>
      <c r="Z2" s="509" t="s">
        <v>34</v>
      </c>
      <c r="AA2" s="509" t="s">
        <v>35</v>
      </c>
      <c r="AB2" s="509" t="s">
        <v>36</v>
      </c>
      <c r="AC2" s="509" t="s">
        <v>37</v>
      </c>
      <c r="AD2" s="509" t="s">
        <v>38</v>
      </c>
      <c r="AE2" s="509" t="s">
        <v>39</v>
      </c>
      <c r="AF2" s="509" t="s">
        <v>40</v>
      </c>
      <c r="AG2" s="509" t="s">
        <v>41</v>
      </c>
      <c r="AH2" s="509" t="s">
        <v>42</v>
      </c>
      <c r="AI2" s="509" t="s">
        <v>43</v>
      </c>
      <c r="AJ2" s="509" t="s">
        <v>44</v>
      </c>
      <c r="AK2" s="509" t="s">
        <v>45</v>
      </c>
      <c r="AL2" s="509" t="s">
        <v>46</v>
      </c>
      <c r="AM2" s="509" t="s">
        <v>47</v>
      </c>
      <c r="AN2" s="509" t="s">
        <v>48</v>
      </c>
      <c r="AO2" s="509" t="s">
        <v>49</v>
      </c>
      <c r="AP2" s="509" t="s">
        <v>50</v>
      </c>
      <c r="AQ2" s="509" t="s">
        <v>51</v>
      </c>
      <c r="AR2" s="509" t="s">
        <v>52</v>
      </c>
      <c r="AS2" s="509" t="s">
        <v>22</v>
      </c>
      <c r="AT2" s="509" t="s">
        <v>23</v>
      </c>
      <c r="AU2" s="509" t="s">
        <v>53</v>
      </c>
      <c r="AV2" s="509" t="s">
        <v>54</v>
      </c>
    </row>
    <row r="3" spans="1:48" ht="30" customHeight="1" x14ac:dyDescent="0.3">
      <c r="A3" s="510"/>
      <c r="B3" s="510"/>
      <c r="C3" s="510"/>
      <c r="D3" s="510"/>
      <c r="E3" s="244" t="s">
        <v>14</v>
      </c>
      <c r="F3" s="244" t="s">
        <v>15</v>
      </c>
      <c r="G3" s="244" t="s">
        <v>14</v>
      </c>
      <c r="H3" s="244" t="s">
        <v>15</v>
      </c>
      <c r="I3" s="244" t="s">
        <v>14</v>
      </c>
      <c r="J3" s="244" t="s">
        <v>15</v>
      </c>
      <c r="K3" s="244" t="s">
        <v>14</v>
      </c>
      <c r="L3" s="244" t="s">
        <v>15</v>
      </c>
      <c r="M3" s="510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</row>
    <row r="4" spans="1:48" ht="30" customHeight="1" x14ac:dyDescent="0.3">
      <c r="A4" s="245" t="s">
        <v>743</v>
      </c>
      <c r="B4" s="245" t="s">
        <v>55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  <c r="O4" s="247"/>
      <c r="P4" s="247"/>
      <c r="Q4" s="248" t="s">
        <v>744</v>
      </c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</row>
    <row r="5" spans="1:48" s="348" customFormat="1" ht="30" customHeight="1" x14ac:dyDescent="0.3">
      <c r="A5" s="433" t="s">
        <v>689</v>
      </c>
      <c r="B5" s="350" t="s">
        <v>690</v>
      </c>
      <c r="C5" s="350" t="s">
        <v>128</v>
      </c>
      <c r="D5" s="351">
        <v>1</v>
      </c>
      <c r="E5" s="352"/>
      <c r="F5" s="352"/>
      <c r="G5" s="352"/>
      <c r="H5" s="352"/>
      <c r="I5" s="352"/>
      <c r="J5" s="352"/>
      <c r="K5" s="352"/>
      <c r="L5" s="352"/>
      <c r="M5" s="350"/>
      <c r="N5" s="347" t="s">
        <v>1032</v>
      </c>
      <c r="O5" s="347" t="s">
        <v>55</v>
      </c>
      <c r="P5" s="347" t="s">
        <v>55</v>
      </c>
      <c r="Q5" s="347" t="s">
        <v>744</v>
      </c>
      <c r="R5" s="347" t="s">
        <v>59</v>
      </c>
      <c r="S5" s="347" t="s">
        <v>59</v>
      </c>
      <c r="T5" s="347" t="s">
        <v>60</v>
      </c>
      <c r="AR5" s="347" t="s">
        <v>55</v>
      </c>
      <c r="AS5" s="347" t="s">
        <v>55</v>
      </c>
      <c r="AU5" s="347" t="s">
        <v>1031</v>
      </c>
      <c r="AV5" s="348">
        <v>4</v>
      </c>
    </row>
    <row r="6" spans="1:48" s="348" customFormat="1" ht="30" customHeight="1" x14ac:dyDescent="0.3">
      <c r="A6" s="433" t="s">
        <v>6</v>
      </c>
      <c r="B6" s="350" t="s">
        <v>760</v>
      </c>
      <c r="C6" s="350" t="s">
        <v>5</v>
      </c>
      <c r="D6" s="351">
        <v>2</v>
      </c>
      <c r="E6" s="352"/>
      <c r="F6" s="352"/>
      <c r="G6" s="352"/>
      <c r="H6" s="352"/>
      <c r="I6" s="352"/>
      <c r="J6" s="352"/>
      <c r="K6" s="352"/>
      <c r="L6" s="352"/>
      <c r="M6" s="350"/>
      <c r="N6" s="347" t="s">
        <v>907</v>
      </c>
      <c r="O6" s="347" t="s">
        <v>55</v>
      </c>
      <c r="P6" s="347" t="s">
        <v>55</v>
      </c>
      <c r="Q6" s="347" t="s">
        <v>744</v>
      </c>
      <c r="R6" s="347" t="s">
        <v>59</v>
      </c>
      <c r="S6" s="347" t="s">
        <v>59</v>
      </c>
      <c r="T6" s="347" t="s">
        <v>60</v>
      </c>
      <c r="X6" s="348">
        <v>1</v>
      </c>
      <c r="AR6" s="347" t="s">
        <v>55</v>
      </c>
      <c r="AS6" s="347" t="s">
        <v>55</v>
      </c>
      <c r="AU6" s="347" t="s">
        <v>1030</v>
      </c>
      <c r="AV6" s="348">
        <v>7</v>
      </c>
    </row>
    <row r="7" spans="1:48" s="348" customFormat="1" ht="30" customHeight="1" x14ac:dyDescent="0.3">
      <c r="A7" s="433" t="s">
        <v>736</v>
      </c>
      <c r="B7" s="350" t="s">
        <v>760</v>
      </c>
      <c r="C7" s="350" t="s">
        <v>5</v>
      </c>
      <c r="D7" s="351">
        <v>1</v>
      </c>
      <c r="E7" s="352"/>
      <c r="F7" s="352"/>
      <c r="G7" s="352"/>
      <c r="H7" s="352"/>
      <c r="I7" s="352"/>
      <c r="J7" s="352"/>
      <c r="K7" s="352"/>
      <c r="L7" s="352"/>
      <c r="M7" s="350"/>
      <c r="N7" s="347" t="s">
        <v>1029</v>
      </c>
      <c r="O7" s="347" t="s">
        <v>55</v>
      </c>
      <c r="P7" s="347" t="s">
        <v>55</v>
      </c>
      <c r="Q7" s="347" t="s">
        <v>744</v>
      </c>
      <c r="R7" s="347" t="s">
        <v>59</v>
      </c>
      <c r="S7" s="347" t="s">
        <v>59</v>
      </c>
      <c r="T7" s="347" t="s">
        <v>60</v>
      </c>
      <c r="X7" s="348">
        <v>1</v>
      </c>
      <c r="AR7" s="347" t="s">
        <v>55</v>
      </c>
      <c r="AS7" s="347" t="s">
        <v>55</v>
      </c>
      <c r="AU7" s="347" t="s">
        <v>1028</v>
      </c>
      <c r="AV7" s="348">
        <v>8</v>
      </c>
    </row>
    <row r="8" spans="1:48" s="348" customFormat="1" ht="30" customHeight="1" x14ac:dyDescent="0.3">
      <c r="A8" s="433" t="s">
        <v>737</v>
      </c>
      <c r="B8" s="350" t="s">
        <v>760</v>
      </c>
      <c r="C8" s="350" t="s">
        <v>5</v>
      </c>
      <c r="D8" s="351">
        <v>8</v>
      </c>
      <c r="E8" s="352"/>
      <c r="F8" s="352"/>
      <c r="G8" s="352"/>
      <c r="H8" s="352"/>
      <c r="I8" s="352"/>
      <c r="J8" s="352"/>
      <c r="K8" s="352"/>
      <c r="L8" s="352"/>
      <c r="M8" s="350"/>
      <c r="N8" s="347" t="s">
        <v>1027</v>
      </c>
      <c r="O8" s="347" t="s">
        <v>55</v>
      </c>
      <c r="P8" s="347" t="s">
        <v>55</v>
      </c>
      <c r="Q8" s="347" t="s">
        <v>744</v>
      </c>
      <c r="R8" s="347" t="s">
        <v>59</v>
      </c>
      <c r="S8" s="347" t="s">
        <v>59</v>
      </c>
      <c r="T8" s="347" t="s">
        <v>60</v>
      </c>
      <c r="X8" s="348">
        <v>1</v>
      </c>
      <c r="AR8" s="347" t="s">
        <v>55</v>
      </c>
      <c r="AS8" s="347" t="s">
        <v>55</v>
      </c>
      <c r="AU8" s="347" t="s">
        <v>1026</v>
      </c>
      <c r="AV8" s="348">
        <v>9</v>
      </c>
    </row>
    <row r="9" spans="1:48" s="348" customFormat="1" ht="30" customHeight="1" x14ac:dyDescent="0.3">
      <c r="A9" s="433" t="s">
        <v>7</v>
      </c>
      <c r="B9" s="350" t="s">
        <v>66</v>
      </c>
      <c r="C9" s="350" t="s">
        <v>0</v>
      </c>
      <c r="D9" s="351">
        <v>1</v>
      </c>
      <c r="E9" s="352"/>
      <c r="F9" s="352"/>
      <c r="G9" s="352"/>
      <c r="H9" s="352"/>
      <c r="I9" s="352"/>
      <c r="J9" s="352"/>
      <c r="K9" s="352"/>
      <c r="L9" s="352"/>
      <c r="M9" s="350"/>
      <c r="N9" s="347" t="s">
        <v>886</v>
      </c>
      <c r="O9" s="347" t="s">
        <v>55</v>
      </c>
      <c r="P9" s="347" t="s">
        <v>55</v>
      </c>
      <c r="Q9" s="347" t="s">
        <v>744</v>
      </c>
      <c r="R9" s="347" t="s">
        <v>59</v>
      </c>
      <c r="S9" s="347" t="s">
        <v>59</v>
      </c>
      <c r="T9" s="347" t="s">
        <v>59</v>
      </c>
      <c r="U9" s="348">
        <v>1</v>
      </c>
      <c r="V9" s="348">
        <v>0</v>
      </c>
      <c r="W9" s="348">
        <v>0.02</v>
      </c>
      <c r="AR9" s="347" t="s">
        <v>55</v>
      </c>
      <c r="AS9" s="347" t="s">
        <v>55</v>
      </c>
      <c r="AU9" s="347" t="s">
        <v>1025</v>
      </c>
      <c r="AV9" s="348">
        <v>214</v>
      </c>
    </row>
    <row r="10" spans="1:48" ht="30" customHeight="1" x14ac:dyDescent="0.3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</row>
    <row r="11" spans="1:48" ht="30" customHeight="1" x14ac:dyDescent="0.3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</row>
    <row r="12" spans="1:48" ht="30" customHeight="1" x14ac:dyDescent="0.3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48" ht="30" customHeight="1" x14ac:dyDescent="0.3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  <row r="14" spans="1:48" ht="30" customHeight="1" x14ac:dyDescent="0.3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</row>
    <row r="15" spans="1:48" ht="30" customHeight="1" x14ac:dyDescent="0.3">
      <c r="A15" s="246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</row>
    <row r="16" spans="1:48" ht="30" customHeight="1" x14ac:dyDescent="0.3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</row>
    <row r="17" spans="1:48" ht="30" customHeight="1" x14ac:dyDescent="0.3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</row>
    <row r="18" spans="1:48" ht="30" customHeight="1" x14ac:dyDescent="0.3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</row>
    <row r="19" spans="1:48" ht="30" customHeight="1" x14ac:dyDescent="0.3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</row>
    <row r="20" spans="1:48" ht="30" customHeight="1" x14ac:dyDescent="0.3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</row>
    <row r="21" spans="1:48" ht="30" customHeight="1" x14ac:dyDescent="0.3">
      <c r="A21" s="507" t="s">
        <v>61</v>
      </c>
      <c r="B21" s="356"/>
      <c r="C21" s="356"/>
      <c r="D21" s="356"/>
      <c r="E21" s="356"/>
      <c r="F21" s="358"/>
      <c r="G21" s="357"/>
      <c r="H21" s="358"/>
      <c r="I21" s="357"/>
      <c r="J21" s="358"/>
      <c r="K21" s="357"/>
      <c r="L21" s="358"/>
      <c r="M21" s="356"/>
      <c r="N21" s="243" t="s">
        <v>62</v>
      </c>
    </row>
    <row r="22" spans="1:48" ht="30" customHeight="1" x14ac:dyDescent="0.3">
      <c r="A22" s="508"/>
      <c r="B22" s="354"/>
      <c r="C22" s="354"/>
      <c r="D22" s="354"/>
      <c r="E22" s="354"/>
      <c r="F22" s="355"/>
      <c r="G22" s="354"/>
      <c r="H22" s="355"/>
      <c r="I22" s="354"/>
      <c r="J22" s="355"/>
      <c r="K22" s="354"/>
      <c r="L22" s="355"/>
      <c r="M22" s="354"/>
      <c r="N22" s="243" t="s">
        <v>62</v>
      </c>
    </row>
    <row r="23" spans="1:48" ht="30" customHeight="1" x14ac:dyDescent="0.3">
      <c r="A23" s="245" t="s">
        <v>745</v>
      </c>
      <c r="B23" s="245" t="s">
        <v>55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7"/>
      <c r="O23" s="247"/>
      <c r="P23" s="247"/>
      <c r="Q23" s="248" t="s">
        <v>746</v>
      </c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</row>
    <row r="24" spans="1:48" s="348" customFormat="1" ht="30" customHeight="1" x14ac:dyDescent="0.3">
      <c r="A24" s="433" t="s">
        <v>691</v>
      </c>
      <c r="B24" s="350" t="s">
        <v>692</v>
      </c>
      <c r="C24" s="350" t="s">
        <v>65</v>
      </c>
      <c r="D24" s="351">
        <v>50</v>
      </c>
      <c r="E24" s="352"/>
      <c r="F24" s="352"/>
      <c r="G24" s="352"/>
      <c r="H24" s="352"/>
      <c r="I24" s="352"/>
      <c r="J24" s="352"/>
      <c r="K24" s="352"/>
      <c r="L24" s="352"/>
      <c r="M24" s="350"/>
      <c r="N24" s="347" t="s">
        <v>1024</v>
      </c>
      <c r="O24" s="347" t="s">
        <v>55</v>
      </c>
      <c r="P24" s="347" t="s">
        <v>55</v>
      </c>
      <c r="Q24" s="347" t="s">
        <v>746</v>
      </c>
      <c r="R24" s="347" t="s">
        <v>59</v>
      </c>
      <c r="S24" s="347" t="s">
        <v>59</v>
      </c>
      <c r="T24" s="347" t="s">
        <v>60</v>
      </c>
      <c r="X24" s="348">
        <v>1</v>
      </c>
      <c r="AR24" s="347" t="s">
        <v>55</v>
      </c>
      <c r="AS24" s="347" t="s">
        <v>55</v>
      </c>
      <c r="AU24" s="347" t="s">
        <v>1023</v>
      </c>
      <c r="AV24" s="348">
        <v>11</v>
      </c>
    </row>
    <row r="25" spans="1:48" s="348" customFormat="1" ht="30" customHeight="1" x14ac:dyDescent="0.3">
      <c r="A25" s="433" t="s">
        <v>761</v>
      </c>
      <c r="B25" s="350" t="s">
        <v>762</v>
      </c>
      <c r="C25" s="350" t="s">
        <v>0</v>
      </c>
      <c r="D25" s="351">
        <v>1</v>
      </c>
      <c r="E25" s="352"/>
      <c r="F25" s="352"/>
      <c r="G25" s="352"/>
      <c r="H25" s="352"/>
      <c r="I25" s="352"/>
      <c r="J25" s="352"/>
      <c r="K25" s="352"/>
      <c r="L25" s="352"/>
      <c r="M25" s="350"/>
      <c r="N25" s="347" t="s">
        <v>886</v>
      </c>
      <c r="O25" s="347" t="s">
        <v>55</v>
      </c>
      <c r="P25" s="347" t="s">
        <v>55</v>
      </c>
      <c r="Q25" s="347" t="s">
        <v>746</v>
      </c>
      <c r="R25" s="347" t="s">
        <v>59</v>
      </c>
      <c r="S25" s="347" t="s">
        <v>59</v>
      </c>
      <c r="T25" s="347" t="s">
        <v>59</v>
      </c>
      <c r="U25" s="348">
        <v>0</v>
      </c>
      <c r="V25" s="348">
        <v>0</v>
      </c>
      <c r="W25" s="348">
        <v>0.03</v>
      </c>
      <c r="AR25" s="347" t="s">
        <v>55</v>
      </c>
      <c r="AS25" s="347" t="s">
        <v>55</v>
      </c>
      <c r="AU25" s="347" t="s">
        <v>1022</v>
      </c>
      <c r="AV25" s="348">
        <v>215</v>
      </c>
    </row>
    <row r="26" spans="1:48" s="348" customFormat="1" ht="30" customHeight="1" x14ac:dyDescent="0.3">
      <c r="A26" s="433" t="s">
        <v>763</v>
      </c>
      <c r="B26" s="350" t="s">
        <v>693</v>
      </c>
      <c r="C26" s="350" t="s">
        <v>65</v>
      </c>
      <c r="D26" s="351">
        <v>40</v>
      </c>
      <c r="E26" s="352"/>
      <c r="F26" s="352"/>
      <c r="G26" s="352"/>
      <c r="H26" s="352"/>
      <c r="I26" s="352"/>
      <c r="J26" s="352"/>
      <c r="K26" s="352"/>
      <c r="L26" s="352"/>
      <c r="M26" s="350"/>
      <c r="N26" s="347" t="s">
        <v>1021</v>
      </c>
      <c r="O26" s="347" t="s">
        <v>55</v>
      </c>
      <c r="P26" s="347" t="s">
        <v>55</v>
      </c>
      <c r="Q26" s="347" t="s">
        <v>746</v>
      </c>
      <c r="R26" s="347" t="s">
        <v>60</v>
      </c>
      <c r="S26" s="347" t="s">
        <v>59</v>
      </c>
      <c r="T26" s="347" t="s">
        <v>59</v>
      </c>
      <c r="AR26" s="347" t="s">
        <v>55</v>
      </c>
      <c r="AS26" s="347" t="s">
        <v>55</v>
      </c>
      <c r="AU26" s="347" t="s">
        <v>1020</v>
      </c>
      <c r="AV26" s="348">
        <v>12</v>
      </c>
    </row>
    <row r="27" spans="1:48" s="348" customFormat="1" ht="30" customHeight="1" x14ac:dyDescent="0.3">
      <c r="A27" s="433" t="s">
        <v>764</v>
      </c>
      <c r="B27" s="350" t="s">
        <v>694</v>
      </c>
      <c r="C27" s="350" t="s">
        <v>65</v>
      </c>
      <c r="D27" s="351">
        <v>6</v>
      </c>
      <c r="E27" s="352"/>
      <c r="F27" s="352"/>
      <c r="G27" s="352"/>
      <c r="H27" s="352"/>
      <c r="I27" s="352"/>
      <c r="J27" s="352"/>
      <c r="K27" s="352"/>
      <c r="L27" s="352"/>
      <c r="M27" s="350"/>
      <c r="N27" s="347" t="s">
        <v>1019</v>
      </c>
      <c r="O27" s="347" t="s">
        <v>55</v>
      </c>
      <c r="P27" s="347" t="s">
        <v>55</v>
      </c>
      <c r="Q27" s="347" t="s">
        <v>746</v>
      </c>
      <c r="R27" s="347" t="s">
        <v>60</v>
      </c>
      <c r="S27" s="347" t="s">
        <v>59</v>
      </c>
      <c r="T27" s="347" t="s">
        <v>59</v>
      </c>
      <c r="AR27" s="347" t="s">
        <v>55</v>
      </c>
      <c r="AS27" s="347" t="s">
        <v>55</v>
      </c>
      <c r="AU27" s="347" t="s">
        <v>1018</v>
      </c>
      <c r="AV27" s="348">
        <v>13</v>
      </c>
    </row>
    <row r="28" spans="1:48" s="348" customFormat="1" ht="30" customHeight="1" x14ac:dyDescent="0.3">
      <c r="A28" s="433" t="s">
        <v>695</v>
      </c>
      <c r="B28" s="350" t="s">
        <v>696</v>
      </c>
      <c r="C28" s="350" t="s">
        <v>392</v>
      </c>
      <c r="D28" s="351">
        <v>26</v>
      </c>
      <c r="E28" s="352"/>
      <c r="F28" s="352"/>
      <c r="G28" s="352"/>
      <c r="H28" s="352"/>
      <c r="I28" s="352"/>
      <c r="J28" s="352"/>
      <c r="K28" s="352"/>
      <c r="L28" s="352"/>
      <c r="M28" s="350"/>
      <c r="N28" s="347" t="s">
        <v>1017</v>
      </c>
      <c r="O28" s="347" t="s">
        <v>55</v>
      </c>
      <c r="P28" s="347" t="s">
        <v>55</v>
      </c>
      <c r="Q28" s="347" t="s">
        <v>746</v>
      </c>
      <c r="R28" s="347" t="s">
        <v>59</v>
      </c>
      <c r="S28" s="347" t="s">
        <v>59</v>
      </c>
      <c r="T28" s="347" t="s">
        <v>60</v>
      </c>
      <c r="AR28" s="347" t="s">
        <v>55</v>
      </c>
      <c r="AS28" s="347" t="s">
        <v>55</v>
      </c>
      <c r="AU28" s="347" t="s">
        <v>1016</v>
      </c>
      <c r="AV28" s="348">
        <v>14</v>
      </c>
    </row>
    <row r="29" spans="1:48" s="348" customFormat="1" ht="30" customHeight="1" x14ac:dyDescent="0.3">
      <c r="A29" s="433" t="s">
        <v>695</v>
      </c>
      <c r="B29" s="350" t="s">
        <v>697</v>
      </c>
      <c r="C29" s="350" t="s">
        <v>392</v>
      </c>
      <c r="D29" s="351">
        <v>8</v>
      </c>
      <c r="E29" s="352"/>
      <c r="F29" s="352"/>
      <c r="G29" s="352"/>
      <c r="H29" s="352"/>
      <c r="I29" s="352"/>
      <c r="J29" s="352"/>
      <c r="K29" s="352"/>
      <c r="L29" s="352"/>
      <c r="M29" s="350"/>
      <c r="N29" s="347" t="s">
        <v>1015</v>
      </c>
      <c r="O29" s="347" t="s">
        <v>55</v>
      </c>
      <c r="P29" s="347" t="s">
        <v>55</v>
      </c>
      <c r="Q29" s="347" t="s">
        <v>746</v>
      </c>
      <c r="R29" s="347" t="s">
        <v>59</v>
      </c>
      <c r="S29" s="347" t="s">
        <v>59</v>
      </c>
      <c r="T29" s="347" t="s">
        <v>60</v>
      </c>
      <c r="AR29" s="347" t="s">
        <v>55</v>
      </c>
      <c r="AS29" s="347" t="s">
        <v>55</v>
      </c>
      <c r="AU29" s="347" t="s">
        <v>1014</v>
      </c>
      <c r="AV29" s="348">
        <v>15</v>
      </c>
    </row>
    <row r="30" spans="1:48" s="348" customFormat="1" ht="30" customHeight="1" x14ac:dyDescent="0.3">
      <c r="A30" s="433" t="s">
        <v>695</v>
      </c>
      <c r="B30" s="350" t="s">
        <v>765</v>
      </c>
      <c r="C30" s="350" t="s">
        <v>392</v>
      </c>
      <c r="D30" s="351">
        <v>6</v>
      </c>
      <c r="E30" s="352"/>
      <c r="F30" s="352"/>
      <c r="G30" s="352"/>
      <c r="H30" s="352"/>
      <c r="I30" s="352"/>
      <c r="J30" s="352"/>
      <c r="K30" s="352"/>
      <c r="L30" s="352"/>
      <c r="M30" s="350"/>
      <c r="N30" s="347" t="s">
        <v>1013</v>
      </c>
      <c r="O30" s="347" t="s">
        <v>55</v>
      </c>
      <c r="P30" s="347" t="s">
        <v>55</v>
      </c>
      <c r="Q30" s="347" t="s">
        <v>746</v>
      </c>
      <c r="R30" s="347" t="s">
        <v>59</v>
      </c>
      <c r="S30" s="347" t="s">
        <v>59</v>
      </c>
      <c r="T30" s="347" t="s">
        <v>60</v>
      </c>
      <c r="AR30" s="347" t="s">
        <v>55</v>
      </c>
      <c r="AS30" s="347" t="s">
        <v>55</v>
      </c>
      <c r="AU30" s="347" t="s">
        <v>1012</v>
      </c>
      <c r="AV30" s="348">
        <v>16</v>
      </c>
    </row>
    <row r="31" spans="1:48" s="348" customFormat="1" ht="30" customHeight="1" x14ac:dyDescent="0.3">
      <c r="A31" s="433" t="s">
        <v>695</v>
      </c>
      <c r="B31" s="350" t="s">
        <v>698</v>
      </c>
      <c r="C31" s="350" t="s">
        <v>392</v>
      </c>
      <c r="D31" s="351">
        <v>2</v>
      </c>
      <c r="E31" s="352"/>
      <c r="F31" s="352"/>
      <c r="G31" s="352"/>
      <c r="H31" s="352"/>
      <c r="I31" s="352"/>
      <c r="J31" s="352"/>
      <c r="K31" s="352"/>
      <c r="L31" s="352"/>
      <c r="M31" s="350"/>
      <c r="N31" s="347" t="s">
        <v>1011</v>
      </c>
      <c r="O31" s="347" t="s">
        <v>55</v>
      </c>
      <c r="P31" s="347" t="s">
        <v>55</v>
      </c>
      <c r="Q31" s="347" t="s">
        <v>746</v>
      </c>
      <c r="R31" s="347" t="s">
        <v>59</v>
      </c>
      <c r="S31" s="347" t="s">
        <v>59</v>
      </c>
      <c r="T31" s="347" t="s">
        <v>60</v>
      </c>
      <c r="AR31" s="347" t="s">
        <v>55</v>
      </c>
      <c r="AS31" s="347" t="s">
        <v>55</v>
      </c>
      <c r="AU31" s="347" t="s">
        <v>1010</v>
      </c>
      <c r="AV31" s="348">
        <v>17</v>
      </c>
    </row>
    <row r="32" spans="1:48" s="348" customFormat="1" ht="30" customHeight="1" x14ac:dyDescent="0.3">
      <c r="A32" s="433" t="s">
        <v>695</v>
      </c>
      <c r="B32" s="350" t="s">
        <v>699</v>
      </c>
      <c r="C32" s="350" t="s">
        <v>392</v>
      </c>
      <c r="D32" s="351">
        <v>3</v>
      </c>
      <c r="E32" s="352"/>
      <c r="F32" s="352"/>
      <c r="G32" s="352"/>
      <c r="H32" s="352"/>
      <c r="I32" s="352"/>
      <c r="J32" s="352"/>
      <c r="K32" s="352"/>
      <c r="L32" s="352"/>
      <c r="M32" s="350"/>
      <c r="N32" s="347" t="s">
        <v>1009</v>
      </c>
      <c r="O32" s="347" t="s">
        <v>55</v>
      </c>
      <c r="P32" s="347" t="s">
        <v>55</v>
      </c>
      <c r="Q32" s="347" t="s">
        <v>746</v>
      </c>
      <c r="R32" s="347" t="s">
        <v>59</v>
      </c>
      <c r="S32" s="347" t="s">
        <v>59</v>
      </c>
      <c r="T32" s="347" t="s">
        <v>60</v>
      </c>
      <c r="AR32" s="347" t="s">
        <v>55</v>
      </c>
      <c r="AS32" s="347" t="s">
        <v>55</v>
      </c>
      <c r="AU32" s="347" t="s">
        <v>1008</v>
      </c>
      <c r="AV32" s="348">
        <v>18</v>
      </c>
    </row>
    <row r="33" spans="1:48" s="348" customFormat="1" ht="30" customHeight="1" x14ac:dyDescent="0.3">
      <c r="A33" s="433" t="s">
        <v>695</v>
      </c>
      <c r="B33" s="350" t="s">
        <v>766</v>
      </c>
      <c r="C33" s="350" t="s">
        <v>392</v>
      </c>
      <c r="D33" s="351">
        <v>5</v>
      </c>
      <c r="E33" s="352"/>
      <c r="F33" s="352"/>
      <c r="G33" s="352"/>
      <c r="H33" s="352"/>
      <c r="I33" s="352"/>
      <c r="J33" s="352"/>
      <c r="K33" s="352"/>
      <c r="L33" s="352"/>
      <c r="M33" s="350"/>
      <c r="N33" s="347" t="s">
        <v>1007</v>
      </c>
      <c r="O33" s="347" t="s">
        <v>55</v>
      </c>
      <c r="P33" s="347" t="s">
        <v>55</v>
      </c>
      <c r="Q33" s="347" t="s">
        <v>746</v>
      </c>
      <c r="R33" s="347" t="s">
        <v>59</v>
      </c>
      <c r="S33" s="347" t="s">
        <v>59</v>
      </c>
      <c r="T33" s="347" t="s">
        <v>60</v>
      </c>
      <c r="AR33" s="347" t="s">
        <v>55</v>
      </c>
      <c r="AS33" s="347" t="s">
        <v>55</v>
      </c>
      <c r="AU33" s="347" t="s">
        <v>1006</v>
      </c>
      <c r="AV33" s="348">
        <v>19</v>
      </c>
    </row>
    <row r="34" spans="1:48" s="348" customFormat="1" ht="30" customHeight="1" x14ac:dyDescent="0.3">
      <c r="A34" s="433" t="s">
        <v>695</v>
      </c>
      <c r="B34" s="350" t="s">
        <v>735</v>
      </c>
      <c r="C34" s="350" t="s">
        <v>392</v>
      </c>
      <c r="D34" s="351">
        <v>9</v>
      </c>
      <c r="E34" s="352"/>
      <c r="F34" s="352"/>
      <c r="G34" s="352"/>
      <c r="H34" s="352"/>
      <c r="I34" s="352"/>
      <c r="J34" s="352"/>
      <c r="K34" s="352"/>
      <c r="L34" s="352"/>
      <c r="M34" s="350"/>
      <c r="N34" s="347" t="s">
        <v>1005</v>
      </c>
      <c r="O34" s="347" t="s">
        <v>55</v>
      </c>
      <c r="P34" s="347" t="s">
        <v>55</v>
      </c>
      <c r="Q34" s="347" t="s">
        <v>746</v>
      </c>
      <c r="R34" s="347" t="s">
        <v>59</v>
      </c>
      <c r="S34" s="347" t="s">
        <v>59</v>
      </c>
      <c r="T34" s="347" t="s">
        <v>60</v>
      </c>
      <c r="AR34" s="347" t="s">
        <v>55</v>
      </c>
      <c r="AS34" s="347" t="s">
        <v>55</v>
      </c>
      <c r="AU34" s="347" t="s">
        <v>1004</v>
      </c>
      <c r="AV34" s="348">
        <v>20</v>
      </c>
    </row>
    <row r="35" spans="1:48" s="348" customFormat="1" ht="30" customHeight="1" x14ac:dyDescent="0.3">
      <c r="A35" s="433" t="s">
        <v>700</v>
      </c>
      <c r="B35" s="350" t="s">
        <v>701</v>
      </c>
      <c r="C35" s="350" t="s">
        <v>392</v>
      </c>
      <c r="D35" s="351">
        <v>3</v>
      </c>
      <c r="E35" s="352"/>
      <c r="F35" s="352"/>
      <c r="G35" s="352"/>
      <c r="H35" s="352"/>
      <c r="I35" s="352"/>
      <c r="J35" s="352"/>
      <c r="K35" s="352"/>
      <c r="L35" s="352"/>
      <c r="M35" s="350"/>
      <c r="N35" s="347" t="s">
        <v>1003</v>
      </c>
      <c r="O35" s="347" t="s">
        <v>55</v>
      </c>
      <c r="P35" s="347" t="s">
        <v>55</v>
      </c>
      <c r="Q35" s="347" t="s">
        <v>746</v>
      </c>
      <c r="R35" s="347" t="s">
        <v>59</v>
      </c>
      <c r="S35" s="347" t="s">
        <v>59</v>
      </c>
      <c r="T35" s="347" t="s">
        <v>60</v>
      </c>
      <c r="AR35" s="347" t="s">
        <v>55</v>
      </c>
      <c r="AS35" s="347" t="s">
        <v>55</v>
      </c>
      <c r="AU35" s="347" t="s">
        <v>1002</v>
      </c>
      <c r="AV35" s="348">
        <v>21</v>
      </c>
    </row>
    <row r="36" spans="1:48" s="348" customFormat="1" ht="30" customHeight="1" x14ac:dyDescent="0.3">
      <c r="A36" s="433" t="s">
        <v>767</v>
      </c>
      <c r="B36" s="350" t="s">
        <v>702</v>
      </c>
      <c r="C36" s="350" t="s">
        <v>703</v>
      </c>
      <c r="D36" s="351">
        <v>34</v>
      </c>
      <c r="E36" s="352"/>
      <c r="F36" s="352"/>
      <c r="G36" s="352"/>
      <c r="H36" s="352"/>
      <c r="I36" s="352"/>
      <c r="J36" s="352"/>
      <c r="K36" s="352"/>
      <c r="L36" s="352"/>
      <c r="M36" s="350"/>
      <c r="N36" s="347" t="s">
        <v>1001</v>
      </c>
      <c r="O36" s="347" t="s">
        <v>55</v>
      </c>
      <c r="P36" s="347" t="s">
        <v>55</v>
      </c>
      <c r="Q36" s="347" t="s">
        <v>746</v>
      </c>
      <c r="R36" s="347" t="s">
        <v>60</v>
      </c>
      <c r="S36" s="347" t="s">
        <v>59</v>
      </c>
      <c r="T36" s="347" t="s">
        <v>59</v>
      </c>
      <c r="AR36" s="347" t="s">
        <v>55</v>
      </c>
      <c r="AS36" s="347" t="s">
        <v>55</v>
      </c>
      <c r="AU36" s="347" t="s">
        <v>1000</v>
      </c>
      <c r="AV36" s="348">
        <v>22</v>
      </c>
    </row>
    <row r="37" spans="1:48" s="348" customFormat="1" ht="30" customHeight="1" x14ac:dyDescent="0.3">
      <c r="A37" s="433" t="s">
        <v>704</v>
      </c>
      <c r="B37" s="350" t="s">
        <v>702</v>
      </c>
      <c r="C37" s="350" t="s">
        <v>703</v>
      </c>
      <c r="D37" s="351">
        <v>1</v>
      </c>
      <c r="E37" s="352"/>
      <c r="F37" s="352"/>
      <c r="G37" s="352"/>
      <c r="H37" s="352"/>
      <c r="I37" s="352"/>
      <c r="J37" s="352"/>
      <c r="K37" s="352"/>
      <c r="L37" s="352"/>
      <c r="M37" s="350"/>
      <c r="N37" s="347" t="s">
        <v>999</v>
      </c>
      <c r="O37" s="347" t="s">
        <v>55</v>
      </c>
      <c r="P37" s="347" t="s">
        <v>55</v>
      </c>
      <c r="Q37" s="347" t="s">
        <v>746</v>
      </c>
      <c r="R37" s="347" t="s">
        <v>60</v>
      </c>
      <c r="S37" s="347" t="s">
        <v>59</v>
      </c>
      <c r="T37" s="347" t="s">
        <v>59</v>
      </c>
      <c r="AR37" s="347" t="s">
        <v>55</v>
      </c>
      <c r="AS37" s="347" t="s">
        <v>55</v>
      </c>
      <c r="AU37" s="347" t="s">
        <v>998</v>
      </c>
      <c r="AV37" s="348">
        <v>23</v>
      </c>
    </row>
    <row r="38" spans="1:48" s="348" customFormat="1" ht="30" customHeight="1" x14ac:dyDescent="0.3">
      <c r="A38" s="433" t="s">
        <v>768</v>
      </c>
      <c r="B38" s="350" t="s">
        <v>705</v>
      </c>
      <c r="C38" s="350" t="s">
        <v>703</v>
      </c>
      <c r="D38" s="351">
        <v>1</v>
      </c>
      <c r="E38" s="352"/>
      <c r="F38" s="352"/>
      <c r="G38" s="352"/>
      <c r="H38" s="352"/>
      <c r="I38" s="352"/>
      <c r="J38" s="352"/>
      <c r="K38" s="352"/>
      <c r="L38" s="352"/>
      <c r="M38" s="350"/>
      <c r="N38" s="347" t="s">
        <v>997</v>
      </c>
      <c r="O38" s="347" t="s">
        <v>55</v>
      </c>
      <c r="P38" s="347" t="s">
        <v>55</v>
      </c>
      <c r="Q38" s="347" t="s">
        <v>746</v>
      </c>
      <c r="R38" s="347" t="s">
        <v>60</v>
      </c>
      <c r="S38" s="347" t="s">
        <v>59</v>
      </c>
      <c r="T38" s="347" t="s">
        <v>59</v>
      </c>
      <c r="AR38" s="347" t="s">
        <v>55</v>
      </c>
      <c r="AS38" s="347" t="s">
        <v>55</v>
      </c>
      <c r="AU38" s="347" t="s">
        <v>996</v>
      </c>
      <c r="AV38" s="348">
        <v>24</v>
      </c>
    </row>
    <row r="39" spans="1:48" s="348" customFormat="1" ht="30" customHeight="1" x14ac:dyDescent="0.3">
      <c r="A39" s="433" t="s">
        <v>6</v>
      </c>
      <c r="B39" s="350" t="s">
        <v>760</v>
      </c>
      <c r="C39" s="350" t="s">
        <v>5</v>
      </c>
      <c r="D39" s="351">
        <v>1</v>
      </c>
      <c r="E39" s="352"/>
      <c r="F39" s="352"/>
      <c r="G39" s="352"/>
      <c r="H39" s="352"/>
      <c r="I39" s="352"/>
      <c r="J39" s="352"/>
      <c r="K39" s="352"/>
      <c r="L39" s="352"/>
      <c r="M39" s="350"/>
      <c r="N39" s="347" t="s">
        <v>907</v>
      </c>
      <c r="O39" s="347" t="s">
        <v>55</v>
      </c>
      <c r="P39" s="347" t="s">
        <v>55</v>
      </c>
      <c r="Q39" s="347" t="s">
        <v>746</v>
      </c>
      <c r="R39" s="347" t="s">
        <v>59</v>
      </c>
      <c r="S39" s="347" t="s">
        <v>59</v>
      </c>
      <c r="T39" s="347" t="s">
        <v>60</v>
      </c>
      <c r="Y39" s="348">
        <v>2</v>
      </c>
      <c r="AR39" s="347" t="s">
        <v>55</v>
      </c>
      <c r="AS39" s="347" t="s">
        <v>55</v>
      </c>
      <c r="AU39" s="347" t="s">
        <v>995</v>
      </c>
      <c r="AV39" s="348">
        <v>25</v>
      </c>
    </row>
    <row r="40" spans="1:48" s="348" customFormat="1" ht="30" customHeight="1" x14ac:dyDescent="0.3">
      <c r="A40" s="433" t="s">
        <v>738</v>
      </c>
      <c r="B40" s="350" t="s">
        <v>760</v>
      </c>
      <c r="C40" s="350" t="s">
        <v>5</v>
      </c>
      <c r="D40" s="351">
        <v>2</v>
      </c>
      <c r="E40" s="352"/>
      <c r="F40" s="352"/>
      <c r="G40" s="352"/>
      <c r="H40" s="352"/>
      <c r="I40" s="352"/>
      <c r="J40" s="352"/>
      <c r="K40" s="352"/>
      <c r="L40" s="352"/>
      <c r="M40" s="350"/>
      <c r="N40" s="347" t="s">
        <v>905</v>
      </c>
      <c r="O40" s="347" t="s">
        <v>55</v>
      </c>
      <c r="P40" s="347" t="s">
        <v>55</v>
      </c>
      <c r="Q40" s="347" t="s">
        <v>746</v>
      </c>
      <c r="R40" s="347" t="s">
        <v>59</v>
      </c>
      <c r="S40" s="347" t="s">
        <v>59</v>
      </c>
      <c r="T40" s="347" t="s">
        <v>60</v>
      </c>
      <c r="Y40" s="348">
        <v>2</v>
      </c>
      <c r="AR40" s="347" t="s">
        <v>55</v>
      </c>
      <c r="AS40" s="347" t="s">
        <v>55</v>
      </c>
      <c r="AU40" s="347" t="s">
        <v>994</v>
      </c>
      <c r="AV40" s="348">
        <v>26</v>
      </c>
    </row>
    <row r="41" spans="1:48" s="348" customFormat="1" ht="30" customHeight="1" x14ac:dyDescent="0.3">
      <c r="A41" s="433" t="s">
        <v>7</v>
      </c>
      <c r="B41" s="350" t="s">
        <v>66</v>
      </c>
      <c r="C41" s="350" t="s">
        <v>0</v>
      </c>
      <c r="D41" s="351">
        <v>1</v>
      </c>
      <c r="E41" s="352"/>
      <c r="F41" s="352"/>
      <c r="G41" s="352"/>
      <c r="H41" s="352"/>
      <c r="I41" s="352"/>
      <c r="J41" s="352"/>
      <c r="K41" s="352"/>
      <c r="L41" s="352"/>
      <c r="M41" s="350"/>
      <c r="N41" s="347" t="s">
        <v>951</v>
      </c>
      <c r="O41" s="347" t="s">
        <v>55</v>
      </c>
      <c r="P41" s="347" t="s">
        <v>55</v>
      </c>
      <c r="Q41" s="347" t="s">
        <v>746</v>
      </c>
      <c r="R41" s="347" t="s">
        <v>59</v>
      </c>
      <c r="S41" s="347" t="s">
        <v>59</v>
      </c>
      <c r="T41" s="347" t="s">
        <v>59</v>
      </c>
      <c r="U41" s="348">
        <v>1</v>
      </c>
      <c r="V41" s="348">
        <v>0</v>
      </c>
      <c r="W41" s="348">
        <v>0.02</v>
      </c>
      <c r="AR41" s="347" t="s">
        <v>55</v>
      </c>
      <c r="AS41" s="347" t="s">
        <v>55</v>
      </c>
      <c r="AU41" s="347" t="s">
        <v>993</v>
      </c>
      <c r="AV41" s="348">
        <v>216</v>
      </c>
    </row>
    <row r="42" spans="1:48" ht="30" customHeight="1" x14ac:dyDescent="0.3">
      <c r="A42" s="345"/>
      <c r="B42" s="345"/>
      <c r="C42" s="345"/>
      <c r="D42" s="346"/>
      <c r="E42" s="349"/>
      <c r="F42" s="349"/>
      <c r="G42" s="349"/>
      <c r="H42" s="349"/>
      <c r="I42" s="349"/>
      <c r="J42" s="349"/>
      <c r="K42" s="349"/>
      <c r="L42" s="349"/>
      <c r="M42" s="345"/>
      <c r="N42" s="248"/>
      <c r="O42" s="248"/>
      <c r="P42" s="248"/>
      <c r="Q42" s="248"/>
      <c r="R42" s="248"/>
      <c r="S42" s="248"/>
      <c r="T42" s="248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8"/>
      <c r="AS42" s="248"/>
      <c r="AT42" s="247"/>
      <c r="AU42" s="248"/>
      <c r="AV42" s="247"/>
    </row>
    <row r="43" spans="1:48" ht="30" customHeight="1" x14ac:dyDescent="0.3">
      <c r="A43" s="345"/>
      <c r="B43" s="345"/>
      <c r="C43" s="345"/>
      <c r="D43" s="346"/>
      <c r="E43" s="349"/>
      <c r="F43" s="349"/>
      <c r="G43" s="349"/>
      <c r="H43" s="349"/>
      <c r="I43" s="349"/>
      <c r="J43" s="349"/>
      <c r="K43" s="349"/>
      <c r="L43" s="349"/>
      <c r="M43" s="345"/>
      <c r="N43" s="248"/>
      <c r="O43" s="248"/>
      <c r="P43" s="248"/>
      <c r="Q43" s="248"/>
      <c r="R43" s="248"/>
      <c r="S43" s="248"/>
      <c r="T43" s="248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8"/>
      <c r="AS43" s="248"/>
      <c r="AT43" s="247"/>
      <c r="AU43" s="248"/>
      <c r="AV43" s="247"/>
    </row>
    <row r="44" spans="1:48" ht="30" customHeight="1" x14ac:dyDescent="0.3">
      <c r="A44" s="345"/>
      <c r="B44" s="345"/>
      <c r="C44" s="345"/>
      <c r="D44" s="346"/>
      <c r="E44" s="349"/>
      <c r="F44" s="349"/>
      <c r="G44" s="349"/>
      <c r="H44" s="349"/>
      <c r="I44" s="349"/>
      <c r="J44" s="349"/>
      <c r="K44" s="349"/>
      <c r="L44" s="349"/>
      <c r="M44" s="345"/>
      <c r="N44" s="248"/>
      <c r="O44" s="248"/>
      <c r="P44" s="248"/>
      <c r="Q44" s="248"/>
      <c r="R44" s="248"/>
      <c r="S44" s="248"/>
      <c r="T44" s="248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8"/>
      <c r="AS44" s="248"/>
      <c r="AT44" s="247"/>
      <c r="AU44" s="248"/>
      <c r="AV44" s="247"/>
    </row>
    <row r="45" spans="1:48" ht="30" customHeight="1" x14ac:dyDescent="0.3">
      <c r="A45" s="345"/>
      <c r="B45" s="345"/>
      <c r="C45" s="345"/>
      <c r="D45" s="346"/>
      <c r="E45" s="349"/>
      <c r="F45" s="349"/>
      <c r="G45" s="349"/>
      <c r="H45" s="349"/>
      <c r="I45" s="349"/>
      <c r="J45" s="349"/>
      <c r="K45" s="349"/>
      <c r="L45" s="349"/>
      <c r="M45" s="345"/>
      <c r="N45" s="248"/>
      <c r="O45" s="248"/>
      <c r="P45" s="248"/>
      <c r="Q45" s="248"/>
      <c r="R45" s="248"/>
      <c r="S45" s="248"/>
      <c r="T45" s="248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8"/>
      <c r="AS45" s="248"/>
      <c r="AT45" s="247"/>
      <c r="AU45" s="248"/>
      <c r="AV45" s="247"/>
    </row>
    <row r="46" spans="1:48" ht="30" customHeight="1" x14ac:dyDescent="0.3">
      <c r="A46" s="345"/>
      <c r="B46" s="345"/>
      <c r="C46" s="345"/>
      <c r="D46" s="346"/>
      <c r="E46" s="349"/>
      <c r="F46" s="349"/>
      <c r="G46" s="349"/>
      <c r="H46" s="349"/>
      <c r="I46" s="349"/>
      <c r="J46" s="349"/>
      <c r="K46" s="349"/>
      <c r="L46" s="349"/>
      <c r="M46" s="345"/>
      <c r="N46" s="248"/>
      <c r="O46" s="248"/>
      <c r="P46" s="248"/>
      <c r="Q46" s="248"/>
      <c r="R46" s="248"/>
      <c r="S46" s="248"/>
      <c r="T46" s="248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8"/>
      <c r="AS46" s="248"/>
      <c r="AT46" s="247"/>
      <c r="AU46" s="248"/>
      <c r="AV46" s="247"/>
    </row>
    <row r="47" spans="1:48" ht="30" customHeight="1" x14ac:dyDescent="0.3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</row>
    <row r="48" spans="1:48" ht="30" customHeight="1" x14ac:dyDescent="0.3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</row>
    <row r="49" spans="1:48" ht="30" customHeight="1" x14ac:dyDescent="0.3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</row>
    <row r="50" spans="1:48" ht="30" customHeight="1" x14ac:dyDescent="0.3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</row>
    <row r="51" spans="1:48" ht="30" customHeight="1" x14ac:dyDescent="0.3">
      <c r="A51" s="507" t="s">
        <v>61</v>
      </c>
      <c r="B51" s="356"/>
      <c r="C51" s="356"/>
      <c r="D51" s="357"/>
      <c r="E51" s="357"/>
      <c r="F51" s="358"/>
      <c r="G51" s="357"/>
      <c r="H51" s="358"/>
      <c r="I51" s="357"/>
      <c r="J51" s="358"/>
      <c r="K51" s="357"/>
      <c r="L51" s="358"/>
      <c r="M51" s="356"/>
      <c r="N51" s="243" t="s">
        <v>62</v>
      </c>
    </row>
    <row r="52" spans="1:48" ht="30" customHeight="1" x14ac:dyDescent="0.3">
      <c r="A52" s="508"/>
      <c r="B52" s="354"/>
      <c r="C52" s="354"/>
      <c r="D52" s="354"/>
      <c r="E52" s="354"/>
      <c r="F52" s="355"/>
      <c r="G52" s="354"/>
      <c r="H52" s="355"/>
      <c r="I52" s="354"/>
      <c r="J52" s="355"/>
      <c r="K52" s="354"/>
      <c r="L52" s="355"/>
      <c r="M52" s="354"/>
      <c r="N52" s="243" t="s">
        <v>62</v>
      </c>
    </row>
    <row r="53" spans="1:48" ht="30" customHeight="1" x14ac:dyDescent="0.3">
      <c r="A53" s="245" t="s">
        <v>747</v>
      </c>
      <c r="B53" s="245" t="s">
        <v>55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7"/>
      <c r="O53" s="247"/>
      <c r="P53" s="247"/>
      <c r="Q53" s="248" t="s">
        <v>748</v>
      </c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</row>
    <row r="54" spans="1:48" s="348" customFormat="1" ht="29.1" customHeight="1" x14ac:dyDescent="0.3">
      <c r="A54" s="433" t="s">
        <v>706</v>
      </c>
      <c r="B54" s="350" t="s">
        <v>769</v>
      </c>
      <c r="C54" s="350" t="s">
        <v>65</v>
      </c>
      <c r="D54" s="351">
        <v>24</v>
      </c>
      <c r="E54" s="352"/>
      <c r="F54" s="352"/>
      <c r="G54" s="352"/>
      <c r="H54" s="352"/>
      <c r="I54" s="352"/>
      <c r="J54" s="352"/>
      <c r="K54" s="352"/>
      <c r="L54" s="352"/>
      <c r="M54" s="350"/>
      <c r="N54" s="347" t="s">
        <v>992</v>
      </c>
      <c r="O54" s="347" t="s">
        <v>55</v>
      </c>
      <c r="P54" s="347" t="s">
        <v>55</v>
      </c>
      <c r="Q54" s="347" t="s">
        <v>748</v>
      </c>
      <c r="R54" s="347" t="s">
        <v>59</v>
      </c>
      <c r="S54" s="347" t="s">
        <v>59</v>
      </c>
      <c r="T54" s="347" t="s">
        <v>60</v>
      </c>
      <c r="X54" s="348">
        <v>1</v>
      </c>
      <c r="AR54" s="347" t="s">
        <v>55</v>
      </c>
      <c r="AS54" s="347" t="s">
        <v>55</v>
      </c>
      <c r="AU54" s="347" t="s">
        <v>991</v>
      </c>
      <c r="AV54" s="348">
        <v>28</v>
      </c>
    </row>
    <row r="55" spans="1:48" s="348" customFormat="1" ht="29.1" customHeight="1" x14ac:dyDescent="0.3">
      <c r="A55" s="433" t="s">
        <v>706</v>
      </c>
      <c r="B55" s="350" t="s">
        <v>770</v>
      </c>
      <c r="C55" s="350" t="s">
        <v>65</v>
      </c>
      <c r="D55" s="351">
        <v>6</v>
      </c>
      <c r="E55" s="352"/>
      <c r="F55" s="352"/>
      <c r="G55" s="352"/>
      <c r="H55" s="352"/>
      <c r="I55" s="352"/>
      <c r="J55" s="352"/>
      <c r="K55" s="352"/>
      <c r="L55" s="352"/>
      <c r="M55" s="350"/>
      <c r="N55" s="347" t="s">
        <v>990</v>
      </c>
      <c r="O55" s="347" t="s">
        <v>55</v>
      </c>
      <c r="P55" s="347" t="s">
        <v>55</v>
      </c>
      <c r="Q55" s="347" t="s">
        <v>748</v>
      </c>
      <c r="R55" s="347" t="s">
        <v>59</v>
      </c>
      <c r="S55" s="347" t="s">
        <v>59</v>
      </c>
      <c r="T55" s="347" t="s">
        <v>60</v>
      </c>
      <c r="X55" s="348">
        <v>1</v>
      </c>
      <c r="AR55" s="347" t="s">
        <v>55</v>
      </c>
      <c r="AS55" s="347" t="s">
        <v>55</v>
      </c>
      <c r="AU55" s="347" t="s">
        <v>989</v>
      </c>
      <c r="AV55" s="348">
        <v>29</v>
      </c>
    </row>
    <row r="56" spans="1:48" s="348" customFormat="1" ht="29.1" customHeight="1" x14ac:dyDescent="0.3">
      <c r="A56" s="433" t="s">
        <v>706</v>
      </c>
      <c r="B56" s="350" t="s">
        <v>771</v>
      </c>
      <c r="C56" s="350" t="s">
        <v>65</v>
      </c>
      <c r="D56" s="351">
        <v>12</v>
      </c>
      <c r="E56" s="352"/>
      <c r="F56" s="352"/>
      <c r="G56" s="352"/>
      <c r="H56" s="352"/>
      <c r="I56" s="352"/>
      <c r="J56" s="352"/>
      <c r="K56" s="352"/>
      <c r="L56" s="352"/>
      <c r="M56" s="350"/>
      <c r="N56" s="347" t="s">
        <v>988</v>
      </c>
      <c r="O56" s="347" t="s">
        <v>55</v>
      </c>
      <c r="P56" s="347" t="s">
        <v>55</v>
      </c>
      <c r="Q56" s="347" t="s">
        <v>748</v>
      </c>
      <c r="R56" s="347" t="s">
        <v>59</v>
      </c>
      <c r="S56" s="347" t="s">
        <v>59</v>
      </c>
      <c r="T56" s="347" t="s">
        <v>60</v>
      </c>
      <c r="X56" s="348">
        <v>1</v>
      </c>
      <c r="AR56" s="347" t="s">
        <v>55</v>
      </c>
      <c r="AS56" s="347" t="s">
        <v>55</v>
      </c>
      <c r="AU56" s="347" t="s">
        <v>987</v>
      </c>
      <c r="AV56" s="348">
        <v>30</v>
      </c>
    </row>
    <row r="57" spans="1:48" s="348" customFormat="1" ht="29.1" customHeight="1" x14ac:dyDescent="0.3">
      <c r="A57" s="433" t="s">
        <v>761</v>
      </c>
      <c r="B57" s="350" t="s">
        <v>762</v>
      </c>
      <c r="C57" s="350" t="s">
        <v>0</v>
      </c>
      <c r="D57" s="351">
        <v>1</v>
      </c>
      <c r="E57" s="352"/>
      <c r="F57" s="352"/>
      <c r="G57" s="352"/>
      <c r="H57" s="352"/>
      <c r="I57" s="352"/>
      <c r="J57" s="352"/>
      <c r="K57" s="352"/>
      <c r="L57" s="352"/>
      <c r="M57" s="350"/>
      <c r="N57" s="347" t="s">
        <v>886</v>
      </c>
      <c r="O57" s="347" t="s">
        <v>55</v>
      </c>
      <c r="P57" s="347" t="s">
        <v>55</v>
      </c>
      <c r="Q57" s="347" t="s">
        <v>748</v>
      </c>
      <c r="R57" s="347" t="s">
        <v>59</v>
      </c>
      <c r="S57" s="347" t="s">
        <v>59</v>
      </c>
      <c r="T57" s="347" t="s">
        <v>59</v>
      </c>
      <c r="U57" s="348">
        <v>0</v>
      </c>
      <c r="V57" s="348">
        <v>0</v>
      </c>
      <c r="W57" s="348">
        <v>0.03</v>
      </c>
      <c r="AR57" s="347" t="s">
        <v>55</v>
      </c>
      <c r="AS57" s="347" t="s">
        <v>55</v>
      </c>
      <c r="AU57" s="347" t="s">
        <v>986</v>
      </c>
      <c r="AV57" s="348">
        <v>217</v>
      </c>
    </row>
    <row r="58" spans="1:48" s="348" customFormat="1" ht="29.1" customHeight="1" x14ac:dyDescent="0.3">
      <c r="A58" s="433" t="s">
        <v>707</v>
      </c>
      <c r="B58" s="350" t="s">
        <v>772</v>
      </c>
      <c r="C58" s="350" t="s">
        <v>392</v>
      </c>
      <c r="D58" s="351">
        <v>17</v>
      </c>
      <c r="E58" s="352"/>
      <c r="F58" s="352"/>
      <c r="G58" s="352"/>
      <c r="H58" s="352"/>
      <c r="I58" s="352"/>
      <c r="J58" s="352"/>
      <c r="K58" s="352"/>
      <c r="L58" s="352"/>
      <c r="M58" s="350"/>
      <c r="N58" s="347" t="s">
        <v>985</v>
      </c>
      <c r="O58" s="347" t="s">
        <v>55</v>
      </c>
      <c r="P58" s="347" t="s">
        <v>55</v>
      </c>
      <c r="Q58" s="347" t="s">
        <v>748</v>
      </c>
      <c r="R58" s="347" t="s">
        <v>59</v>
      </c>
      <c r="S58" s="347" t="s">
        <v>59</v>
      </c>
      <c r="T58" s="347" t="s">
        <v>60</v>
      </c>
      <c r="AR58" s="347" t="s">
        <v>55</v>
      </c>
      <c r="AS58" s="347" t="s">
        <v>55</v>
      </c>
      <c r="AU58" s="347" t="s">
        <v>984</v>
      </c>
      <c r="AV58" s="348">
        <v>31</v>
      </c>
    </row>
    <row r="59" spans="1:48" s="348" customFormat="1" ht="29.1" customHeight="1" x14ac:dyDescent="0.3">
      <c r="A59" s="433" t="s">
        <v>707</v>
      </c>
      <c r="B59" s="350" t="s">
        <v>773</v>
      </c>
      <c r="C59" s="350" t="s">
        <v>392</v>
      </c>
      <c r="D59" s="351">
        <v>16</v>
      </c>
      <c r="E59" s="352"/>
      <c r="F59" s="352"/>
      <c r="G59" s="352"/>
      <c r="H59" s="352"/>
      <c r="I59" s="352"/>
      <c r="J59" s="352"/>
      <c r="K59" s="352"/>
      <c r="L59" s="352"/>
      <c r="M59" s="350"/>
      <c r="N59" s="347" t="s">
        <v>983</v>
      </c>
      <c r="O59" s="347" t="s">
        <v>55</v>
      </c>
      <c r="P59" s="347" t="s">
        <v>55</v>
      </c>
      <c r="Q59" s="347" t="s">
        <v>748</v>
      </c>
      <c r="R59" s="347" t="s">
        <v>59</v>
      </c>
      <c r="S59" s="347" t="s">
        <v>59</v>
      </c>
      <c r="T59" s="347" t="s">
        <v>60</v>
      </c>
      <c r="AR59" s="347" t="s">
        <v>55</v>
      </c>
      <c r="AS59" s="347" t="s">
        <v>55</v>
      </c>
      <c r="AU59" s="347" t="s">
        <v>982</v>
      </c>
      <c r="AV59" s="348">
        <v>32</v>
      </c>
    </row>
    <row r="60" spans="1:48" s="348" customFormat="1" ht="29.1" customHeight="1" x14ac:dyDescent="0.3">
      <c r="A60" s="433" t="s">
        <v>707</v>
      </c>
      <c r="B60" s="350" t="s">
        <v>774</v>
      </c>
      <c r="C60" s="350" t="s">
        <v>392</v>
      </c>
      <c r="D60" s="351">
        <v>5</v>
      </c>
      <c r="E60" s="352"/>
      <c r="F60" s="352"/>
      <c r="G60" s="352"/>
      <c r="H60" s="352"/>
      <c r="I60" s="352"/>
      <c r="J60" s="352"/>
      <c r="K60" s="352"/>
      <c r="L60" s="352"/>
      <c r="M60" s="350"/>
      <c r="N60" s="347" t="s">
        <v>981</v>
      </c>
      <c r="O60" s="347" t="s">
        <v>55</v>
      </c>
      <c r="P60" s="347" t="s">
        <v>55</v>
      </c>
      <c r="Q60" s="347" t="s">
        <v>748</v>
      </c>
      <c r="R60" s="347" t="s">
        <v>59</v>
      </c>
      <c r="S60" s="347" t="s">
        <v>59</v>
      </c>
      <c r="T60" s="347" t="s">
        <v>60</v>
      </c>
      <c r="AR60" s="347" t="s">
        <v>55</v>
      </c>
      <c r="AS60" s="347" t="s">
        <v>55</v>
      </c>
      <c r="AU60" s="347" t="s">
        <v>980</v>
      </c>
      <c r="AV60" s="348">
        <v>33</v>
      </c>
    </row>
    <row r="61" spans="1:48" s="348" customFormat="1" ht="29.1" customHeight="1" x14ac:dyDescent="0.3">
      <c r="A61" s="433" t="s">
        <v>707</v>
      </c>
      <c r="B61" s="350" t="s">
        <v>708</v>
      </c>
      <c r="C61" s="350" t="s">
        <v>392</v>
      </c>
      <c r="D61" s="351">
        <v>3</v>
      </c>
      <c r="E61" s="352"/>
      <c r="F61" s="352"/>
      <c r="G61" s="352"/>
      <c r="H61" s="352"/>
      <c r="I61" s="352"/>
      <c r="J61" s="352"/>
      <c r="K61" s="352"/>
      <c r="L61" s="352"/>
      <c r="M61" s="350"/>
      <c r="N61" s="347" t="s">
        <v>979</v>
      </c>
      <c r="O61" s="347" t="s">
        <v>55</v>
      </c>
      <c r="P61" s="347" t="s">
        <v>55</v>
      </c>
      <c r="Q61" s="347" t="s">
        <v>748</v>
      </c>
      <c r="R61" s="347" t="s">
        <v>59</v>
      </c>
      <c r="S61" s="347" t="s">
        <v>59</v>
      </c>
      <c r="T61" s="347" t="s">
        <v>60</v>
      </c>
      <c r="AR61" s="347" t="s">
        <v>55</v>
      </c>
      <c r="AS61" s="347" t="s">
        <v>55</v>
      </c>
      <c r="AU61" s="347" t="s">
        <v>978</v>
      </c>
      <c r="AV61" s="348">
        <v>34</v>
      </c>
    </row>
    <row r="62" spans="1:48" s="348" customFormat="1" ht="29.1" customHeight="1" x14ac:dyDescent="0.3">
      <c r="A62" s="433" t="s">
        <v>707</v>
      </c>
      <c r="B62" s="350" t="s">
        <v>709</v>
      </c>
      <c r="C62" s="350" t="s">
        <v>392</v>
      </c>
      <c r="D62" s="351">
        <v>5</v>
      </c>
      <c r="E62" s="352"/>
      <c r="F62" s="352"/>
      <c r="G62" s="352"/>
      <c r="H62" s="352"/>
      <c r="I62" s="352"/>
      <c r="J62" s="352"/>
      <c r="K62" s="352"/>
      <c r="L62" s="352"/>
      <c r="M62" s="350"/>
      <c r="N62" s="347" t="s">
        <v>977</v>
      </c>
      <c r="O62" s="347" t="s">
        <v>55</v>
      </c>
      <c r="P62" s="347" t="s">
        <v>55</v>
      </c>
      <c r="Q62" s="347" t="s">
        <v>748</v>
      </c>
      <c r="R62" s="347" t="s">
        <v>59</v>
      </c>
      <c r="S62" s="347" t="s">
        <v>59</v>
      </c>
      <c r="T62" s="347" t="s">
        <v>60</v>
      </c>
      <c r="AR62" s="347" t="s">
        <v>55</v>
      </c>
      <c r="AS62" s="347" t="s">
        <v>55</v>
      </c>
      <c r="AU62" s="347" t="s">
        <v>976</v>
      </c>
      <c r="AV62" s="348">
        <v>35</v>
      </c>
    </row>
    <row r="63" spans="1:48" s="348" customFormat="1" ht="29.1" customHeight="1" x14ac:dyDescent="0.3">
      <c r="A63" s="433" t="s">
        <v>707</v>
      </c>
      <c r="B63" s="350" t="s">
        <v>710</v>
      </c>
      <c r="C63" s="350" t="s">
        <v>392</v>
      </c>
      <c r="D63" s="351">
        <v>2</v>
      </c>
      <c r="E63" s="352"/>
      <c r="F63" s="352"/>
      <c r="G63" s="352"/>
      <c r="H63" s="352"/>
      <c r="I63" s="352"/>
      <c r="J63" s="352"/>
      <c r="K63" s="352"/>
      <c r="L63" s="352"/>
      <c r="M63" s="350"/>
      <c r="N63" s="347" t="s">
        <v>975</v>
      </c>
      <c r="O63" s="347" t="s">
        <v>55</v>
      </c>
      <c r="P63" s="347" t="s">
        <v>55</v>
      </c>
      <c r="Q63" s="347" t="s">
        <v>748</v>
      </c>
      <c r="R63" s="347" t="s">
        <v>59</v>
      </c>
      <c r="S63" s="347" t="s">
        <v>59</v>
      </c>
      <c r="T63" s="347" t="s">
        <v>60</v>
      </c>
      <c r="AR63" s="347" t="s">
        <v>55</v>
      </c>
      <c r="AS63" s="347" t="s">
        <v>55</v>
      </c>
      <c r="AU63" s="347" t="s">
        <v>974</v>
      </c>
      <c r="AV63" s="348">
        <v>36</v>
      </c>
    </row>
    <row r="64" spans="1:48" s="348" customFormat="1" ht="29.1" customHeight="1" x14ac:dyDescent="0.3">
      <c r="A64" s="433" t="s">
        <v>707</v>
      </c>
      <c r="B64" s="350" t="s">
        <v>711</v>
      </c>
      <c r="C64" s="350" t="s">
        <v>392</v>
      </c>
      <c r="D64" s="351">
        <v>1</v>
      </c>
      <c r="E64" s="352"/>
      <c r="F64" s="352"/>
      <c r="G64" s="352"/>
      <c r="H64" s="352"/>
      <c r="I64" s="352"/>
      <c r="J64" s="352"/>
      <c r="K64" s="352"/>
      <c r="L64" s="352"/>
      <c r="M64" s="350"/>
      <c r="N64" s="347" t="s">
        <v>973</v>
      </c>
      <c r="O64" s="347" t="s">
        <v>55</v>
      </c>
      <c r="P64" s="347" t="s">
        <v>55</v>
      </c>
      <c r="Q64" s="347" t="s">
        <v>748</v>
      </c>
      <c r="R64" s="347" t="s">
        <v>59</v>
      </c>
      <c r="S64" s="347" t="s">
        <v>59</v>
      </c>
      <c r="T64" s="347" t="s">
        <v>60</v>
      </c>
      <c r="AR64" s="347" t="s">
        <v>55</v>
      </c>
      <c r="AS64" s="347" t="s">
        <v>55</v>
      </c>
      <c r="AU64" s="347" t="s">
        <v>972</v>
      </c>
      <c r="AV64" s="348">
        <v>37</v>
      </c>
    </row>
    <row r="65" spans="1:48" s="348" customFormat="1" ht="29.1" customHeight="1" x14ac:dyDescent="0.3">
      <c r="A65" s="433" t="s">
        <v>707</v>
      </c>
      <c r="B65" s="350" t="s">
        <v>712</v>
      </c>
      <c r="C65" s="350" t="s">
        <v>392</v>
      </c>
      <c r="D65" s="351">
        <v>1</v>
      </c>
      <c r="E65" s="352"/>
      <c r="F65" s="352"/>
      <c r="G65" s="352"/>
      <c r="H65" s="352"/>
      <c r="I65" s="352"/>
      <c r="J65" s="352"/>
      <c r="K65" s="352"/>
      <c r="L65" s="352"/>
      <c r="M65" s="350"/>
      <c r="N65" s="347" t="s">
        <v>971</v>
      </c>
      <c r="O65" s="347" t="s">
        <v>55</v>
      </c>
      <c r="P65" s="347" t="s">
        <v>55</v>
      </c>
      <c r="Q65" s="347" t="s">
        <v>748</v>
      </c>
      <c r="R65" s="347" t="s">
        <v>59</v>
      </c>
      <c r="S65" s="347" t="s">
        <v>59</v>
      </c>
      <c r="T65" s="347" t="s">
        <v>60</v>
      </c>
      <c r="AR65" s="347" t="s">
        <v>55</v>
      </c>
      <c r="AS65" s="347" t="s">
        <v>55</v>
      </c>
      <c r="AU65" s="347" t="s">
        <v>970</v>
      </c>
      <c r="AV65" s="348">
        <v>38</v>
      </c>
    </row>
    <row r="66" spans="1:48" s="348" customFormat="1" ht="30" customHeight="1" x14ac:dyDescent="0.3">
      <c r="A66" s="433" t="s">
        <v>707</v>
      </c>
      <c r="B66" s="350" t="s">
        <v>713</v>
      </c>
      <c r="C66" s="350" t="s">
        <v>392</v>
      </c>
      <c r="D66" s="351">
        <v>1</v>
      </c>
      <c r="E66" s="352"/>
      <c r="F66" s="352"/>
      <c r="G66" s="352"/>
      <c r="H66" s="352"/>
      <c r="I66" s="352"/>
      <c r="J66" s="352"/>
      <c r="K66" s="352"/>
      <c r="L66" s="352"/>
      <c r="M66" s="350"/>
      <c r="N66" s="347" t="s">
        <v>969</v>
      </c>
      <c r="O66" s="347" t="s">
        <v>55</v>
      </c>
      <c r="P66" s="347" t="s">
        <v>55</v>
      </c>
      <c r="Q66" s="347" t="s">
        <v>748</v>
      </c>
      <c r="R66" s="347" t="s">
        <v>59</v>
      </c>
      <c r="S66" s="347" t="s">
        <v>59</v>
      </c>
      <c r="T66" s="347" t="s">
        <v>60</v>
      </c>
      <c r="AR66" s="347" t="s">
        <v>55</v>
      </c>
      <c r="AS66" s="347" t="s">
        <v>55</v>
      </c>
      <c r="AU66" s="347" t="s">
        <v>968</v>
      </c>
      <c r="AV66" s="348">
        <v>39</v>
      </c>
    </row>
    <row r="67" spans="1:48" s="348" customFormat="1" ht="30" customHeight="1" x14ac:dyDescent="0.3">
      <c r="A67" s="433" t="s">
        <v>707</v>
      </c>
      <c r="B67" s="350" t="s">
        <v>714</v>
      </c>
      <c r="C67" s="350" t="s">
        <v>392</v>
      </c>
      <c r="D67" s="351">
        <v>1</v>
      </c>
      <c r="E67" s="352"/>
      <c r="F67" s="352"/>
      <c r="G67" s="352"/>
      <c r="H67" s="352"/>
      <c r="I67" s="352"/>
      <c r="J67" s="352"/>
      <c r="K67" s="352"/>
      <c r="L67" s="352"/>
      <c r="M67" s="350"/>
      <c r="N67" s="347" t="s">
        <v>967</v>
      </c>
      <c r="O67" s="347" t="s">
        <v>55</v>
      </c>
      <c r="P67" s="347" t="s">
        <v>55</v>
      </c>
      <c r="Q67" s="347" t="s">
        <v>748</v>
      </c>
      <c r="R67" s="347" t="s">
        <v>59</v>
      </c>
      <c r="S67" s="347" t="s">
        <v>59</v>
      </c>
      <c r="T67" s="347" t="s">
        <v>60</v>
      </c>
      <c r="AR67" s="347" t="s">
        <v>55</v>
      </c>
      <c r="AS67" s="347" t="s">
        <v>55</v>
      </c>
      <c r="AU67" s="347" t="s">
        <v>966</v>
      </c>
      <c r="AV67" s="348">
        <v>40</v>
      </c>
    </row>
    <row r="68" spans="1:48" s="348" customFormat="1" ht="30" customHeight="1" x14ac:dyDescent="0.3">
      <c r="A68" s="433" t="s">
        <v>707</v>
      </c>
      <c r="B68" s="350" t="s">
        <v>715</v>
      </c>
      <c r="C68" s="350" t="s">
        <v>392</v>
      </c>
      <c r="D68" s="351">
        <v>5</v>
      </c>
      <c r="E68" s="352"/>
      <c r="F68" s="352"/>
      <c r="G68" s="352"/>
      <c r="H68" s="352"/>
      <c r="I68" s="352"/>
      <c r="J68" s="352"/>
      <c r="K68" s="352"/>
      <c r="L68" s="352"/>
      <c r="M68" s="350"/>
      <c r="N68" s="347" t="s">
        <v>965</v>
      </c>
      <c r="O68" s="347" t="s">
        <v>55</v>
      </c>
      <c r="P68" s="347" t="s">
        <v>55</v>
      </c>
      <c r="Q68" s="347" t="s">
        <v>748</v>
      </c>
      <c r="R68" s="347" t="s">
        <v>59</v>
      </c>
      <c r="S68" s="347" t="s">
        <v>59</v>
      </c>
      <c r="T68" s="347" t="s">
        <v>60</v>
      </c>
      <c r="AR68" s="347" t="s">
        <v>55</v>
      </c>
      <c r="AS68" s="347" t="s">
        <v>55</v>
      </c>
      <c r="AU68" s="347" t="s">
        <v>964</v>
      </c>
      <c r="AV68" s="348">
        <v>41</v>
      </c>
    </row>
    <row r="69" spans="1:48" s="348" customFormat="1" ht="30" customHeight="1" x14ac:dyDescent="0.3">
      <c r="A69" s="433" t="s">
        <v>707</v>
      </c>
      <c r="B69" s="350" t="s">
        <v>716</v>
      </c>
      <c r="C69" s="350" t="s">
        <v>392</v>
      </c>
      <c r="D69" s="351">
        <v>3</v>
      </c>
      <c r="E69" s="352"/>
      <c r="F69" s="352"/>
      <c r="G69" s="352"/>
      <c r="H69" s="352"/>
      <c r="I69" s="352"/>
      <c r="J69" s="352"/>
      <c r="K69" s="352"/>
      <c r="L69" s="352"/>
      <c r="M69" s="350"/>
      <c r="N69" s="347" t="s">
        <v>963</v>
      </c>
      <c r="O69" s="347" t="s">
        <v>55</v>
      </c>
      <c r="P69" s="347" t="s">
        <v>55</v>
      </c>
      <c r="Q69" s="347" t="s">
        <v>748</v>
      </c>
      <c r="R69" s="347" t="s">
        <v>59</v>
      </c>
      <c r="S69" s="347" t="s">
        <v>59</v>
      </c>
      <c r="T69" s="347" t="s">
        <v>60</v>
      </c>
      <c r="AR69" s="347" t="s">
        <v>55</v>
      </c>
      <c r="AS69" s="347" t="s">
        <v>55</v>
      </c>
      <c r="AU69" s="347" t="s">
        <v>962</v>
      </c>
      <c r="AV69" s="348">
        <v>42</v>
      </c>
    </row>
    <row r="70" spans="1:48" s="348" customFormat="1" ht="30" customHeight="1" x14ac:dyDescent="0.3">
      <c r="A70" s="433" t="s">
        <v>775</v>
      </c>
      <c r="B70" s="350" t="s">
        <v>717</v>
      </c>
      <c r="C70" s="350" t="s">
        <v>703</v>
      </c>
      <c r="D70" s="351">
        <v>19</v>
      </c>
      <c r="E70" s="352"/>
      <c r="F70" s="352"/>
      <c r="G70" s="352"/>
      <c r="H70" s="352"/>
      <c r="I70" s="352"/>
      <c r="J70" s="352"/>
      <c r="K70" s="352"/>
      <c r="L70" s="352"/>
      <c r="M70" s="350"/>
      <c r="N70" s="347" t="s">
        <v>961</v>
      </c>
      <c r="O70" s="347" t="s">
        <v>55</v>
      </c>
      <c r="P70" s="347" t="s">
        <v>55</v>
      </c>
      <c r="Q70" s="347" t="s">
        <v>748</v>
      </c>
      <c r="R70" s="347" t="s">
        <v>60</v>
      </c>
      <c r="S70" s="347" t="s">
        <v>59</v>
      </c>
      <c r="T70" s="347" t="s">
        <v>59</v>
      </c>
      <c r="AR70" s="347" t="s">
        <v>55</v>
      </c>
      <c r="AS70" s="347" t="s">
        <v>55</v>
      </c>
      <c r="AU70" s="347" t="s">
        <v>960</v>
      </c>
      <c r="AV70" s="348">
        <v>43</v>
      </c>
    </row>
    <row r="71" spans="1:48" s="348" customFormat="1" ht="30" customHeight="1" x14ac:dyDescent="0.3">
      <c r="A71" s="433" t="s">
        <v>775</v>
      </c>
      <c r="B71" s="350" t="s">
        <v>718</v>
      </c>
      <c r="C71" s="350" t="s">
        <v>703</v>
      </c>
      <c r="D71" s="351">
        <v>2</v>
      </c>
      <c r="E71" s="352"/>
      <c r="F71" s="352"/>
      <c r="G71" s="352"/>
      <c r="H71" s="352"/>
      <c r="I71" s="352"/>
      <c r="J71" s="352"/>
      <c r="K71" s="352"/>
      <c r="L71" s="352"/>
      <c r="M71" s="350"/>
      <c r="N71" s="347" t="s">
        <v>959</v>
      </c>
      <c r="O71" s="347" t="s">
        <v>55</v>
      </c>
      <c r="P71" s="347" t="s">
        <v>55</v>
      </c>
      <c r="Q71" s="347" t="s">
        <v>748</v>
      </c>
      <c r="R71" s="347" t="s">
        <v>60</v>
      </c>
      <c r="S71" s="347" t="s">
        <v>59</v>
      </c>
      <c r="T71" s="347" t="s">
        <v>59</v>
      </c>
      <c r="AR71" s="347" t="s">
        <v>55</v>
      </c>
      <c r="AS71" s="347" t="s">
        <v>55</v>
      </c>
      <c r="AU71" s="347" t="s">
        <v>958</v>
      </c>
      <c r="AV71" s="348">
        <v>44</v>
      </c>
    </row>
    <row r="72" spans="1:48" s="348" customFormat="1" ht="30" customHeight="1" x14ac:dyDescent="0.3">
      <c r="A72" s="433" t="s">
        <v>768</v>
      </c>
      <c r="B72" s="350" t="s">
        <v>719</v>
      </c>
      <c r="C72" s="350" t="s">
        <v>703</v>
      </c>
      <c r="D72" s="351">
        <v>7</v>
      </c>
      <c r="E72" s="352"/>
      <c r="F72" s="352"/>
      <c r="G72" s="352"/>
      <c r="H72" s="352"/>
      <c r="I72" s="352"/>
      <c r="J72" s="352"/>
      <c r="K72" s="352"/>
      <c r="L72" s="352"/>
      <c r="M72" s="350"/>
      <c r="N72" s="347" t="s">
        <v>957</v>
      </c>
      <c r="O72" s="347" t="s">
        <v>55</v>
      </c>
      <c r="P72" s="347" t="s">
        <v>55</v>
      </c>
      <c r="Q72" s="347" t="s">
        <v>748</v>
      </c>
      <c r="R72" s="347" t="s">
        <v>60</v>
      </c>
      <c r="S72" s="347" t="s">
        <v>59</v>
      </c>
      <c r="T72" s="347" t="s">
        <v>59</v>
      </c>
      <c r="AR72" s="347" t="s">
        <v>55</v>
      </c>
      <c r="AS72" s="347" t="s">
        <v>55</v>
      </c>
      <c r="AU72" s="347" t="s">
        <v>956</v>
      </c>
      <c r="AV72" s="348">
        <v>45</v>
      </c>
    </row>
    <row r="73" spans="1:48" s="348" customFormat="1" ht="30" customHeight="1" x14ac:dyDescent="0.3">
      <c r="A73" s="433" t="s">
        <v>776</v>
      </c>
      <c r="B73" s="350" t="s">
        <v>717</v>
      </c>
      <c r="C73" s="350" t="s">
        <v>703</v>
      </c>
      <c r="D73" s="351">
        <v>7</v>
      </c>
      <c r="E73" s="352"/>
      <c r="F73" s="352"/>
      <c r="G73" s="352"/>
      <c r="H73" s="352"/>
      <c r="I73" s="352"/>
      <c r="J73" s="352"/>
      <c r="K73" s="352"/>
      <c r="L73" s="352"/>
      <c r="M73" s="350"/>
      <c r="N73" s="347" t="s">
        <v>955</v>
      </c>
      <c r="O73" s="347" t="s">
        <v>55</v>
      </c>
      <c r="P73" s="347" t="s">
        <v>55</v>
      </c>
      <c r="Q73" s="347" t="s">
        <v>748</v>
      </c>
      <c r="R73" s="347" t="s">
        <v>60</v>
      </c>
      <c r="S73" s="347" t="s">
        <v>59</v>
      </c>
      <c r="T73" s="347" t="s">
        <v>59</v>
      </c>
      <c r="AR73" s="347" t="s">
        <v>55</v>
      </c>
      <c r="AS73" s="347" t="s">
        <v>55</v>
      </c>
      <c r="AU73" s="347" t="s">
        <v>954</v>
      </c>
      <c r="AV73" s="348">
        <v>46</v>
      </c>
    </row>
    <row r="74" spans="1:48" s="348" customFormat="1" ht="30" customHeight="1" x14ac:dyDescent="0.3">
      <c r="A74" s="433" t="s">
        <v>6</v>
      </c>
      <c r="B74" s="350" t="s">
        <v>760</v>
      </c>
      <c r="C74" s="350" t="s">
        <v>5</v>
      </c>
      <c r="D74" s="351">
        <v>1</v>
      </c>
      <c r="E74" s="352"/>
      <c r="F74" s="352"/>
      <c r="G74" s="352"/>
      <c r="H74" s="352"/>
      <c r="I74" s="352"/>
      <c r="J74" s="352"/>
      <c r="K74" s="352"/>
      <c r="L74" s="352"/>
      <c r="M74" s="350"/>
      <c r="N74" s="347" t="s">
        <v>907</v>
      </c>
      <c r="O74" s="347" t="s">
        <v>55</v>
      </c>
      <c r="P74" s="347" t="s">
        <v>55</v>
      </c>
      <c r="Q74" s="347" t="s">
        <v>748</v>
      </c>
      <c r="R74" s="347" t="s">
        <v>59</v>
      </c>
      <c r="S74" s="347" t="s">
        <v>59</v>
      </c>
      <c r="T74" s="347" t="s">
        <v>60</v>
      </c>
      <c r="Y74" s="348">
        <v>2</v>
      </c>
      <c r="AR74" s="347" t="s">
        <v>55</v>
      </c>
      <c r="AS74" s="347" t="s">
        <v>55</v>
      </c>
      <c r="AU74" s="347" t="s">
        <v>953</v>
      </c>
      <c r="AV74" s="348">
        <v>47</v>
      </c>
    </row>
    <row r="75" spans="1:48" s="348" customFormat="1" ht="30" customHeight="1" x14ac:dyDescent="0.3">
      <c r="A75" s="433" t="s">
        <v>738</v>
      </c>
      <c r="B75" s="350" t="s">
        <v>760</v>
      </c>
      <c r="C75" s="350" t="s">
        <v>5</v>
      </c>
      <c r="D75" s="351">
        <v>1</v>
      </c>
      <c r="E75" s="352"/>
      <c r="F75" s="352"/>
      <c r="G75" s="352"/>
      <c r="H75" s="352"/>
      <c r="I75" s="352"/>
      <c r="J75" s="352"/>
      <c r="K75" s="352"/>
      <c r="L75" s="352"/>
      <c r="M75" s="350"/>
      <c r="N75" s="347" t="s">
        <v>905</v>
      </c>
      <c r="O75" s="347" t="s">
        <v>55</v>
      </c>
      <c r="P75" s="347" t="s">
        <v>55</v>
      </c>
      <c r="Q75" s="347" t="s">
        <v>748</v>
      </c>
      <c r="R75" s="347" t="s">
        <v>59</v>
      </c>
      <c r="S75" s="347" t="s">
        <v>59</v>
      </c>
      <c r="T75" s="347" t="s">
        <v>60</v>
      </c>
      <c r="Y75" s="348">
        <v>2</v>
      </c>
      <c r="AR75" s="347" t="s">
        <v>55</v>
      </c>
      <c r="AS75" s="347" t="s">
        <v>55</v>
      </c>
      <c r="AU75" s="347" t="s">
        <v>952</v>
      </c>
      <c r="AV75" s="348">
        <v>48</v>
      </c>
    </row>
    <row r="76" spans="1:48" s="348" customFormat="1" ht="30" customHeight="1" x14ac:dyDescent="0.3">
      <c r="A76" s="433" t="s">
        <v>7</v>
      </c>
      <c r="B76" s="350" t="s">
        <v>66</v>
      </c>
      <c r="C76" s="350" t="s">
        <v>0</v>
      </c>
      <c r="D76" s="351">
        <v>1</v>
      </c>
      <c r="E76" s="352"/>
      <c r="F76" s="352"/>
      <c r="G76" s="352"/>
      <c r="H76" s="352"/>
      <c r="I76" s="352"/>
      <c r="J76" s="352"/>
      <c r="K76" s="352"/>
      <c r="L76" s="352"/>
      <c r="M76" s="350"/>
      <c r="N76" s="347" t="s">
        <v>951</v>
      </c>
      <c r="O76" s="347" t="s">
        <v>55</v>
      </c>
      <c r="P76" s="347" t="s">
        <v>55</v>
      </c>
      <c r="Q76" s="347" t="s">
        <v>748</v>
      </c>
      <c r="R76" s="347" t="s">
        <v>59</v>
      </c>
      <c r="S76" s="347" t="s">
        <v>59</v>
      </c>
      <c r="T76" s="347" t="s">
        <v>59</v>
      </c>
      <c r="U76" s="348">
        <v>1</v>
      </c>
      <c r="V76" s="348">
        <v>0</v>
      </c>
      <c r="W76" s="348">
        <v>0.02</v>
      </c>
      <c r="AR76" s="347" t="s">
        <v>55</v>
      </c>
      <c r="AS76" s="347" t="s">
        <v>55</v>
      </c>
      <c r="AU76" s="347" t="s">
        <v>950</v>
      </c>
      <c r="AV76" s="348">
        <v>218</v>
      </c>
    </row>
    <row r="77" spans="1:48" ht="30" customHeight="1" x14ac:dyDescent="0.3">
      <c r="A77" s="507" t="s">
        <v>61</v>
      </c>
      <c r="B77" s="356"/>
      <c r="C77" s="356"/>
      <c r="D77" s="357"/>
      <c r="E77" s="357"/>
      <c r="F77" s="358"/>
      <c r="G77" s="357"/>
      <c r="H77" s="358"/>
      <c r="I77" s="357"/>
      <c r="J77" s="358"/>
      <c r="K77" s="357"/>
      <c r="L77" s="358"/>
      <c r="M77" s="357"/>
      <c r="N77" s="243" t="s">
        <v>62</v>
      </c>
    </row>
    <row r="78" spans="1:48" ht="30" customHeight="1" x14ac:dyDescent="0.3">
      <c r="A78" s="508"/>
      <c r="B78" s="354"/>
      <c r="C78" s="354"/>
      <c r="D78" s="354"/>
      <c r="E78" s="354"/>
      <c r="F78" s="355"/>
      <c r="G78" s="354"/>
      <c r="H78" s="355"/>
      <c r="I78" s="354"/>
      <c r="J78" s="355"/>
      <c r="K78" s="354"/>
      <c r="L78" s="355"/>
      <c r="M78" s="354"/>
      <c r="N78" s="243" t="s">
        <v>62</v>
      </c>
    </row>
    <row r="79" spans="1:48" ht="30" customHeight="1" x14ac:dyDescent="0.3">
      <c r="A79" s="245" t="s">
        <v>749</v>
      </c>
      <c r="B79" s="245" t="s">
        <v>55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7"/>
      <c r="O79" s="247"/>
      <c r="P79" s="247"/>
      <c r="Q79" s="248" t="s">
        <v>750</v>
      </c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</row>
    <row r="80" spans="1:48" s="348" customFormat="1" ht="29.1" customHeight="1" x14ac:dyDescent="0.3">
      <c r="A80" s="433" t="s">
        <v>720</v>
      </c>
      <c r="B80" s="350" t="s">
        <v>721</v>
      </c>
      <c r="C80" s="350" t="s">
        <v>58</v>
      </c>
      <c r="D80" s="351">
        <v>46</v>
      </c>
      <c r="E80" s="352"/>
      <c r="F80" s="352"/>
      <c r="G80" s="352"/>
      <c r="H80" s="352"/>
      <c r="I80" s="352"/>
      <c r="J80" s="352"/>
      <c r="K80" s="352"/>
      <c r="L80" s="352"/>
      <c r="M80" s="350"/>
      <c r="N80" s="347" t="s">
        <v>949</v>
      </c>
      <c r="O80" s="347" t="s">
        <v>55</v>
      </c>
      <c r="P80" s="347" t="s">
        <v>55</v>
      </c>
      <c r="Q80" s="347" t="s">
        <v>750</v>
      </c>
      <c r="R80" s="347" t="s">
        <v>60</v>
      </c>
      <c r="S80" s="347" t="s">
        <v>59</v>
      </c>
      <c r="T80" s="347" t="s">
        <v>59</v>
      </c>
      <c r="AR80" s="347" t="s">
        <v>55</v>
      </c>
      <c r="AS80" s="347" t="s">
        <v>55</v>
      </c>
      <c r="AU80" s="347" t="s">
        <v>948</v>
      </c>
      <c r="AV80" s="348">
        <v>50</v>
      </c>
    </row>
    <row r="81" spans="1:48" s="348" customFormat="1" ht="29.1" customHeight="1" x14ac:dyDescent="0.3">
      <c r="A81" s="433" t="s">
        <v>777</v>
      </c>
      <c r="B81" s="350" t="s">
        <v>722</v>
      </c>
      <c r="C81" s="350" t="s">
        <v>58</v>
      </c>
      <c r="D81" s="351">
        <v>61</v>
      </c>
      <c r="E81" s="352"/>
      <c r="F81" s="352"/>
      <c r="G81" s="352"/>
      <c r="H81" s="352"/>
      <c r="I81" s="352"/>
      <c r="J81" s="352"/>
      <c r="K81" s="352"/>
      <c r="L81" s="352"/>
      <c r="M81" s="350"/>
      <c r="N81" s="347" t="s">
        <v>947</v>
      </c>
      <c r="O81" s="347" t="s">
        <v>55</v>
      </c>
      <c r="P81" s="347" t="s">
        <v>55</v>
      </c>
      <c r="Q81" s="347" t="s">
        <v>750</v>
      </c>
      <c r="R81" s="347" t="s">
        <v>60</v>
      </c>
      <c r="S81" s="347" t="s">
        <v>59</v>
      </c>
      <c r="T81" s="347" t="s">
        <v>59</v>
      </c>
      <c r="AR81" s="347" t="s">
        <v>55</v>
      </c>
      <c r="AS81" s="347" t="s">
        <v>55</v>
      </c>
      <c r="AU81" s="347" t="s">
        <v>946</v>
      </c>
      <c r="AV81" s="348">
        <v>51</v>
      </c>
    </row>
    <row r="82" spans="1:48" s="399" customFormat="1" ht="29.1" customHeight="1" x14ac:dyDescent="0.3">
      <c r="A82" s="434" t="s">
        <v>1138</v>
      </c>
      <c r="B82" s="395" t="s">
        <v>778</v>
      </c>
      <c r="C82" s="395" t="s">
        <v>65</v>
      </c>
      <c r="D82" s="396">
        <v>38</v>
      </c>
      <c r="E82" s="397"/>
      <c r="F82" s="397"/>
      <c r="G82" s="397"/>
      <c r="H82" s="397"/>
      <c r="I82" s="397"/>
      <c r="J82" s="397"/>
      <c r="K82" s="397"/>
      <c r="L82" s="397"/>
      <c r="M82" s="395"/>
      <c r="N82" s="398" t="s">
        <v>945</v>
      </c>
      <c r="O82" s="398" t="s">
        <v>55</v>
      </c>
      <c r="P82" s="398" t="s">
        <v>55</v>
      </c>
      <c r="Q82" s="398" t="s">
        <v>750</v>
      </c>
      <c r="R82" s="398" t="s">
        <v>59</v>
      </c>
      <c r="S82" s="398" t="s">
        <v>59</v>
      </c>
      <c r="T82" s="398" t="s">
        <v>60</v>
      </c>
      <c r="AR82" s="398" t="s">
        <v>55</v>
      </c>
      <c r="AS82" s="398" t="s">
        <v>55</v>
      </c>
      <c r="AU82" s="398" t="s">
        <v>944</v>
      </c>
      <c r="AV82" s="399">
        <v>52</v>
      </c>
    </row>
    <row r="83" spans="1:48" s="348" customFormat="1" ht="29.1" customHeight="1" x14ac:dyDescent="0.3">
      <c r="A83" s="433" t="s">
        <v>723</v>
      </c>
      <c r="B83" s="350" t="s">
        <v>724</v>
      </c>
      <c r="C83" s="350" t="s">
        <v>392</v>
      </c>
      <c r="D83" s="351">
        <v>5</v>
      </c>
      <c r="E83" s="352"/>
      <c r="F83" s="352"/>
      <c r="G83" s="352"/>
      <c r="H83" s="352"/>
      <c r="I83" s="352"/>
      <c r="J83" s="352"/>
      <c r="K83" s="352"/>
      <c r="L83" s="352"/>
      <c r="M83" s="350"/>
      <c r="N83" s="347" t="s">
        <v>943</v>
      </c>
      <c r="O83" s="347" t="s">
        <v>55</v>
      </c>
      <c r="P83" s="347" t="s">
        <v>55</v>
      </c>
      <c r="Q83" s="347" t="s">
        <v>750</v>
      </c>
      <c r="R83" s="347" t="s">
        <v>59</v>
      </c>
      <c r="S83" s="347" t="s">
        <v>59</v>
      </c>
      <c r="T83" s="347" t="s">
        <v>60</v>
      </c>
      <c r="AR83" s="347" t="s">
        <v>55</v>
      </c>
      <c r="AS83" s="347" t="s">
        <v>55</v>
      </c>
      <c r="AU83" s="347" t="s">
        <v>942</v>
      </c>
      <c r="AV83" s="348">
        <v>53</v>
      </c>
    </row>
    <row r="84" spans="1:48" s="348" customFormat="1" ht="29.1" customHeight="1" x14ac:dyDescent="0.3">
      <c r="A84" s="433" t="s">
        <v>723</v>
      </c>
      <c r="B84" s="350" t="s">
        <v>725</v>
      </c>
      <c r="C84" s="350" t="s">
        <v>392</v>
      </c>
      <c r="D84" s="351">
        <v>10</v>
      </c>
      <c r="E84" s="352"/>
      <c r="F84" s="352"/>
      <c r="G84" s="352"/>
      <c r="H84" s="352"/>
      <c r="I84" s="352"/>
      <c r="J84" s="352"/>
      <c r="K84" s="352"/>
      <c r="L84" s="352"/>
      <c r="M84" s="350"/>
      <c r="N84" s="347" t="s">
        <v>941</v>
      </c>
      <c r="O84" s="347" t="s">
        <v>55</v>
      </c>
      <c r="P84" s="347" t="s">
        <v>55</v>
      </c>
      <c r="Q84" s="347" t="s">
        <v>750</v>
      </c>
      <c r="R84" s="347" t="s">
        <v>59</v>
      </c>
      <c r="S84" s="347" t="s">
        <v>59</v>
      </c>
      <c r="T84" s="347" t="s">
        <v>60</v>
      </c>
      <c r="AR84" s="347" t="s">
        <v>55</v>
      </c>
      <c r="AS84" s="347" t="s">
        <v>55</v>
      </c>
      <c r="AU84" s="347" t="s">
        <v>940</v>
      </c>
      <c r="AV84" s="348">
        <v>54</v>
      </c>
    </row>
    <row r="85" spans="1:48" s="348" customFormat="1" ht="29.1" customHeight="1" x14ac:dyDescent="0.3">
      <c r="A85" s="433" t="s">
        <v>779</v>
      </c>
      <c r="B85" s="350" t="s">
        <v>726</v>
      </c>
      <c r="C85" s="350" t="s">
        <v>703</v>
      </c>
      <c r="D85" s="351">
        <v>9</v>
      </c>
      <c r="E85" s="352"/>
      <c r="F85" s="352"/>
      <c r="G85" s="352"/>
      <c r="H85" s="352"/>
      <c r="I85" s="352"/>
      <c r="J85" s="352"/>
      <c r="K85" s="352"/>
      <c r="L85" s="352"/>
      <c r="M85" s="350"/>
      <c r="N85" s="347" t="s">
        <v>939</v>
      </c>
      <c r="O85" s="347" t="s">
        <v>55</v>
      </c>
      <c r="P85" s="347" t="s">
        <v>55</v>
      </c>
      <c r="Q85" s="347" t="s">
        <v>750</v>
      </c>
      <c r="R85" s="347" t="s">
        <v>60</v>
      </c>
      <c r="S85" s="347" t="s">
        <v>59</v>
      </c>
      <c r="T85" s="347" t="s">
        <v>59</v>
      </c>
      <c r="AR85" s="347" t="s">
        <v>55</v>
      </c>
      <c r="AS85" s="347" t="s">
        <v>55</v>
      </c>
      <c r="AU85" s="347" t="s">
        <v>938</v>
      </c>
      <c r="AV85" s="348">
        <v>55</v>
      </c>
    </row>
    <row r="86" spans="1:48" s="399" customFormat="1" ht="29.1" customHeight="1" x14ac:dyDescent="0.3">
      <c r="A86" s="434" t="s">
        <v>1139</v>
      </c>
      <c r="B86" s="395" t="s">
        <v>780</v>
      </c>
      <c r="C86" s="395" t="s">
        <v>392</v>
      </c>
      <c r="D86" s="396">
        <v>2</v>
      </c>
      <c r="E86" s="397"/>
      <c r="F86" s="397"/>
      <c r="G86" s="397"/>
      <c r="H86" s="397"/>
      <c r="I86" s="397"/>
      <c r="J86" s="397"/>
      <c r="K86" s="397"/>
      <c r="L86" s="397"/>
      <c r="M86" s="395"/>
      <c r="N86" s="398" t="s">
        <v>937</v>
      </c>
      <c r="O86" s="398" t="s">
        <v>55</v>
      </c>
      <c r="P86" s="398" t="s">
        <v>55</v>
      </c>
      <c r="Q86" s="398" t="s">
        <v>750</v>
      </c>
      <c r="R86" s="398" t="s">
        <v>59</v>
      </c>
      <c r="S86" s="398" t="s">
        <v>59</v>
      </c>
      <c r="T86" s="398" t="s">
        <v>60</v>
      </c>
      <c r="AR86" s="398" t="s">
        <v>55</v>
      </c>
      <c r="AS86" s="398" t="s">
        <v>55</v>
      </c>
      <c r="AU86" s="398" t="s">
        <v>936</v>
      </c>
      <c r="AV86" s="399">
        <v>56</v>
      </c>
    </row>
    <row r="87" spans="1:48" s="399" customFormat="1" ht="29.1" customHeight="1" x14ac:dyDescent="0.3">
      <c r="A87" s="434" t="s">
        <v>1139</v>
      </c>
      <c r="B87" s="395" t="s">
        <v>727</v>
      </c>
      <c r="C87" s="395" t="s">
        <v>392</v>
      </c>
      <c r="D87" s="396">
        <v>2</v>
      </c>
      <c r="E87" s="397"/>
      <c r="F87" s="397"/>
      <c r="G87" s="397"/>
      <c r="H87" s="397"/>
      <c r="I87" s="397"/>
      <c r="J87" s="397"/>
      <c r="K87" s="397"/>
      <c r="L87" s="397"/>
      <c r="M87" s="395"/>
      <c r="N87" s="398" t="s">
        <v>935</v>
      </c>
      <c r="O87" s="398" t="s">
        <v>55</v>
      </c>
      <c r="P87" s="398" t="s">
        <v>55</v>
      </c>
      <c r="Q87" s="398" t="s">
        <v>750</v>
      </c>
      <c r="R87" s="398" t="s">
        <v>59</v>
      </c>
      <c r="S87" s="398" t="s">
        <v>59</v>
      </c>
      <c r="T87" s="398" t="s">
        <v>60</v>
      </c>
      <c r="AR87" s="398" t="s">
        <v>55</v>
      </c>
      <c r="AS87" s="398" t="s">
        <v>55</v>
      </c>
      <c r="AU87" s="398" t="s">
        <v>934</v>
      </c>
      <c r="AV87" s="399">
        <v>57</v>
      </c>
    </row>
    <row r="88" spans="1:48" s="399" customFormat="1" ht="29.1" customHeight="1" x14ac:dyDescent="0.3">
      <c r="A88" s="434" t="s">
        <v>1139</v>
      </c>
      <c r="B88" s="395" t="s">
        <v>728</v>
      </c>
      <c r="C88" s="395" t="s">
        <v>392</v>
      </c>
      <c r="D88" s="396">
        <v>14</v>
      </c>
      <c r="E88" s="397"/>
      <c r="F88" s="397"/>
      <c r="G88" s="397"/>
      <c r="H88" s="397"/>
      <c r="I88" s="397"/>
      <c r="J88" s="397"/>
      <c r="K88" s="397"/>
      <c r="L88" s="397"/>
      <c r="M88" s="395"/>
      <c r="N88" s="398" t="s">
        <v>933</v>
      </c>
      <c r="O88" s="398" t="s">
        <v>55</v>
      </c>
      <c r="P88" s="398" t="s">
        <v>55</v>
      </c>
      <c r="Q88" s="398" t="s">
        <v>750</v>
      </c>
      <c r="R88" s="398" t="s">
        <v>59</v>
      </c>
      <c r="S88" s="398" t="s">
        <v>59</v>
      </c>
      <c r="T88" s="398" t="s">
        <v>60</v>
      </c>
      <c r="AR88" s="398" t="s">
        <v>55</v>
      </c>
      <c r="AS88" s="398" t="s">
        <v>55</v>
      </c>
      <c r="AU88" s="398" t="s">
        <v>932</v>
      </c>
      <c r="AV88" s="399">
        <v>58</v>
      </c>
    </row>
    <row r="89" spans="1:48" s="348" customFormat="1" ht="29.1" customHeight="1" x14ac:dyDescent="0.3">
      <c r="A89" s="433" t="s">
        <v>781</v>
      </c>
      <c r="B89" s="350" t="s">
        <v>729</v>
      </c>
      <c r="C89" s="350" t="s">
        <v>65</v>
      </c>
      <c r="D89" s="351">
        <v>53</v>
      </c>
      <c r="E89" s="352"/>
      <c r="F89" s="352"/>
      <c r="G89" s="352"/>
      <c r="H89" s="352"/>
      <c r="I89" s="352"/>
      <c r="J89" s="352"/>
      <c r="K89" s="352"/>
      <c r="L89" s="352"/>
      <c r="M89" s="350"/>
      <c r="N89" s="347" t="s">
        <v>931</v>
      </c>
      <c r="O89" s="347" t="s">
        <v>55</v>
      </c>
      <c r="P89" s="347" t="s">
        <v>55</v>
      </c>
      <c r="Q89" s="347" t="s">
        <v>750</v>
      </c>
      <c r="R89" s="347" t="s">
        <v>59</v>
      </c>
      <c r="S89" s="347" t="s">
        <v>59</v>
      </c>
      <c r="T89" s="347" t="s">
        <v>60</v>
      </c>
      <c r="AR89" s="347" t="s">
        <v>55</v>
      </c>
      <c r="AS89" s="347" t="s">
        <v>55</v>
      </c>
      <c r="AU89" s="347" t="s">
        <v>930</v>
      </c>
      <c r="AV89" s="348">
        <v>59</v>
      </c>
    </row>
    <row r="90" spans="1:48" s="348" customFormat="1" ht="29.1" customHeight="1" x14ac:dyDescent="0.3">
      <c r="A90" s="433" t="s">
        <v>781</v>
      </c>
      <c r="B90" s="350" t="s">
        <v>730</v>
      </c>
      <c r="C90" s="350" t="s">
        <v>65</v>
      </c>
      <c r="D90" s="351">
        <v>3</v>
      </c>
      <c r="E90" s="352"/>
      <c r="F90" s="352"/>
      <c r="G90" s="352"/>
      <c r="H90" s="352"/>
      <c r="I90" s="352"/>
      <c r="J90" s="352"/>
      <c r="K90" s="352"/>
      <c r="L90" s="352"/>
      <c r="M90" s="350"/>
      <c r="N90" s="347" t="s">
        <v>929</v>
      </c>
      <c r="O90" s="347" t="s">
        <v>55</v>
      </c>
      <c r="P90" s="347" t="s">
        <v>55</v>
      </c>
      <c r="Q90" s="347" t="s">
        <v>750</v>
      </c>
      <c r="R90" s="347" t="s">
        <v>59</v>
      </c>
      <c r="S90" s="347" t="s">
        <v>59</v>
      </c>
      <c r="T90" s="347" t="s">
        <v>60</v>
      </c>
      <c r="AR90" s="347" t="s">
        <v>55</v>
      </c>
      <c r="AS90" s="347" t="s">
        <v>55</v>
      </c>
      <c r="AU90" s="347" t="s">
        <v>928</v>
      </c>
      <c r="AV90" s="348">
        <v>60</v>
      </c>
    </row>
    <row r="91" spans="1:48" s="399" customFormat="1" ht="29.1" customHeight="1" x14ac:dyDescent="0.3">
      <c r="A91" s="434" t="s">
        <v>731</v>
      </c>
      <c r="B91" s="400" t="s">
        <v>732</v>
      </c>
      <c r="C91" s="400" t="s">
        <v>392</v>
      </c>
      <c r="D91" s="401">
        <v>4</v>
      </c>
      <c r="E91" s="402"/>
      <c r="F91" s="402"/>
      <c r="G91" s="402"/>
      <c r="H91" s="402"/>
      <c r="I91" s="402"/>
      <c r="J91" s="402"/>
      <c r="K91" s="402"/>
      <c r="L91" s="402"/>
      <c r="M91" s="395"/>
      <c r="N91" s="398" t="s">
        <v>925</v>
      </c>
      <c r="O91" s="398" t="s">
        <v>55</v>
      </c>
      <c r="P91" s="398" t="s">
        <v>55</v>
      </c>
      <c r="Q91" s="398" t="s">
        <v>750</v>
      </c>
      <c r="R91" s="398" t="s">
        <v>59</v>
      </c>
      <c r="S91" s="398" t="s">
        <v>59</v>
      </c>
      <c r="T91" s="398" t="s">
        <v>60</v>
      </c>
      <c r="AR91" s="398" t="s">
        <v>55</v>
      </c>
      <c r="AS91" s="398" t="s">
        <v>55</v>
      </c>
      <c r="AU91" s="398" t="s">
        <v>924</v>
      </c>
      <c r="AV91" s="399">
        <v>62</v>
      </c>
    </row>
    <row r="92" spans="1:48" s="399" customFormat="1" ht="30" customHeight="1" x14ac:dyDescent="0.3">
      <c r="A92" s="434" t="s">
        <v>731</v>
      </c>
      <c r="B92" s="400" t="s">
        <v>726</v>
      </c>
      <c r="C92" s="400" t="s">
        <v>392</v>
      </c>
      <c r="D92" s="401">
        <v>146</v>
      </c>
      <c r="E92" s="402"/>
      <c r="F92" s="402"/>
      <c r="G92" s="402"/>
      <c r="H92" s="402"/>
      <c r="I92" s="402"/>
      <c r="J92" s="402"/>
      <c r="K92" s="402"/>
      <c r="L92" s="402"/>
      <c r="M92" s="400"/>
      <c r="N92" s="398" t="s">
        <v>927</v>
      </c>
      <c r="O92" s="398" t="s">
        <v>55</v>
      </c>
      <c r="P92" s="398" t="s">
        <v>55</v>
      </c>
      <c r="Q92" s="398" t="s">
        <v>750</v>
      </c>
      <c r="R92" s="398" t="s">
        <v>59</v>
      </c>
      <c r="S92" s="398" t="s">
        <v>59</v>
      </c>
      <c r="T92" s="398" t="s">
        <v>60</v>
      </c>
      <c r="AR92" s="398" t="s">
        <v>55</v>
      </c>
      <c r="AS92" s="398" t="s">
        <v>55</v>
      </c>
      <c r="AU92" s="398" t="s">
        <v>926</v>
      </c>
      <c r="AV92" s="399">
        <v>61</v>
      </c>
    </row>
    <row r="93" spans="1:48" s="348" customFormat="1" ht="30" customHeight="1" x14ac:dyDescent="0.3">
      <c r="A93" s="433" t="s">
        <v>731</v>
      </c>
      <c r="B93" s="350" t="s">
        <v>733</v>
      </c>
      <c r="C93" s="350" t="s">
        <v>392</v>
      </c>
      <c r="D93" s="351">
        <v>4</v>
      </c>
      <c r="E93" s="352"/>
      <c r="F93" s="352"/>
      <c r="G93" s="352"/>
      <c r="H93" s="352"/>
      <c r="I93" s="352"/>
      <c r="J93" s="352"/>
      <c r="K93" s="352"/>
      <c r="L93" s="352"/>
      <c r="M93" s="350"/>
      <c r="N93" s="347" t="s">
        <v>923</v>
      </c>
      <c r="O93" s="347" t="s">
        <v>55</v>
      </c>
      <c r="P93" s="347" t="s">
        <v>55</v>
      </c>
      <c r="Q93" s="347" t="s">
        <v>750</v>
      </c>
      <c r="R93" s="347" t="s">
        <v>59</v>
      </c>
      <c r="S93" s="347" t="s">
        <v>59</v>
      </c>
      <c r="T93" s="347" t="s">
        <v>60</v>
      </c>
      <c r="AR93" s="347" t="s">
        <v>55</v>
      </c>
      <c r="AS93" s="347" t="s">
        <v>55</v>
      </c>
      <c r="AU93" s="347" t="s">
        <v>922</v>
      </c>
      <c r="AV93" s="348">
        <v>63</v>
      </c>
    </row>
    <row r="94" spans="1:48" s="348" customFormat="1" ht="30" customHeight="1" x14ac:dyDescent="0.3">
      <c r="A94" s="433" t="s">
        <v>782</v>
      </c>
      <c r="B94" s="350" t="s">
        <v>726</v>
      </c>
      <c r="C94" s="350" t="s">
        <v>703</v>
      </c>
      <c r="D94" s="351">
        <v>35</v>
      </c>
      <c r="E94" s="352"/>
      <c r="F94" s="352"/>
      <c r="G94" s="352"/>
      <c r="H94" s="352"/>
      <c r="I94" s="352"/>
      <c r="J94" s="352"/>
      <c r="K94" s="352"/>
      <c r="L94" s="352"/>
      <c r="M94" s="350"/>
      <c r="N94" s="347" t="s">
        <v>921</v>
      </c>
      <c r="O94" s="347" t="s">
        <v>55</v>
      </c>
      <c r="P94" s="347" t="s">
        <v>55</v>
      </c>
      <c r="Q94" s="347" t="s">
        <v>750</v>
      </c>
      <c r="R94" s="347" t="s">
        <v>60</v>
      </c>
      <c r="S94" s="347" t="s">
        <v>59</v>
      </c>
      <c r="T94" s="347" t="s">
        <v>59</v>
      </c>
      <c r="AR94" s="347" t="s">
        <v>55</v>
      </c>
      <c r="AS94" s="347" t="s">
        <v>55</v>
      </c>
      <c r="AU94" s="347" t="s">
        <v>920</v>
      </c>
      <c r="AV94" s="348">
        <v>64</v>
      </c>
    </row>
    <row r="95" spans="1:48" s="348" customFormat="1" ht="30" customHeight="1" x14ac:dyDescent="0.3">
      <c r="A95" s="433" t="s">
        <v>782</v>
      </c>
      <c r="B95" s="350" t="s">
        <v>733</v>
      </c>
      <c r="C95" s="350" t="s">
        <v>703</v>
      </c>
      <c r="D95" s="351">
        <v>2</v>
      </c>
      <c r="E95" s="352"/>
      <c r="F95" s="352"/>
      <c r="G95" s="352"/>
      <c r="H95" s="352"/>
      <c r="I95" s="352"/>
      <c r="J95" s="352"/>
      <c r="K95" s="352"/>
      <c r="L95" s="352"/>
      <c r="M95" s="350"/>
      <c r="N95" s="347" t="s">
        <v>919</v>
      </c>
      <c r="O95" s="347" t="s">
        <v>55</v>
      </c>
      <c r="P95" s="347" t="s">
        <v>55</v>
      </c>
      <c r="Q95" s="347" t="s">
        <v>750</v>
      </c>
      <c r="R95" s="347" t="s">
        <v>60</v>
      </c>
      <c r="S95" s="347" t="s">
        <v>59</v>
      </c>
      <c r="T95" s="347" t="s">
        <v>59</v>
      </c>
      <c r="AR95" s="347" t="s">
        <v>55</v>
      </c>
      <c r="AS95" s="347" t="s">
        <v>55</v>
      </c>
      <c r="AU95" s="347" t="s">
        <v>918</v>
      </c>
      <c r="AV95" s="348">
        <v>65</v>
      </c>
    </row>
    <row r="96" spans="1:48" s="348" customFormat="1" ht="30" customHeight="1" x14ac:dyDescent="0.3">
      <c r="A96" s="433" t="s">
        <v>734</v>
      </c>
      <c r="B96" s="350" t="s">
        <v>732</v>
      </c>
      <c r="C96" s="350" t="s">
        <v>392</v>
      </c>
      <c r="D96" s="351">
        <v>2</v>
      </c>
      <c r="E96" s="352"/>
      <c r="F96" s="352"/>
      <c r="G96" s="352"/>
      <c r="H96" s="352"/>
      <c r="I96" s="352"/>
      <c r="J96" s="352"/>
      <c r="K96" s="352"/>
      <c r="L96" s="352"/>
      <c r="M96" s="350"/>
      <c r="N96" s="347" t="s">
        <v>917</v>
      </c>
      <c r="O96" s="347" t="s">
        <v>55</v>
      </c>
      <c r="P96" s="347" t="s">
        <v>55</v>
      </c>
      <c r="Q96" s="347" t="s">
        <v>750</v>
      </c>
      <c r="R96" s="347" t="s">
        <v>59</v>
      </c>
      <c r="S96" s="347" t="s">
        <v>59</v>
      </c>
      <c r="T96" s="347" t="s">
        <v>60</v>
      </c>
      <c r="AR96" s="347" t="s">
        <v>55</v>
      </c>
      <c r="AS96" s="347" t="s">
        <v>55</v>
      </c>
      <c r="AU96" s="347" t="s">
        <v>916</v>
      </c>
      <c r="AV96" s="348">
        <v>66</v>
      </c>
    </row>
    <row r="97" spans="1:48" s="348" customFormat="1" ht="30" customHeight="1" x14ac:dyDescent="0.3">
      <c r="A97" s="433" t="s">
        <v>734</v>
      </c>
      <c r="B97" s="350" t="s">
        <v>726</v>
      </c>
      <c r="C97" s="350" t="s">
        <v>392</v>
      </c>
      <c r="D97" s="351">
        <v>73</v>
      </c>
      <c r="E97" s="352"/>
      <c r="F97" s="352"/>
      <c r="G97" s="352"/>
      <c r="H97" s="352"/>
      <c r="I97" s="352"/>
      <c r="J97" s="352"/>
      <c r="K97" s="352"/>
      <c r="L97" s="352"/>
      <c r="M97" s="350"/>
      <c r="N97" s="347" t="s">
        <v>915</v>
      </c>
      <c r="O97" s="347" t="s">
        <v>55</v>
      </c>
      <c r="P97" s="347" t="s">
        <v>55</v>
      </c>
      <c r="Q97" s="347" t="s">
        <v>750</v>
      </c>
      <c r="R97" s="347" t="s">
        <v>59</v>
      </c>
      <c r="S97" s="347" t="s">
        <v>59</v>
      </c>
      <c r="T97" s="347" t="s">
        <v>60</v>
      </c>
      <c r="AR97" s="347" t="s">
        <v>55</v>
      </c>
      <c r="AS97" s="347" t="s">
        <v>55</v>
      </c>
      <c r="AU97" s="347" t="s">
        <v>914</v>
      </c>
      <c r="AV97" s="348">
        <v>67</v>
      </c>
    </row>
    <row r="98" spans="1:48" s="348" customFormat="1" ht="30" customHeight="1" x14ac:dyDescent="0.3">
      <c r="A98" s="433" t="s">
        <v>734</v>
      </c>
      <c r="B98" s="438" t="s">
        <v>733</v>
      </c>
      <c r="C98" s="438" t="s">
        <v>392</v>
      </c>
      <c r="D98" s="439">
        <v>2</v>
      </c>
      <c r="E98" s="440"/>
      <c r="F98" s="440"/>
      <c r="G98" s="440"/>
      <c r="H98" s="440"/>
      <c r="I98" s="440"/>
      <c r="J98" s="440"/>
      <c r="K98" s="440"/>
      <c r="L98" s="440"/>
      <c r="M98" s="438"/>
      <c r="N98" s="347" t="s">
        <v>913</v>
      </c>
      <c r="O98" s="347" t="s">
        <v>55</v>
      </c>
      <c r="P98" s="347" t="s">
        <v>55</v>
      </c>
      <c r="Q98" s="347" t="s">
        <v>750</v>
      </c>
      <c r="R98" s="347" t="s">
        <v>59</v>
      </c>
      <c r="S98" s="347" t="s">
        <v>59</v>
      </c>
      <c r="T98" s="347" t="s">
        <v>60</v>
      </c>
      <c r="AR98" s="347" t="s">
        <v>55</v>
      </c>
      <c r="AS98" s="347" t="s">
        <v>55</v>
      </c>
      <c r="AU98" s="347" t="s">
        <v>912</v>
      </c>
      <c r="AV98" s="348">
        <v>68</v>
      </c>
    </row>
    <row r="99" spans="1:48" s="348" customFormat="1" ht="30" customHeight="1" x14ac:dyDescent="0.3">
      <c r="A99" s="434" t="s">
        <v>1140</v>
      </c>
      <c r="B99" s="353" t="s">
        <v>726</v>
      </c>
      <c r="C99" s="353" t="s">
        <v>392</v>
      </c>
      <c r="D99" s="354">
        <v>44</v>
      </c>
      <c r="E99" s="355"/>
      <c r="F99" s="355"/>
      <c r="G99" s="355"/>
      <c r="H99" s="355"/>
      <c r="I99" s="355"/>
      <c r="J99" s="355"/>
      <c r="K99" s="355"/>
      <c r="L99" s="355"/>
      <c r="M99" s="353"/>
      <c r="N99" s="347"/>
      <c r="O99" s="347"/>
      <c r="P99" s="347"/>
      <c r="Q99" s="347"/>
      <c r="R99" s="347"/>
      <c r="S99" s="347"/>
      <c r="T99" s="347"/>
      <c r="AR99" s="347"/>
      <c r="AS99" s="347"/>
      <c r="AU99" s="347"/>
    </row>
    <row r="100" spans="1:48" ht="30" customHeight="1" x14ac:dyDescent="0.3">
      <c r="A100" s="434" t="s">
        <v>1140</v>
      </c>
      <c r="B100" s="353" t="s">
        <v>733</v>
      </c>
      <c r="C100" s="353" t="s">
        <v>392</v>
      </c>
      <c r="D100" s="354">
        <v>2</v>
      </c>
      <c r="E100" s="355"/>
      <c r="F100" s="355"/>
      <c r="G100" s="355"/>
      <c r="H100" s="355"/>
      <c r="I100" s="355"/>
      <c r="J100" s="355"/>
      <c r="K100" s="355"/>
      <c r="L100" s="355"/>
      <c r="M100" s="353"/>
      <c r="N100" s="248"/>
      <c r="O100" s="248"/>
      <c r="P100" s="248"/>
      <c r="Q100" s="248"/>
      <c r="R100" s="248"/>
      <c r="S100" s="248"/>
      <c r="T100" s="248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8"/>
      <c r="AS100" s="248"/>
      <c r="AT100" s="247"/>
      <c r="AU100" s="248"/>
      <c r="AV100" s="247"/>
    </row>
    <row r="101" spans="1:48" ht="30" customHeight="1" x14ac:dyDescent="0.3">
      <c r="A101" s="434" t="s">
        <v>1141</v>
      </c>
      <c r="B101" s="353" t="s">
        <v>726</v>
      </c>
      <c r="C101" s="353" t="s">
        <v>392</v>
      </c>
      <c r="D101" s="354">
        <v>13</v>
      </c>
      <c r="E101" s="355"/>
      <c r="F101" s="355"/>
      <c r="G101" s="355"/>
      <c r="H101" s="355"/>
      <c r="I101" s="355"/>
      <c r="J101" s="355"/>
      <c r="K101" s="355"/>
      <c r="L101" s="355"/>
      <c r="M101" s="353"/>
      <c r="N101" s="248"/>
      <c r="O101" s="248"/>
      <c r="P101" s="248"/>
      <c r="Q101" s="248"/>
      <c r="R101" s="248"/>
      <c r="S101" s="248"/>
      <c r="T101" s="248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8"/>
      <c r="AS101" s="248"/>
      <c r="AT101" s="247"/>
      <c r="AU101" s="248"/>
      <c r="AV101" s="247"/>
    </row>
    <row r="102" spans="1:48" ht="30" customHeight="1" x14ac:dyDescent="0.3">
      <c r="A102" s="507" t="s">
        <v>61</v>
      </c>
      <c r="B102" s="356"/>
      <c r="C102" s="356"/>
      <c r="D102" s="356"/>
      <c r="E102" s="357"/>
      <c r="F102" s="358"/>
      <c r="G102" s="357"/>
      <c r="H102" s="358"/>
      <c r="I102" s="357"/>
      <c r="J102" s="358"/>
      <c r="K102" s="357"/>
      <c r="L102" s="358"/>
      <c r="M102" s="356"/>
      <c r="N102" s="243" t="s">
        <v>62</v>
      </c>
    </row>
    <row r="103" spans="1:48" ht="30" customHeight="1" x14ac:dyDescent="0.3">
      <c r="A103" s="508"/>
      <c r="B103" s="354"/>
      <c r="C103" s="354"/>
      <c r="D103" s="354"/>
      <c r="E103" s="354"/>
      <c r="F103" s="355"/>
      <c r="G103" s="354"/>
      <c r="H103" s="355"/>
      <c r="I103" s="354"/>
      <c r="J103" s="355"/>
      <c r="K103" s="354"/>
      <c r="L103" s="355"/>
      <c r="M103" s="354"/>
      <c r="N103" s="243" t="s">
        <v>62</v>
      </c>
    </row>
    <row r="104" spans="1:48" ht="30" customHeight="1" x14ac:dyDescent="0.3">
      <c r="A104" s="245" t="s">
        <v>751</v>
      </c>
      <c r="B104" s="245" t="s">
        <v>55</v>
      </c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7"/>
      <c r="O104" s="247"/>
      <c r="P104" s="247"/>
      <c r="Q104" s="248" t="s">
        <v>752</v>
      </c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</row>
    <row r="105" spans="1:48" s="348" customFormat="1" ht="30" customHeight="1" x14ac:dyDescent="0.3">
      <c r="A105" s="433" t="s">
        <v>784</v>
      </c>
      <c r="B105" s="350" t="s">
        <v>785</v>
      </c>
      <c r="C105" s="350" t="s">
        <v>786</v>
      </c>
      <c r="D105" s="351">
        <v>-76</v>
      </c>
      <c r="E105" s="352"/>
      <c r="F105" s="352"/>
      <c r="G105" s="352"/>
      <c r="H105" s="352"/>
      <c r="I105" s="352"/>
      <c r="J105" s="352"/>
      <c r="K105" s="352"/>
      <c r="L105" s="352"/>
      <c r="M105" s="350"/>
      <c r="N105" s="347" t="s">
        <v>911</v>
      </c>
      <c r="O105" s="347" t="s">
        <v>55</v>
      </c>
      <c r="P105" s="347" t="s">
        <v>55</v>
      </c>
      <c r="Q105" s="347" t="s">
        <v>752</v>
      </c>
      <c r="R105" s="347" t="s">
        <v>59</v>
      </c>
      <c r="S105" s="347" t="s">
        <v>59</v>
      </c>
      <c r="T105" s="347" t="s">
        <v>60</v>
      </c>
      <c r="AR105" s="347" t="s">
        <v>55</v>
      </c>
      <c r="AS105" s="347" t="s">
        <v>55</v>
      </c>
      <c r="AU105" s="347" t="s">
        <v>910</v>
      </c>
      <c r="AV105" s="348">
        <v>87</v>
      </c>
    </row>
    <row r="106" spans="1:48" s="348" customFormat="1" ht="30" customHeight="1" x14ac:dyDescent="0.3">
      <c r="A106" s="433" t="s">
        <v>787</v>
      </c>
      <c r="B106" s="350" t="s">
        <v>788</v>
      </c>
      <c r="C106" s="350" t="s">
        <v>789</v>
      </c>
      <c r="D106" s="351">
        <v>2.5000000000000001E-2</v>
      </c>
      <c r="E106" s="352"/>
      <c r="F106" s="352"/>
      <c r="G106" s="352"/>
      <c r="H106" s="352"/>
      <c r="I106" s="352"/>
      <c r="J106" s="352"/>
      <c r="K106" s="352"/>
      <c r="L106" s="352"/>
      <c r="M106" s="350"/>
      <c r="N106" s="347" t="s">
        <v>909</v>
      </c>
      <c r="O106" s="347" t="s">
        <v>55</v>
      </c>
      <c r="P106" s="347" t="s">
        <v>55</v>
      </c>
      <c r="Q106" s="347" t="s">
        <v>752</v>
      </c>
      <c r="R106" s="347" t="s">
        <v>60</v>
      </c>
      <c r="S106" s="347" t="s">
        <v>59</v>
      </c>
      <c r="T106" s="347" t="s">
        <v>59</v>
      </c>
      <c r="AR106" s="347" t="s">
        <v>55</v>
      </c>
      <c r="AS106" s="347" t="s">
        <v>55</v>
      </c>
      <c r="AU106" s="347" t="s">
        <v>908</v>
      </c>
      <c r="AV106" s="348">
        <v>88</v>
      </c>
    </row>
    <row r="107" spans="1:48" s="348" customFormat="1" ht="30" customHeight="1" x14ac:dyDescent="0.3">
      <c r="A107" s="434" t="s">
        <v>6</v>
      </c>
      <c r="B107" s="350" t="s">
        <v>760</v>
      </c>
      <c r="C107" s="350" t="s">
        <v>5</v>
      </c>
      <c r="D107" s="351">
        <v>1</v>
      </c>
      <c r="E107" s="352"/>
      <c r="F107" s="352"/>
      <c r="G107" s="352"/>
      <c r="H107" s="352"/>
      <c r="I107" s="352"/>
      <c r="J107" s="352"/>
      <c r="K107" s="352"/>
      <c r="L107" s="352"/>
      <c r="M107" s="350"/>
      <c r="N107" s="347" t="s">
        <v>907</v>
      </c>
      <c r="O107" s="347" t="s">
        <v>55</v>
      </c>
      <c r="P107" s="347" t="s">
        <v>55</v>
      </c>
      <c r="Q107" s="347" t="s">
        <v>752</v>
      </c>
      <c r="R107" s="347" t="s">
        <v>59</v>
      </c>
      <c r="S107" s="347" t="s">
        <v>59</v>
      </c>
      <c r="T107" s="347" t="s">
        <v>60</v>
      </c>
      <c r="X107" s="348">
        <v>1</v>
      </c>
      <c r="AR107" s="347" t="s">
        <v>55</v>
      </c>
      <c r="AS107" s="347" t="s">
        <v>55</v>
      </c>
      <c r="AU107" s="347" t="s">
        <v>906</v>
      </c>
      <c r="AV107" s="348">
        <v>83</v>
      </c>
    </row>
    <row r="108" spans="1:48" s="348" customFormat="1" ht="30" customHeight="1" x14ac:dyDescent="0.3">
      <c r="A108" s="433" t="s">
        <v>738</v>
      </c>
      <c r="B108" s="350" t="s">
        <v>760</v>
      </c>
      <c r="C108" s="350" t="s">
        <v>5</v>
      </c>
      <c r="D108" s="351">
        <v>1</v>
      </c>
      <c r="E108" s="352"/>
      <c r="F108" s="352"/>
      <c r="G108" s="352"/>
      <c r="H108" s="352"/>
      <c r="I108" s="352"/>
      <c r="J108" s="352"/>
      <c r="K108" s="352"/>
      <c r="L108" s="352"/>
      <c r="M108" s="350"/>
      <c r="N108" s="347" t="s">
        <v>905</v>
      </c>
      <c r="O108" s="347" t="s">
        <v>55</v>
      </c>
      <c r="P108" s="347" t="s">
        <v>55</v>
      </c>
      <c r="Q108" s="347" t="s">
        <v>752</v>
      </c>
      <c r="R108" s="347" t="s">
        <v>59</v>
      </c>
      <c r="S108" s="347" t="s">
        <v>59</v>
      </c>
      <c r="T108" s="347" t="s">
        <v>60</v>
      </c>
      <c r="X108" s="348">
        <v>1</v>
      </c>
      <c r="AR108" s="347" t="s">
        <v>55</v>
      </c>
      <c r="AS108" s="347" t="s">
        <v>55</v>
      </c>
      <c r="AU108" s="347" t="s">
        <v>904</v>
      </c>
      <c r="AV108" s="348">
        <v>84</v>
      </c>
    </row>
    <row r="109" spans="1:48" s="348" customFormat="1" ht="30" customHeight="1" x14ac:dyDescent="0.3">
      <c r="A109" s="434" t="s">
        <v>783</v>
      </c>
      <c r="B109" s="350" t="s">
        <v>760</v>
      </c>
      <c r="C109" s="350" t="s">
        <v>5</v>
      </c>
      <c r="D109" s="351">
        <v>4</v>
      </c>
      <c r="E109" s="352"/>
      <c r="F109" s="352"/>
      <c r="G109" s="352"/>
      <c r="H109" s="352"/>
      <c r="I109" s="352"/>
      <c r="J109" s="352"/>
      <c r="K109" s="352"/>
      <c r="L109" s="352"/>
      <c r="M109" s="350"/>
      <c r="N109" s="347" t="s">
        <v>903</v>
      </c>
      <c r="O109" s="347" t="s">
        <v>55</v>
      </c>
      <c r="P109" s="347" t="s">
        <v>55</v>
      </c>
      <c r="Q109" s="347" t="s">
        <v>752</v>
      </c>
      <c r="R109" s="347" t="s">
        <v>59</v>
      </c>
      <c r="S109" s="347" t="s">
        <v>59</v>
      </c>
      <c r="T109" s="347" t="s">
        <v>60</v>
      </c>
      <c r="X109" s="348">
        <v>1</v>
      </c>
      <c r="AR109" s="347" t="s">
        <v>55</v>
      </c>
      <c r="AS109" s="347" t="s">
        <v>55</v>
      </c>
      <c r="AU109" s="347" t="s">
        <v>902</v>
      </c>
      <c r="AV109" s="348">
        <v>85</v>
      </c>
    </row>
    <row r="110" spans="1:48" s="348" customFormat="1" ht="30" customHeight="1" x14ac:dyDescent="0.3">
      <c r="A110" s="433" t="s">
        <v>739</v>
      </c>
      <c r="B110" s="350" t="s">
        <v>760</v>
      </c>
      <c r="C110" s="350" t="s">
        <v>5</v>
      </c>
      <c r="D110" s="351">
        <v>2</v>
      </c>
      <c r="E110" s="352"/>
      <c r="F110" s="352"/>
      <c r="G110" s="352"/>
      <c r="H110" s="352"/>
      <c r="I110" s="352"/>
      <c r="J110" s="352"/>
      <c r="K110" s="352"/>
      <c r="L110" s="352"/>
      <c r="M110" s="350"/>
      <c r="N110" s="347" t="s">
        <v>901</v>
      </c>
      <c r="O110" s="347" t="s">
        <v>55</v>
      </c>
      <c r="P110" s="347" t="s">
        <v>55</v>
      </c>
      <c r="Q110" s="347" t="s">
        <v>752</v>
      </c>
      <c r="R110" s="347" t="s">
        <v>59</v>
      </c>
      <c r="S110" s="347" t="s">
        <v>59</v>
      </c>
      <c r="T110" s="347" t="s">
        <v>60</v>
      </c>
      <c r="X110" s="348">
        <v>1</v>
      </c>
      <c r="AR110" s="347" t="s">
        <v>55</v>
      </c>
      <c r="AS110" s="347" t="s">
        <v>55</v>
      </c>
      <c r="AU110" s="347" t="s">
        <v>900</v>
      </c>
      <c r="AV110" s="348">
        <v>86</v>
      </c>
    </row>
    <row r="111" spans="1:48" s="348" customFormat="1" ht="30" customHeight="1" x14ac:dyDescent="0.3">
      <c r="A111" s="433" t="s">
        <v>7</v>
      </c>
      <c r="B111" s="350" t="s">
        <v>66</v>
      </c>
      <c r="C111" s="350" t="s">
        <v>0</v>
      </c>
      <c r="D111" s="351">
        <v>1</v>
      </c>
      <c r="E111" s="352"/>
      <c r="F111" s="352"/>
      <c r="G111" s="352"/>
      <c r="H111" s="352"/>
      <c r="I111" s="352"/>
      <c r="J111" s="352"/>
      <c r="K111" s="352"/>
      <c r="L111" s="352"/>
      <c r="M111" s="350"/>
      <c r="N111" s="347" t="s">
        <v>886</v>
      </c>
      <c r="O111" s="347" t="s">
        <v>55</v>
      </c>
      <c r="P111" s="347" t="s">
        <v>55</v>
      </c>
      <c r="Q111" s="347" t="s">
        <v>752</v>
      </c>
      <c r="R111" s="347" t="s">
        <v>59</v>
      </c>
      <c r="S111" s="347" t="s">
        <v>59</v>
      </c>
      <c r="T111" s="347" t="s">
        <v>59</v>
      </c>
      <c r="U111" s="348">
        <v>1</v>
      </c>
      <c r="V111" s="348">
        <v>0</v>
      </c>
      <c r="W111" s="348">
        <v>0.02</v>
      </c>
      <c r="AR111" s="347" t="s">
        <v>55</v>
      </c>
      <c r="AS111" s="347" t="s">
        <v>55</v>
      </c>
      <c r="AU111" s="347" t="s">
        <v>899</v>
      </c>
      <c r="AV111" s="348">
        <v>220</v>
      </c>
    </row>
    <row r="112" spans="1:48" ht="30" customHeight="1" x14ac:dyDescent="0.3">
      <c r="A112" s="246"/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</row>
    <row r="113" spans="1:48" ht="30" customHeight="1" x14ac:dyDescent="0.3">
      <c r="A113" s="246"/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</row>
    <row r="114" spans="1:48" ht="30" customHeight="1" x14ac:dyDescent="0.3">
      <c r="A114" s="246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</row>
    <row r="115" spans="1:48" ht="30" customHeight="1" x14ac:dyDescent="0.3">
      <c r="A115" s="507" t="s">
        <v>61</v>
      </c>
      <c r="B115" s="356"/>
      <c r="C115" s="356"/>
      <c r="D115" s="356"/>
      <c r="E115" s="357"/>
      <c r="F115" s="358"/>
      <c r="G115" s="357"/>
      <c r="H115" s="358"/>
      <c r="I115" s="357"/>
      <c r="J115" s="358"/>
      <c r="K115" s="357"/>
      <c r="L115" s="358"/>
      <c r="M115" s="356"/>
      <c r="N115" s="243" t="s">
        <v>62</v>
      </c>
    </row>
    <row r="116" spans="1:48" ht="30" customHeight="1" x14ac:dyDescent="0.3">
      <c r="A116" s="508"/>
      <c r="B116" s="354"/>
      <c r="C116" s="354"/>
      <c r="D116" s="354"/>
      <c r="E116" s="354"/>
      <c r="F116" s="355"/>
      <c r="G116" s="354"/>
      <c r="H116" s="355"/>
      <c r="I116" s="354"/>
      <c r="J116" s="355"/>
      <c r="K116" s="354"/>
      <c r="L116" s="355"/>
      <c r="M116" s="354"/>
      <c r="N116" s="243" t="s">
        <v>62</v>
      </c>
    </row>
    <row r="117" spans="1:48" ht="30" customHeight="1" x14ac:dyDescent="0.3">
      <c r="A117" s="245" t="s">
        <v>753</v>
      </c>
      <c r="B117" s="245" t="s">
        <v>55</v>
      </c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7"/>
      <c r="O117" s="247"/>
      <c r="P117" s="247"/>
      <c r="Q117" s="248" t="s">
        <v>754</v>
      </c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</row>
    <row r="118" spans="1:48" s="348" customFormat="1" ht="30" customHeight="1" x14ac:dyDescent="0.3">
      <c r="A118" s="433" t="s">
        <v>790</v>
      </c>
      <c r="B118" s="350" t="s">
        <v>55</v>
      </c>
      <c r="C118" s="350" t="s">
        <v>791</v>
      </c>
      <c r="D118" s="351">
        <v>30</v>
      </c>
      <c r="E118" s="352"/>
      <c r="F118" s="352"/>
      <c r="G118" s="352"/>
      <c r="H118" s="352"/>
      <c r="I118" s="352"/>
      <c r="J118" s="352"/>
      <c r="K118" s="352"/>
      <c r="L118" s="352"/>
      <c r="M118" s="350"/>
      <c r="N118" s="347" t="s">
        <v>898</v>
      </c>
      <c r="O118" s="347" t="s">
        <v>55</v>
      </c>
      <c r="P118" s="347" t="s">
        <v>55</v>
      </c>
      <c r="Q118" s="347" t="s">
        <v>754</v>
      </c>
      <c r="R118" s="347" t="s">
        <v>59</v>
      </c>
      <c r="S118" s="347" t="s">
        <v>59</v>
      </c>
      <c r="T118" s="347" t="s">
        <v>60</v>
      </c>
      <c r="AR118" s="347" t="s">
        <v>55</v>
      </c>
      <c r="AS118" s="347" t="s">
        <v>55</v>
      </c>
      <c r="AU118" s="347" t="s">
        <v>897</v>
      </c>
      <c r="AV118" s="348">
        <v>181</v>
      </c>
    </row>
    <row r="119" spans="1:48" s="348" customFormat="1" ht="30" customHeight="1" x14ac:dyDescent="0.3">
      <c r="A119" s="433" t="s">
        <v>792</v>
      </c>
      <c r="B119" s="350" t="s">
        <v>55</v>
      </c>
      <c r="C119" s="350" t="s">
        <v>392</v>
      </c>
      <c r="D119" s="351">
        <v>20</v>
      </c>
      <c r="E119" s="352"/>
      <c r="F119" s="352"/>
      <c r="G119" s="352"/>
      <c r="H119" s="352"/>
      <c r="I119" s="352"/>
      <c r="J119" s="352"/>
      <c r="K119" s="352"/>
      <c r="L119" s="352"/>
      <c r="M119" s="350"/>
      <c r="N119" s="347" t="s">
        <v>896</v>
      </c>
      <c r="O119" s="347" t="s">
        <v>55</v>
      </c>
      <c r="P119" s="347" t="s">
        <v>55</v>
      </c>
      <c r="Q119" s="347" t="s">
        <v>754</v>
      </c>
      <c r="R119" s="347" t="s">
        <v>59</v>
      </c>
      <c r="S119" s="347" t="s">
        <v>59</v>
      </c>
      <c r="T119" s="347" t="s">
        <v>60</v>
      </c>
      <c r="AR119" s="347" t="s">
        <v>55</v>
      </c>
      <c r="AS119" s="347" t="s">
        <v>55</v>
      </c>
      <c r="AU119" s="347" t="s">
        <v>895</v>
      </c>
      <c r="AV119" s="348">
        <v>182</v>
      </c>
    </row>
    <row r="120" spans="1:48" s="348" customFormat="1" ht="30" customHeight="1" x14ac:dyDescent="0.3">
      <c r="A120" s="433" t="s">
        <v>793</v>
      </c>
      <c r="B120" s="350" t="s">
        <v>55</v>
      </c>
      <c r="C120" s="350" t="s">
        <v>392</v>
      </c>
      <c r="D120" s="351">
        <v>20</v>
      </c>
      <c r="E120" s="352"/>
      <c r="F120" s="352"/>
      <c r="G120" s="352"/>
      <c r="H120" s="352"/>
      <c r="I120" s="352"/>
      <c r="J120" s="352"/>
      <c r="K120" s="352"/>
      <c r="L120" s="352"/>
      <c r="M120" s="350"/>
      <c r="N120" s="347" t="s">
        <v>894</v>
      </c>
      <c r="O120" s="347" t="s">
        <v>55</v>
      </c>
      <c r="P120" s="347" t="s">
        <v>55</v>
      </c>
      <c r="Q120" s="347" t="s">
        <v>754</v>
      </c>
      <c r="R120" s="347" t="s">
        <v>59</v>
      </c>
      <c r="S120" s="347" t="s">
        <v>59</v>
      </c>
      <c r="T120" s="347" t="s">
        <v>60</v>
      </c>
      <c r="AR120" s="347" t="s">
        <v>55</v>
      </c>
      <c r="AS120" s="347" t="s">
        <v>55</v>
      </c>
      <c r="AU120" s="347" t="s">
        <v>893</v>
      </c>
      <c r="AV120" s="348">
        <v>183</v>
      </c>
    </row>
    <row r="121" spans="1:48" s="348" customFormat="1" ht="30" customHeight="1" x14ac:dyDescent="0.3">
      <c r="A121" s="433" t="s">
        <v>794</v>
      </c>
      <c r="B121" s="350" t="s">
        <v>55</v>
      </c>
      <c r="C121" s="350" t="s">
        <v>392</v>
      </c>
      <c r="D121" s="351">
        <v>73</v>
      </c>
      <c r="E121" s="352"/>
      <c r="F121" s="352"/>
      <c r="G121" s="352"/>
      <c r="H121" s="352"/>
      <c r="I121" s="352"/>
      <c r="J121" s="352"/>
      <c r="K121" s="352"/>
      <c r="L121" s="352"/>
      <c r="M121" s="350"/>
      <c r="N121" s="347" t="s">
        <v>892</v>
      </c>
      <c r="O121" s="347" t="s">
        <v>55</v>
      </c>
      <c r="P121" s="347" t="s">
        <v>55</v>
      </c>
      <c r="Q121" s="347" t="s">
        <v>754</v>
      </c>
      <c r="R121" s="347" t="s">
        <v>59</v>
      </c>
      <c r="S121" s="347" t="s">
        <v>59</v>
      </c>
      <c r="T121" s="347" t="s">
        <v>60</v>
      </c>
      <c r="AR121" s="347" t="s">
        <v>55</v>
      </c>
      <c r="AS121" s="347" t="s">
        <v>55</v>
      </c>
      <c r="AU121" s="347" t="s">
        <v>891</v>
      </c>
      <c r="AV121" s="348">
        <v>184</v>
      </c>
    </row>
    <row r="122" spans="1:48" s="348" customFormat="1" ht="30" customHeight="1" x14ac:dyDescent="0.3">
      <c r="A122" s="433" t="s">
        <v>795</v>
      </c>
      <c r="B122" s="350" t="s">
        <v>55</v>
      </c>
      <c r="C122" s="350" t="s">
        <v>392</v>
      </c>
      <c r="D122" s="351">
        <v>73</v>
      </c>
      <c r="E122" s="352"/>
      <c r="F122" s="352"/>
      <c r="G122" s="352"/>
      <c r="H122" s="352"/>
      <c r="I122" s="352"/>
      <c r="J122" s="352"/>
      <c r="K122" s="352"/>
      <c r="L122" s="352"/>
      <c r="M122" s="350"/>
      <c r="N122" s="347" t="s">
        <v>890</v>
      </c>
      <c r="O122" s="347" t="s">
        <v>55</v>
      </c>
      <c r="P122" s="347" t="s">
        <v>55</v>
      </c>
      <c r="Q122" s="347" t="s">
        <v>754</v>
      </c>
      <c r="R122" s="347" t="s">
        <v>59</v>
      </c>
      <c r="S122" s="347" t="s">
        <v>59</v>
      </c>
      <c r="T122" s="347" t="s">
        <v>60</v>
      </c>
      <c r="AR122" s="347" t="s">
        <v>55</v>
      </c>
      <c r="AS122" s="347" t="s">
        <v>55</v>
      </c>
      <c r="AU122" s="347" t="s">
        <v>889</v>
      </c>
      <c r="AV122" s="348">
        <v>185</v>
      </c>
    </row>
    <row r="123" spans="1:48" s="348" customFormat="1" ht="30" customHeight="1" x14ac:dyDescent="0.3">
      <c r="A123" s="433" t="s">
        <v>796</v>
      </c>
      <c r="B123" s="350" t="s">
        <v>760</v>
      </c>
      <c r="C123" s="350" t="s">
        <v>5</v>
      </c>
      <c r="D123" s="351">
        <v>1</v>
      </c>
      <c r="E123" s="352"/>
      <c r="F123" s="352"/>
      <c r="G123" s="352"/>
      <c r="H123" s="352"/>
      <c r="I123" s="352"/>
      <c r="J123" s="352"/>
      <c r="K123" s="352"/>
      <c r="L123" s="352"/>
      <c r="M123" s="350"/>
      <c r="N123" s="347" t="s">
        <v>888</v>
      </c>
      <c r="O123" s="347" t="s">
        <v>55</v>
      </c>
      <c r="P123" s="347" t="s">
        <v>55</v>
      </c>
      <c r="Q123" s="347" t="s">
        <v>754</v>
      </c>
      <c r="R123" s="347" t="s">
        <v>59</v>
      </c>
      <c r="S123" s="347" t="s">
        <v>59</v>
      </c>
      <c r="T123" s="347" t="s">
        <v>60</v>
      </c>
      <c r="X123" s="348">
        <v>1</v>
      </c>
      <c r="AR123" s="347" t="s">
        <v>55</v>
      </c>
      <c r="AS123" s="347" t="s">
        <v>55</v>
      </c>
      <c r="AU123" s="347" t="s">
        <v>887</v>
      </c>
      <c r="AV123" s="348">
        <v>187</v>
      </c>
    </row>
    <row r="124" spans="1:48" s="348" customFormat="1" ht="30" customHeight="1" x14ac:dyDescent="0.3">
      <c r="A124" s="433" t="s">
        <v>7</v>
      </c>
      <c r="B124" s="350" t="s">
        <v>66</v>
      </c>
      <c r="C124" s="350" t="s">
        <v>0</v>
      </c>
      <c r="D124" s="351">
        <v>1</v>
      </c>
      <c r="E124" s="352"/>
      <c r="F124" s="352"/>
      <c r="G124" s="352"/>
      <c r="H124" s="352"/>
      <c r="I124" s="352"/>
      <c r="J124" s="352"/>
      <c r="K124" s="352"/>
      <c r="L124" s="352"/>
      <c r="M124" s="350"/>
      <c r="N124" s="347" t="s">
        <v>886</v>
      </c>
      <c r="O124" s="347" t="s">
        <v>55</v>
      </c>
      <c r="P124" s="347" t="s">
        <v>55</v>
      </c>
      <c r="Q124" s="347" t="s">
        <v>754</v>
      </c>
      <c r="R124" s="347" t="s">
        <v>59</v>
      </c>
      <c r="S124" s="347" t="s">
        <v>59</v>
      </c>
      <c r="T124" s="347" t="s">
        <v>59</v>
      </c>
      <c r="U124" s="348">
        <v>1</v>
      </c>
      <c r="V124" s="348">
        <v>0</v>
      </c>
      <c r="W124" s="348">
        <v>0.02</v>
      </c>
      <c r="AR124" s="347" t="s">
        <v>55</v>
      </c>
      <c r="AS124" s="347" t="s">
        <v>55</v>
      </c>
      <c r="AU124" s="347" t="s">
        <v>885</v>
      </c>
      <c r="AV124" s="348">
        <v>221</v>
      </c>
    </row>
    <row r="125" spans="1:48" ht="30" customHeight="1" x14ac:dyDescent="0.3">
      <c r="A125" s="246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</row>
    <row r="126" spans="1:48" ht="30" customHeight="1" x14ac:dyDescent="0.3">
      <c r="A126" s="246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</row>
    <row r="127" spans="1:48" ht="30" customHeight="1" x14ac:dyDescent="0.3">
      <c r="A127" s="246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</row>
    <row r="128" spans="1:48" ht="30" customHeight="1" x14ac:dyDescent="0.3">
      <c r="A128" s="246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</row>
    <row r="129" spans="1:48" ht="30" customHeight="1" x14ac:dyDescent="0.3">
      <c r="A129" s="246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</row>
    <row r="130" spans="1:48" ht="30" customHeight="1" x14ac:dyDescent="0.3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</row>
    <row r="131" spans="1:48" ht="30" customHeight="1" x14ac:dyDescent="0.3">
      <c r="A131" s="246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</row>
    <row r="132" spans="1:48" ht="30" customHeight="1" x14ac:dyDescent="0.3">
      <c r="A132" s="507" t="s">
        <v>61</v>
      </c>
      <c r="B132" s="356"/>
      <c r="C132" s="356"/>
      <c r="D132" s="357"/>
      <c r="E132" s="357"/>
      <c r="F132" s="358"/>
      <c r="G132" s="357"/>
      <c r="H132" s="358"/>
      <c r="I132" s="357"/>
      <c r="J132" s="358"/>
      <c r="K132" s="357"/>
      <c r="L132" s="358"/>
      <c r="M132" s="356"/>
      <c r="N132" s="243" t="s">
        <v>62</v>
      </c>
    </row>
    <row r="133" spans="1:48" ht="30" customHeight="1" x14ac:dyDescent="0.3">
      <c r="A133" s="508"/>
      <c r="B133" s="354"/>
      <c r="C133" s="354"/>
      <c r="D133" s="354"/>
      <c r="E133" s="354"/>
      <c r="F133" s="355"/>
      <c r="G133" s="354"/>
      <c r="H133" s="355"/>
      <c r="I133" s="354"/>
      <c r="J133" s="355"/>
      <c r="K133" s="354"/>
      <c r="L133" s="355"/>
      <c r="M133" s="354"/>
      <c r="N133" s="243" t="s">
        <v>62</v>
      </c>
    </row>
    <row r="134" spans="1:48" ht="30" customHeight="1" x14ac:dyDescent="0.3">
      <c r="A134" s="250" t="s">
        <v>755</v>
      </c>
      <c r="B134" s="250" t="s">
        <v>55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2"/>
      <c r="O134" s="252"/>
      <c r="P134" s="252"/>
      <c r="Q134" s="253" t="s">
        <v>756</v>
      </c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</row>
    <row r="135" spans="1:48" ht="30" customHeight="1" x14ac:dyDescent="0.3">
      <c r="A135" s="245" t="s">
        <v>797</v>
      </c>
      <c r="B135" s="245" t="s">
        <v>55</v>
      </c>
      <c r="C135" s="245" t="s">
        <v>55</v>
      </c>
      <c r="D135" s="246"/>
      <c r="E135" s="249"/>
      <c r="F135" s="249"/>
      <c r="G135" s="249"/>
      <c r="H135" s="249"/>
      <c r="I135" s="249"/>
      <c r="J135" s="249"/>
      <c r="K135" s="249"/>
      <c r="L135" s="249"/>
      <c r="M135" s="245"/>
      <c r="N135" s="248" t="s">
        <v>1142</v>
      </c>
      <c r="O135" s="248" t="s">
        <v>55</v>
      </c>
      <c r="P135" s="248" t="s">
        <v>55</v>
      </c>
      <c r="Q135" s="248" t="s">
        <v>756</v>
      </c>
      <c r="R135" s="248" t="s">
        <v>59</v>
      </c>
      <c r="S135" s="248" t="s">
        <v>59</v>
      </c>
      <c r="T135" s="248" t="s">
        <v>60</v>
      </c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8" t="s">
        <v>55</v>
      </c>
      <c r="AS135" s="248" t="s">
        <v>55</v>
      </c>
      <c r="AT135" s="247"/>
      <c r="AU135" s="248" t="s">
        <v>1143</v>
      </c>
      <c r="AV135" s="247">
        <v>196</v>
      </c>
    </row>
    <row r="136" spans="1:48" s="348" customFormat="1" ht="30" customHeight="1" x14ac:dyDescent="0.3">
      <c r="A136" s="433" t="s">
        <v>798</v>
      </c>
      <c r="B136" s="350" t="s">
        <v>799</v>
      </c>
      <c r="C136" s="350" t="s">
        <v>128</v>
      </c>
      <c r="D136" s="351">
        <v>3</v>
      </c>
      <c r="E136" s="352"/>
      <c r="F136" s="352"/>
      <c r="G136" s="352"/>
      <c r="H136" s="352"/>
      <c r="I136" s="352"/>
      <c r="J136" s="352"/>
      <c r="K136" s="352"/>
      <c r="L136" s="352"/>
      <c r="M136" s="350"/>
      <c r="N136" s="347" t="s">
        <v>884</v>
      </c>
      <c r="O136" s="347" t="s">
        <v>55</v>
      </c>
      <c r="P136" s="347" t="s">
        <v>55</v>
      </c>
      <c r="Q136" s="347" t="s">
        <v>756</v>
      </c>
      <c r="R136" s="347" t="s">
        <v>59</v>
      </c>
      <c r="S136" s="347" t="s">
        <v>59</v>
      </c>
      <c r="T136" s="347" t="s">
        <v>60</v>
      </c>
      <c r="AR136" s="347" t="s">
        <v>55</v>
      </c>
      <c r="AS136" s="347" t="s">
        <v>55</v>
      </c>
      <c r="AU136" s="347" t="s">
        <v>883</v>
      </c>
      <c r="AV136" s="348">
        <v>197</v>
      </c>
    </row>
    <row r="137" spans="1:48" s="348" customFormat="1" ht="30" customHeight="1" x14ac:dyDescent="0.3">
      <c r="A137" s="433" t="s">
        <v>800</v>
      </c>
      <c r="B137" s="350" t="s">
        <v>55</v>
      </c>
      <c r="C137" s="350" t="s">
        <v>128</v>
      </c>
      <c r="D137" s="351">
        <v>3</v>
      </c>
      <c r="E137" s="352"/>
      <c r="F137" s="352"/>
      <c r="G137" s="352"/>
      <c r="H137" s="352"/>
      <c r="I137" s="352"/>
      <c r="J137" s="352"/>
      <c r="K137" s="352"/>
      <c r="L137" s="352"/>
      <c r="M137" s="350"/>
      <c r="N137" s="347" t="s">
        <v>882</v>
      </c>
      <c r="O137" s="347" t="s">
        <v>55</v>
      </c>
      <c r="P137" s="347" t="s">
        <v>55</v>
      </c>
      <c r="Q137" s="347" t="s">
        <v>756</v>
      </c>
      <c r="R137" s="347" t="s">
        <v>59</v>
      </c>
      <c r="S137" s="347" t="s">
        <v>59</v>
      </c>
      <c r="T137" s="347" t="s">
        <v>60</v>
      </c>
      <c r="AR137" s="347" t="s">
        <v>55</v>
      </c>
      <c r="AS137" s="347" t="s">
        <v>55</v>
      </c>
      <c r="AU137" s="347" t="s">
        <v>881</v>
      </c>
      <c r="AV137" s="348">
        <v>198</v>
      </c>
    </row>
    <row r="138" spans="1:48" ht="30" customHeight="1" x14ac:dyDescent="0.3">
      <c r="A138" s="245" t="s">
        <v>801</v>
      </c>
      <c r="B138" s="245" t="s">
        <v>55</v>
      </c>
      <c r="C138" s="245" t="s">
        <v>55</v>
      </c>
      <c r="D138" s="246"/>
      <c r="E138" s="249"/>
      <c r="F138" s="249"/>
      <c r="G138" s="249"/>
      <c r="H138" s="249"/>
      <c r="I138" s="249"/>
      <c r="J138" s="249"/>
      <c r="K138" s="249"/>
      <c r="L138" s="249"/>
      <c r="M138" s="245"/>
      <c r="N138" s="248" t="s">
        <v>1144</v>
      </c>
      <c r="O138" s="248" t="s">
        <v>55</v>
      </c>
      <c r="P138" s="248" t="s">
        <v>55</v>
      </c>
      <c r="Q138" s="248" t="s">
        <v>756</v>
      </c>
      <c r="R138" s="248" t="s">
        <v>59</v>
      </c>
      <c r="S138" s="248" t="s">
        <v>59</v>
      </c>
      <c r="T138" s="248" t="s">
        <v>60</v>
      </c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8" t="s">
        <v>55</v>
      </c>
      <c r="AS138" s="248" t="s">
        <v>55</v>
      </c>
      <c r="AT138" s="247"/>
      <c r="AU138" s="248" t="s">
        <v>1145</v>
      </c>
      <c r="AV138" s="247">
        <v>199</v>
      </c>
    </row>
    <row r="139" spans="1:48" s="348" customFormat="1" ht="30" customHeight="1" x14ac:dyDescent="0.3">
      <c r="A139" s="433" t="s">
        <v>802</v>
      </c>
      <c r="B139" s="350" t="s">
        <v>803</v>
      </c>
      <c r="C139" s="350" t="s">
        <v>128</v>
      </c>
      <c r="D139" s="351">
        <v>3</v>
      </c>
      <c r="E139" s="352"/>
      <c r="F139" s="352"/>
      <c r="G139" s="352"/>
      <c r="H139" s="352"/>
      <c r="I139" s="352"/>
      <c r="J139" s="352"/>
      <c r="K139" s="352"/>
      <c r="L139" s="352"/>
      <c r="M139" s="350"/>
      <c r="N139" s="347" t="s">
        <v>880</v>
      </c>
      <c r="O139" s="347" t="s">
        <v>55</v>
      </c>
      <c r="P139" s="347" t="s">
        <v>55</v>
      </c>
      <c r="Q139" s="347" t="s">
        <v>756</v>
      </c>
      <c r="R139" s="347" t="s">
        <v>59</v>
      </c>
      <c r="S139" s="347" t="s">
        <v>59</v>
      </c>
      <c r="T139" s="347" t="s">
        <v>60</v>
      </c>
      <c r="AR139" s="347" t="s">
        <v>55</v>
      </c>
      <c r="AS139" s="347" t="s">
        <v>55</v>
      </c>
      <c r="AU139" s="347" t="s">
        <v>879</v>
      </c>
      <c r="AV139" s="348">
        <v>200</v>
      </c>
    </row>
    <row r="140" spans="1:48" s="348" customFormat="1" ht="30" customHeight="1" x14ac:dyDescent="0.3">
      <c r="A140" s="433" t="s">
        <v>804</v>
      </c>
      <c r="B140" s="350" t="s">
        <v>805</v>
      </c>
      <c r="C140" s="350" t="s">
        <v>128</v>
      </c>
      <c r="D140" s="351">
        <v>3</v>
      </c>
      <c r="E140" s="352"/>
      <c r="F140" s="352"/>
      <c r="G140" s="352"/>
      <c r="H140" s="352"/>
      <c r="I140" s="352"/>
      <c r="J140" s="352"/>
      <c r="K140" s="352"/>
      <c r="L140" s="352"/>
      <c r="M140" s="350"/>
      <c r="N140" s="347" t="s">
        <v>878</v>
      </c>
      <c r="O140" s="347" t="s">
        <v>55</v>
      </c>
      <c r="P140" s="347" t="s">
        <v>55</v>
      </c>
      <c r="Q140" s="347" t="s">
        <v>756</v>
      </c>
      <c r="R140" s="347" t="s">
        <v>59</v>
      </c>
      <c r="S140" s="347" t="s">
        <v>59</v>
      </c>
      <c r="T140" s="347" t="s">
        <v>60</v>
      </c>
      <c r="AR140" s="347" t="s">
        <v>55</v>
      </c>
      <c r="AS140" s="347" t="s">
        <v>55</v>
      </c>
      <c r="AU140" s="347" t="s">
        <v>877</v>
      </c>
      <c r="AV140" s="348">
        <v>201</v>
      </c>
    </row>
    <row r="141" spans="1:48" s="348" customFormat="1" ht="30" customHeight="1" x14ac:dyDescent="0.3">
      <c r="A141" s="433" t="s">
        <v>806</v>
      </c>
      <c r="B141" s="350" t="s">
        <v>807</v>
      </c>
      <c r="C141" s="350" t="s">
        <v>128</v>
      </c>
      <c r="D141" s="351">
        <v>3</v>
      </c>
      <c r="E141" s="352"/>
      <c r="F141" s="352"/>
      <c r="G141" s="352"/>
      <c r="H141" s="352"/>
      <c r="I141" s="352"/>
      <c r="J141" s="352"/>
      <c r="K141" s="352"/>
      <c r="L141" s="352"/>
      <c r="M141" s="350"/>
      <c r="N141" s="347" t="s">
        <v>876</v>
      </c>
      <c r="O141" s="347" t="s">
        <v>55</v>
      </c>
      <c r="P141" s="347" t="s">
        <v>55</v>
      </c>
      <c r="Q141" s="347" t="s">
        <v>756</v>
      </c>
      <c r="R141" s="347" t="s">
        <v>59</v>
      </c>
      <c r="S141" s="347" t="s">
        <v>59</v>
      </c>
      <c r="T141" s="347" t="s">
        <v>60</v>
      </c>
      <c r="AR141" s="347" t="s">
        <v>55</v>
      </c>
      <c r="AS141" s="347" t="s">
        <v>55</v>
      </c>
      <c r="AU141" s="347" t="s">
        <v>875</v>
      </c>
      <c r="AV141" s="348">
        <v>202</v>
      </c>
    </row>
    <row r="142" spans="1:48" s="348" customFormat="1" ht="30" customHeight="1" x14ac:dyDescent="0.3">
      <c r="A142" s="433" t="s">
        <v>808</v>
      </c>
      <c r="B142" s="350" t="s">
        <v>809</v>
      </c>
      <c r="C142" s="350" t="s">
        <v>128</v>
      </c>
      <c r="D142" s="351">
        <v>3</v>
      </c>
      <c r="E142" s="352"/>
      <c r="F142" s="352"/>
      <c r="G142" s="352"/>
      <c r="H142" s="352"/>
      <c r="I142" s="352"/>
      <c r="J142" s="352"/>
      <c r="K142" s="352"/>
      <c r="L142" s="352"/>
      <c r="M142" s="350"/>
      <c r="N142" s="347" t="s">
        <v>874</v>
      </c>
      <c r="O142" s="347" t="s">
        <v>55</v>
      </c>
      <c r="P142" s="347" t="s">
        <v>55</v>
      </c>
      <c r="Q142" s="347" t="s">
        <v>756</v>
      </c>
      <c r="R142" s="347" t="s">
        <v>59</v>
      </c>
      <c r="S142" s="347" t="s">
        <v>59</v>
      </c>
      <c r="T142" s="347" t="s">
        <v>60</v>
      </c>
      <c r="AR142" s="347" t="s">
        <v>55</v>
      </c>
      <c r="AS142" s="347" t="s">
        <v>55</v>
      </c>
      <c r="AU142" s="347" t="s">
        <v>873</v>
      </c>
      <c r="AV142" s="348">
        <v>203</v>
      </c>
    </row>
    <row r="143" spans="1:48" s="348" customFormat="1" ht="30" customHeight="1" x14ac:dyDescent="0.3">
      <c r="A143" s="433" t="s">
        <v>810</v>
      </c>
      <c r="B143" s="350" t="s">
        <v>811</v>
      </c>
      <c r="C143" s="350" t="s">
        <v>65</v>
      </c>
      <c r="D143" s="351">
        <v>50</v>
      </c>
      <c r="E143" s="352"/>
      <c r="F143" s="352"/>
      <c r="G143" s="352"/>
      <c r="H143" s="352"/>
      <c r="I143" s="352"/>
      <c r="J143" s="352"/>
      <c r="K143" s="352"/>
      <c r="L143" s="352"/>
      <c r="M143" s="350"/>
      <c r="N143" s="347" t="s">
        <v>872</v>
      </c>
      <c r="O143" s="347" t="s">
        <v>55</v>
      </c>
      <c r="P143" s="347" t="s">
        <v>55</v>
      </c>
      <c r="Q143" s="347" t="s">
        <v>756</v>
      </c>
      <c r="R143" s="347" t="s">
        <v>59</v>
      </c>
      <c r="S143" s="347" t="s">
        <v>59</v>
      </c>
      <c r="T143" s="347" t="s">
        <v>60</v>
      </c>
      <c r="AR143" s="347" t="s">
        <v>55</v>
      </c>
      <c r="AS143" s="347" t="s">
        <v>55</v>
      </c>
      <c r="AU143" s="347" t="s">
        <v>871</v>
      </c>
      <c r="AV143" s="348">
        <v>204</v>
      </c>
    </row>
    <row r="144" spans="1:48" s="348" customFormat="1" ht="30" customHeight="1" x14ac:dyDescent="0.3">
      <c r="A144" s="433" t="s">
        <v>812</v>
      </c>
      <c r="B144" s="350" t="s">
        <v>811</v>
      </c>
      <c r="C144" s="350" t="s">
        <v>65</v>
      </c>
      <c r="D144" s="351">
        <v>40</v>
      </c>
      <c r="E144" s="352"/>
      <c r="F144" s="352"/>
      <c r="G144" s="352"/>
      <c r="H144" s="352"/>
      <c r="I144" s="352"/>
      <c r="J144" s="352"/>
      <c r="K144" s="352"/>
      <c r="L144" s="352"/>
      <c r="M144" s="350"/>
      <c r="N144" s="347" t="s">
        <v>870</v>
      </c>
      <c r="O144" s="347" t="s">
        <v>55</v>
      </c>
      <c r="P144" s="347" t="s">
        <v>55</v>
      </c>
      <c r="Q144" s="347" t="s">
        <v>756</v>
      </c>
      <c r="R144" s="347" t="s">
        <v>59</v>
      </c>
      <c r="S144" s="347" t="s">
        <v>59</v>
      </c>
      <c r="T144" s="347" t="s">
        <v>60</v>
      </c>
      <c r="AR144" s="347" t="s">
        <v>55</v>
      </c>
      <c r="AS144" s="347" t="s">
        <v>55</v>
      </c>
      <c r="AU144" s="347" t="s">
        <v>869</v>
      </c>
      <c r="AV144" s="348">
        <v>205</v>
      </c>
    </row>
    <row r="145" spans="1:48" ht="30" customHeight="1" x14ac:dyDescent="0.3">
      <c r="A145" s="245" t="s">
        <v>813</v>
      </c>
      <c r="B145" s="245" t="s">
        <v>55</v>
      </c>
      <c r="C145" s="245" t="s">
        <v>55</v>
      </c>
      <c r="D145" s="246"/>
      <c r="E145" s="249"/>
      <c r="F145" s="249"/>
      <c r="G145" s="249"/>
      <c r="H145" s="249"/>
      <c r="I145" s="249"/>
      <c r="J145" s="249"/>
      <c r="K145" s="249"/>
      <c r="L145" s="249"/>
      <c r="M145" s="245"/>
      <c r="N145" s="248" t="s">
        <v>1146</v>
      </c>
      <c r="O145" s="248" t="s">
        <v>55</v>
      </c>
      <c r="P145" s="248" t="s">
        <v>55</v>
      </c>
      <c r="Q145" s="248" t="s">
        <v>756</v>
      </c>
      <c r="R145" s="248" t="s">
        <v>59</v>
      </c>
      <c r="S145" s="248" t="s">
        <v>59</v>
      </c>
      <c r="T145" s="248" t="s">
        <v>60</v>
      </c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8" t="s">
        <v>55</v>
      </c>
      <c r="AS145" s="248" t="s">
        <v>55</v>
      </c>
      <c r="AT145" s="247"/>
      <c r="AU145" s="248" t="s">
        <v>1147</v>
      </c>
      <c r="AV145" s="247">
        <v>206</v>
      </c>
    </row>
    <row r="146" spans="1:48" s="348" customFormat="1" ht="30" customHeight="1" x14ac:dyDescent="0.3">
      <c r="A146" s="433" t="s">
        <v>814</v>
      </c>
      <c r="B146" s="350" t="s">
        <v>803</v>
      </c>
      <c r="C146" s="350" t="s">
        <v>128</v>
      </c>
      <c r="D146" s="351">
        <v>18</v>
      </c>
      <c r="E146" s="352"/>
      <c r="F146" s="352"/>
      <c r="G146" s="352"/>
      <c r="H146" s="352"/>
      <c r="I146" s="352"/>
      <c r="J146" s="352"/>
      <c r="K146" s="352"/>
      <c r="L146" s="352"/>
      <c r="M146" s="350"/>
      <c r="N146" s="347" t="s">
        <v>868</v>
      </c>
      <c r="O146" s="347" t="s">
        <v>55</v>
      </c>
      <c r="P146" s="347" t="s">
        <v>55</v>
      </c>
      <c r="Q146" s="347" t="s">
        <v>756</v>
      </c>
      <c r="R146" s="347" t="s">
        <v>59</v>
      </c>
      <c r="S146" s="347" t="s">
        <v>59</v>
      </c>
      <c r="T146" s="347" t="s">
        <v>60</v>
      </c>
      <c r="AR146" s="347" t="s">
        <v>55</v>
      </c>
      <c r="AS146" s="347" t="s">
        <v>55</v>
      </c>
      <c r="AU146" s="347" t="s">
        <v>867</v>
      </c>
      <c r="AV146" s="348">
        <v>207</v>
      </c>
    </row>
    <row r="147" spans="1:48" s="348" customFormat="1" ht="30" customHeight="1" x14ac:dyDescent="0.3">
      <c r="A147" s="433" t="s">
        <v>815</v>
      </c>
      <c r="B147" s="350" t="s">
        <v>805</v>
      </c>
      <c r="C147" s="350" t="s">
        <v>128</v>
      </c>
      <c r="D147" s="351">
        <v>18</v>
      </c>
      <c r="E147" s="352"/>
      <c r="F147" s="352"/>
      <c r="G147" s="352"/>
      <c r="H147" s="352"/>
      <c r="I147" s="352"/>
      <c r="J147" s="352"/>
      <c r="K147" s="352"/>
      <c r="L147" s="352"/>
      <c r="M147" s="350"/>
      <c r="N147" s="347" t="s">
        <v>866</v>
      </c>
      <c r="O147" s="347" t="s">
        <v>55</v>
      </c>
      <c r="P147" s="347" t="s">
        <v>55</v>
      </c>
      <c r="Q147" s="347" t="s">
        <v>756</v>
      </c>
      <c r="R147" s="347" t="s">
        <v>59</v>
      </c>
      <c r="S147" s="347" t="s">
        <v>59</v>
      </c>
      <c r="T147" s="347" t="s">
        <v>60</v>
      </c>
      <c r="AR147" s="347" t="s">
        <v>55</v>
      </c>
      <c r="AS147" s="347" t="s">
        <v>55</v>
      </c>
      <c r="AU147" s="347" t="s">
        <v>865</v>
      </c>
      <c r="AV147" s="348">
        <v>208</v>
      </c>
    </row>
    <row r="148" spans="1:48" s="348" customFormat="1" ht="30" customHeight="1" x14ac:dyDescent="0.3">
      <c r="A148" s="433" t="s">
        <v>816</v>
      </c>
      <c r="B148" s="350" t="s">
        <v>807</v>
      </c>
      <c r="C148" s="350" t="s">
        <v>128</v>
      </c>
      <c r="D148" s="351">
        <v>18</v>
      </c>
      <c r="E148" s="352"/>
      <c r="F148" s="352"/>
      <c r="G148" s="352"/>
      <c r="H148" s="352"/>
      <c r="I148" s="352"/>
      <c r="J148" s="352"/>
      <c r="K148" s="352"/>
      <c r="L148" s="352"/>
      <c r="M148" s="350"/>
      <c r="N148" s="347" t="s">
        <v>864</v>
      </c>
      <c r="O148" s="347" t="s">
        <v>55</v>
      </c>
      <c r="P148" s="347" t="s">
        <v>55</v>
      </c>
      <c r="Q148" s="347" t="s">
        <v>756</v>
      </c>
      <c r="R148" s="347" t="s">
        <v>59</v>
      </c>
      <c r="S148" s="347" t="s">
        <v>59</v>
      </c>
      <c r="T148" s="347" t="s">
        <v>60</v>
      </c>
      <c r="AR148" s="347" t="s">
        <v>55</v>
      </c>
      <c r="AS148" s="347" t="s">
        <v>55</v>
      </c>
      <c r="AU148" s="347" t="s">
        <v>863</v>
      </c>
      <c r="AV148" s="348">
        <v>209</v>
      </c>
    </row>
    <row r="149" spans="1:48" s="348" customFormat="1" ht="30" customHeight="1" x14ac:dyDescent="0.3">
      <c r="A149" s="433" t="s">
        <v>817</v>
      </c>
      <c r="B149" s="350" t="s">
        <v>811</v>
      </c>
      <c r="C149" s="350" t="s">
        <v>128</v>
      </c>
      <c r="D149" s="351">
        <v>18</v>
      </c>
      <c r="E149" s="352"/>
      <c r="F149" s="352"/>
      <c r="G149" s="352"/>
      <c r="H149" s="352"/>
      <c r="I149" s="352"/>
      <c r="J149" s="352"/>
      <c r="K149" s="352"/>
      <c r="L149" s="352"/>
      <c r="M149" s="350"/>
      <c r="N149" s="347" t="s">
        <v>862</v>
      </c>
      <c r="O149" s="347" t="s">
        <v>55</v>
      </c>
      <c r="P149" s="347" t="s">
        <v>55</v>
      </c>
      <c r="Q149" s="347" t="s">
        <v>756</v>
      </c>
      <c r="R149" s="347" t="s">
        <v>59</v>
      </c>
      <c r="S149" s="347" t="s">
        <v>59</v>
      </c>
      <c r="T149" s="347" t="s">
        <v>60</v>
      </c>
      <c r="AR149" s="347" t="s">
        <v>55</v>
      </c>
      <c r="AS149" s="347" t="s">
        <v>55</v>
      </c>
      <c r="AU149" s="347" t="s">
        <v>861</v>
      </c>
      <c r="AV149" s="348">
        <v>210</v>
      </c>
    </row>
    <row r="150" spans="1:48" s="348" customFormat="1" ht="30" customHeight="1" x14ac:dyDescent="0.3">
      <c r="A150" s="433" t="s">
        <v>818</v>
      </c>
      <c r="B150" s="350" t="s">
        <v>819</v>
      </c>
      <c r="C150" s="350" t="s">
        <v>4</v>
      </c>
      <c r="D150" s="351">
        <v>48</v>
      </c>
      <c r="E150" s="352"/>
      <c r="F150" s="352"/>
      <c r="G150" s="352"/>
      <c r="H150" s="352"/>
      <c r="I150" s="352"/>
      <c r="J150" s="352"/>
      <c r="K150" s="352"/>
      <c r="L150" s="352"/>
      <c r="M150" s="350"/>
      <c r="N150" s="347" t="s">
        <v>860</v>
      </c>
      <c r="O150" s="347" t="s">
        <v>55</v>
      </c>
      <c r="P150" s="347" t="s">
        <v>55</v>
      </c>
      <c r="Q150" s="347" t="s">
        <v>756</v>
      </c>
      <c r="R150" s="347" t="s">
        <v>59</v>
      </c>
      <c r="S150" s="347" t="s">
        <v>59</v>
      </c>
      <c r="T150" s="347" t="s">
        <v>60</v>
      </c>
      <c r="AR150" s="347" t="s">
        <v>55</v>
      </c>
      <c r="AS150" s="347" t="s">
        <v>55</v>
      </c>
      <c r="AU150" s="347" t="s">
        <v>859</v>
      </c>
      <c r="AV150" s="348">
        <v>211</v>
      </c>
    </row>
    <row r="151" spans="1:48" s="348" customFormat="1" ht="30" customHeight="1" x14ac:dyDescent="0.3">
      <c r="A151" s="433" t="s">
        <v>812</v>
      </c>
      <c r="B151" s="350" t="s">
        <v>811</v>
      </c>
      <c r="C151" s="350" t="s">
        <v>128</v>
      </c>
      <c r="D151" s="351">
        <v>18</v>
      </c>
      <c r="E151" s="352"/>
      <c r="F151" s="352"/>
      <c r="G151" s="352"/>
      <c r="H151" s="352"/>
      <c r="I151" s="352"/>
      <c r="J151" s="352"/>
      <c r="K151" s="352"/>
      <c r="L151" s="352"/>
      <c r="M151" s="350"/>
      <c r="N151" s="347" t="s">
        <v>858</v>
      </c>
      <c r="O151" s="347" t="s">
        <v>55</v>
      </c>
      <c r="P151" s="347" t="s">
        <v>55</v>
      </c>
      <c r="Q151" s="347" t="s">
        <v>756</v>
      </c>
      <c r="R151" s="347" t="s">
        <v>59</v>
      </c>
      <c r="S151" s="347" t="s">
        <v>59</v>
      </c>
      <c r="T151" s="347" t="s">
        <v>60</v>
      </c>
      <c r="AR151" s="347" t="s">
        <v>55</v>
      </c>
      <c r="AS151" s="347" t="s">
        <v>55</v>
      </c>
      <c r="AU151" s="347" t="s">
        <v>857</v>
      </c>
      <c r="AV151" s="348">
        <v>212</v>
      </c>
    </row>
    <row r="152" spans="1:48" s="348" customFormat="1" ht="30" customHeight="1" x14ac:dyDescent="0.3">
      <c r="A152" s="433" t="s">
        <v>820</v>
      </c>
      <c r="B152" s="350" t="s">
        <v>821</v>
      </c>
      <c r="C152" s="350" t="s">
        <v>128</v>
      </c>
      <c r="D152" s="351">
        <v>1</v>
      </c>
      <c r="E152" s="352"/>
      <c r="F152" s="352"/>
      <c r="G152" s="352"/>
      <c r="H152" s="352"/>
      <c r="I152" s="352"/>
      <c r="J152" s="352"/>
      <c r="K152" s="352"/>
      <c r="L152" s="352"/>
      <c r="M152" s="350"/>
      <c r="N152" s="347" t="s">
        <v>856</v>
      </c>
      <c r="O152" s="347" t="s">
        <v>55</v>
      </c>
      <c r="P152" s="347" t="s">
        <v>55</v>
      </c>
      <c r="Q152" s="347" t="s">
        <v>756</v>
      </c>
      <c r="R152" s="347" t="s">
        <v>59</v>
      </c>
      <c r="S152" s="347" t="s">
        <v>59</v>
      </c>
      <c r="T152" s="347" t="s">
        <v>60</v>
      </c>
      <c r="AR152" s="347" t="s">
        <v>55</v>
      </c>
      <c r="AS152" s="347" t="s">
        <v>55</v>
      </c>
      <c r="AU152" s="347" t="s">
        <v>855</v>
      </c>
      <c r="AV152" s="348">
        <v>213</v>
      </c>
    </row>
    <row r="153" spans="1:48" ht="30" customHeight="1" x14ac:dyDescent="0.3">
      <c r="A153" s="345"/>
      <c r="B153" s="345"/>
      <c r="C153" s="345"/>
      <c r="D153" s="346"/>
      <c r="E153" s="349"/>
      <c r="F153" s="349"/>
      <c r="G153" s="349"/>
      <c r="H153" s="349"/>
      <c r="I153" s="349"/>
      <c r="J153" s="349"/>
      <c r="K153" s="349"/>
      <c r="L153" s="349"/>
      <c r="M153" s="345"/>
      <c r="N153" s="248"/>
      <c r="O153" s="248"/>
      <c r="P153" s="248"/>
      <c r="Q153" s="248"/>
      <c r="R153" s="248"/>
      <c r="S153" s="248"/>
      <c r="T153" s="248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8"/>
      <c r="AS153" s="248"/>
      <c r="AT153" s="247"/>
      <c r="AU153" s="248"/>
      <c r="AV153" s="247"/>
    </row>
    <row r="154" spans="1:48" ht="30" customHeight="1" x14ac:dyDescent="0.3">
      <c r="A154" s="345"/>
      <c r="B154" s="345"/>
      <c r="C154" s="345"/>
      <c r="D154" s="346"/>
      <c r="E154" s="349"/>
      <c r="F154" s="349"/>
      <c r="G154" s="349"/>
      <c r="H154" s="349"/>
      <c r="I154" s="349"/>
      <c r="J154" s="349"/>
      <c r="K154" s="349"/>
      <c r="L154" s="349"/>
      <c r="M154" s="345"/>
      <c r="N154" s="248"/>
      <c r="O154" s="248"/>
      <c r="P154" s="248"/>
      <c r="Q154" s="248"/>
      <c r="R154" s="248"/>
      <c r="S154" s="248"/>
      <c r="T154" s="248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8"/>
      <c r="AS154" s="248"/>
      <c r="AT154" s="247"/>
      <c r="AU154" s="248"/>
      <c r="AV154" s="247"/>
    </row>
    <row r="155" spans="1:48" ht="30" customHeight="1" x14ac:dyDescent="0.3">
      <c r="A155" s="345"/>
      <c r="B155" s="345"/>
      <c r="C155" s="345"/>
      <c r="D155" s="346"/>
      <c r="E155" s="349"/>
      <c r="F155" s="349"/>
      <c r="G155" s="349"/>
      <c r="H155" s="349"/>
      <c r="I155" s="349"/>
      <c r="J155" s="349"/>
      <c r="K155" s="349"/>
      <c r="L155" s="349"/>
      <c r="M155" s="345"/>
      <c r="N155" s="248"/>
      <c r="O155" s="248"/>
      <c r="P155" s="248"/>
      <c r="Q155" s="248"/>
      <c r="R155" s="248"/>
      <c r="S155" s="248"/>
      <c r="T155" s="248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8"/>
      <c r="AS155" s="248"/>
      <c r="AT155" s="247"/>
      <c r="AU155" s="248"/>
      <c r="AV155" s="247"/>
    </row>
    <row r="156" spans="1:48" ht="30" customHeight="1" x14ac:dyDescent="0.3">
      <c r="A156" s="345"/>
      <c r="B156" s="345"/>
      <c r="C156" s="345"/>
      <c r="D156" s="346"/>
      <c r="E156" s="349"/>
      <c r="F156" s="349"/>
      <c r="G156" s="349"/>
      <c r="H156" s="349"/>
      <c r="I156" s="349"/>
      <c r="J156" s="349"/>
      <c r="K156" s="349"/>
      <c r="L156" s="349"/>
      <c r="M156" s="345"/>
      <c r="N156" s="248"/>
      <c r="O156" s="248"/>
      <c r="P156" s="248"/>
      <c r="Q156" s="248"/>
      <c r="R156" s="248"/>
      <c r="S156" s="248"/>
      <c r="T156" s="248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8"/>
      <c r="AS156" s="248"/>
      <c r="AT156" s="247"/>
      <c r="AU156" s="248"/>
      <c r="AV156" s="247"/>
    </row>
    <row r="157" spans="1:48" ht="30" customHeight="1" x14ac:dyDescent="0.3">
      <c r="A157" s="345"/>
      <c r="B157" s="345"/>
      <c r="C157" s="345"/>
      <c r="D157" s="346"/>
      <c r="E157" s="349"/>
      <c r="F157" s="349"/>
      <c r="G157" s="349"/>
      <c r="H157" s="349"/>
      <c r="I157" s="349"/>
      <c r="J157" s="349"/>
      <c r="K157" s="349"/>
      <c r="L157" s="349"/>
      <c r="M157" s="345"/>
      <c r="N157" s="248"/>
      <c r="O157" s="248"/>
      <c r="P157" s="248"/>
      <c r="Q157" s="248"/>
      <c r="R157" s="248"/>
      <c r="S157" s="248"/>
      <c r="T157" s="248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8"/>
      <c r="AS157" s="248"/>
      <c r="AT157" s="247"/>
      <c r="AU157" s="248"/>
      <c r="AV157" s="247"/>
    </row>
    <row r="158" spans="1:48" ht="30" customHeight="1" x14ac:dyDescent="0.3">
      <c r="A158" s="345"/>
      <c r="B158" s="345"/>
      <c r="C158" s="345"/>
      <c r="D158" s="346"/>
      <c r="E158" s="349"/>
      <c r="F158" s="349"/>
      <c r="G158" s="349"/>
      <c r="H158" s="349"/>
      <c r="I158" s="349"/>
      <c r="J158" s="349"/>
      <c r="K158" s="349"/>
      <c r="L158" s="349"/>
      <c r="M158" s="345"/>
      <c r="N158" s="248"/>
      <c r="O158" s="248"/>
      <c r="P158" s="248"/>
      <c r="Q158" s="248"/>
      <c r="R158" s="248"/>
      <c r="S158" s="248"/>
      <c r="T158" s="248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8"/>
      <c r="AS158" s="248"/>
      <c r="AT158" s="247"/>
      <c r="AU158" s="248"/>
      <c r="AV158" s="247"/>
    </row>
    <row r="159" spans="1:48" ht="30" customHeight="1" x14ac:dyDescent="0.3">
      <c r="A159" s="345"/>
      <c r="B159" s="345"/>
      <c r="C159" s="345"/>
      <c r="D159" s="346"/>
      <c r="E159" s="349"/>
      <c r="F159" s="349"/>
      <c r="G159" s="349"/>
      <c r="H159" s="349"/>
      <c r="I159" s="349"/>
      <c r="J159" s="349"/>
      <c r="K159" s="349"/>
      <c r="L159" s="349"/>
      <c r="M159" s="345"/>
      <c r="N159" s="248"/>
      <c r="O159" s="248"/>
      <c r="P159" s="248"/>
      <c r="Q159" s="248"/>
      <c r="R159" s="248"/>
      <c r="S159" s="248"/>
      <c r="T159" s="248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8"/>
      <c r="AS159" s="248"/>
      <c r="AT159" s="247"/>
      <c r="AU159" s="248"/>
      <c r="AV159" s="247"/>
    </row>
    <row r="160" spans="1:48" ht="30" customHeight="1" x14ac:dyDescent="0.3">
      <c r="A160" s="345"/>
      <c r="B160" s="345"/>
      <c r="C160" s="345"/>
      <c r="D160" s="346"/>
      <c r="E160" s="349"/>
      <c r="F160" s="349"/>
      <c r="G160" s="349"/>
      <c r="H160" s="349"/>
      <c r="I160" s="349"/>
      <c r="J160" s="349"/>
      <c r="K160" s="349"/>
      <c r="L160" s="349"/>
      <c r="M160" s="345"/>
      <c r="N160" s="248"/>
      <c r="O160" s="248"/>
      <c r="P160" s="248"/>
      <c r="Q160" s="248"/>
      <c r="R160" s="248"/>
      <c r="S160" s="248"/>
      <c r="T160" s="248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8"/>
      <c r="AS160" s="248"/>
      <c r="AT160" s="247"/>
      <c r="AU160" s="248"/>
      <c r="AV160" s="247"/>
    </row>
    <row r="161" spans="1:48" ht="30" customHeight="1" x14ac:dyDescent="0.3">
      <c r="A161" s="246"/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</row>
    <row r="162" spans="1:48" ht="30" customHeight="1" x14ac:dyDescent="0.3">
      <c r="A162" s="246"/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</row>
    <row r="163" spans="1:48" ht="30" customHeight="1" x14ac:dyDescent="0.3">
      <c r="A163" s="246"/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</row>
    <row r="164" spans="1:48" ht="30" customHeight="1" x14ac:dyDescent="0.3">
      <c r="A164" s="246"/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</row>
    <row r="165" spans="1:48" ht="30" customHeight="1" x14ac:dyDescent="0.3">
      <c r="A165" s="507" t="s">
        <v>61</v>
      </c>
      <c r="B165" s="356"/>
      <c r="C165" s="356"/>
      <c r="D165" s="357"/>
      <c r="E165" s="357"/>
      <c r="F165" s="358"/>
      <c r="G165" s="357"/>
      <c r="H165" s="358"/>
      <c r="I165" s="357"/>
      <c r="J165" s="358"/>
      <c r="K165" s="357"/>
      <c r="L165" s="358"/>
      <c r="M165" s="356"/>
      <c r="N165" s="243" t="s">
        <v>62</v>
      </c>
    </row>
    <row r="166" spans="1:48" ht="30" customHeight="1" x14ac:dyDescent="0.3">
      <c r="A166" s="508"/>
      <c r="B166" s="354"/>
      <c r="C166" s="354"/>
      <c r="D166" s="354"/>
      <c r="E166" s="354"/>
      <c r="F166" s="355"/>
      <c r="G166" s="354"/>
      <c r="H166" s="355"/>
      <c r="I166" s="354"/>
      <c r="J166" s="355"/>
      <c r="K166" s="354"/>
      <c r="L166" s="355"/>
      <c r="M166" s="354"/>
      <c r="N166" s="243" t="s">
        <v>62</v>
      </c>
    </row>
    <row r="167" spans="1:48" ht="30" customHeight="1" x14ac:dyDescent="0.3">
      <c r="A167" s="245" t="s">
        <v>758</v>
      </c>
      <c r="B167" s="245" t="s">
        <v>55</v>
      </c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7"/>
      <c r="O167" s="247"/>
      <c r="P167" s="247"/>
      <c r="Q167" s="248" t="s">
        <v>759</v>
      </c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</row>
    <row r="168" spans="1:48" s="348" customFormat="1" ht="30" customHeight="1" x14ac:dyDescent="0.3">
      <c r="A168" s="433" t="s">
        <v>822</v>
      </c>
      <c r="B168" s="350" t="s">
        <v>823</v>
      </c>
      <c r="C168" s="350" t="s">
        <v>122</v>
      </c>
      <c r="D168" s="351">
        <v>6</v>
      </c>
      <c r="E168" s="352"/>
      <c r="F168" s="352"/>
      <c r="G168" s="352"/>
      <c r="H168" s="352"/>
      <c r="I168" s="352"/>
      <c r="J168" s="352"/>
      <c r="K168" s="352"/>
      <c r="L168" s="352"/>
      <c r="M168" s="350"/>
      <c r="N168" s="347" t="s">
        <v>854</v>
      </c>
      <c r="O168" s="347" t="s">
        <v>55</v>
      </c>
      <c r="P168" s="347" t="s">
        <v>55</v>
      </c>
      <c r="Q168" s="347" t="s">
        <v>759</v>
      </c>
      <c r="R168" s="347" t="s">
        <v>59</v>
      </c>
      <c r="S168" s="347" t="s">
        <v>59</v>
      </c>
      <c r="T168" s="347" t="s">
        <v>60</v>
      </c>
      <c r="AR168" s="347" t="s">
        <v>55</v>
      </c>
      <c r="AS168" s="347" t="s">
        <v>55</v>
      </c>
      <c r="AU168" s="347" t="s">
        <v>853</v>
      </c>
      <c r="AV168" s="348">
        <v>188</v>
      </c>
    </row>
    <row r="169" spans="1:48" s="348" customFormat="1" ht="30" customHeight="1" x14ac:dyDescent="0.3">
      <c r="A169" s="433" t="s">
        <v>822</v>
      </c>
      <c r="B169" s="350" t="s">
        <v>824</v>
      </c>
      <c r="C169" s="350" t="s">
        <v>122</v>
      </c>
      <c r="D169" s="351">
        <v>1</v>
      </c>
      <c r="E169" s="352"/>
      <c r="F169" s="352"/>
      <c r="G169" s="352"/>
      <c r="H169" s="352"/>
      <c r="I169" s="352"/>
      <c r="J169" s="352"/>
      <c r="K169" s="352"/>
      <c r="L169" s="352"/>
      <c r="M169" s="350"/>
      <c r="N169" s="347" t="s">
        <v>852</v>
      </c>
      <c r="O169" s="347" t="s">
        <v>55</v>
      </c>
      <c r="P169" s="347" t="s">
        <v>55</v>
      </c>
      <c r="Q169" s="347" t="s">
        <v>759</v>
      </c>
      <c r="R169" s="347" t="s">
        <v>59</v>
      </c>
      <c r="S169" s="347" t="s">
        <v>59</v>
      </c>
      <c r="T169" s="347" t="s">
        <v>60</v>
      </c>
      <c r="AR169" s="347" t="s">
        <v>55</v>
      </c>
      <c r="AS169" s="347" t="s">
        <v>55</v>
      </c>
      <c r="AU169" s="347" t="s">
        <v>851</v>
      </c>
      <c r="AV169" s="348">
        <v>189</v>
      </c>
    </row>
    <row r="170" spans="1:48" s="348" customFormat="1" ht="30" customHeight="1" x14ac:dyDescent="0.3">
      <c r="A170" s="433" t="s">
        <v>822</v>
      </c>
      <c r="B170" s="350" t="s">
        <v>825</v>
      </c>
      <c r="C170" s="350" t="s">
        <v>122</v>
      </c>
      <c r="D170" s="351">
        <v>2</v>
      </c>
      <c r="E170" s="352"/>
      <c r="F170" s="352"/>
      <c r="G170" s="352"/>
      <c r="H170" s="352"/>
      <c r="I170" s="352"/>
      <c r="J170" s="352"/>
      <c r="K170" s="352"/>
      <c r="L170" s="352"/>
      <c r="M170" s="350"/>
      <c r="N170" s="347" t="s">
        <v>850</v>
      </c>
      <c r="O170" s="347" t="s">
        <v>55</v>
      </c>
      <c r="P170" s="347" t="s">
        <v>55</v>
      </c>
      <c r="Q170" s="347" t="s">
        <v>759</v>
      </c>
      <c r="R170" s="347" t="s">
        <v>59</v>
      </c>
      <c r="S170" s="347" t="s">
        <v>59</v>
      </c>
      <c r="T170" s="347" t="s">
        <v>60</v>
      </c>
      <c r="AR170" s="347" t="s">
        <v>55</v>
      </c>
      <c r="AS170" s="347" t="s">
        <v>55</v>
      </c>
      <c r="AU170" s="347" t="s">
        <v>849</v>
      </c>
      <c r="AV170" s="348">
        <v>190</v>
      </c>
    </row>
    <row r="171" spans="1:48" s="348" customFormat="1" ht="30" customHeight="1" x14ac:dyDescent="0.3">
      <c r="A171" s="433" t="s">
        <v>822</v>
      </c>
      <c r="B171" s="350" t="s">
        <v>826</v>
      </c>
      <c r="C171" s="350" t="s">
        <v>122</v>
      </c>
      <c r="D171" s="351">
        <v>13</v>
      </c>
      <c r="E171" s="352"/>
      <c r="F171" s="352"/>
      <c r="G171" s="352"/>
      <c r="H171" s="352"/>
      <c r="I171" s="352"/>
      <c r="J171" s="352"/>
      <c r="K171" s="352"/>
      <c r="L171" s="352"/>
      <c r="M171" s="350"/>
      <c r="N171" s="347" t="s">
        <v>848</v>
      </c>
      <c r="O171" s="347" t="s">
        <v>55</v>
      </c>
      <c r="P171" s="347" t="s">
        <v>55</v>
      </c>
      <c r="Q171" s="347" t="s">
        <v>759</v>
      </c>
      <c r="R171" s="347" t="s">
        <v>59</v>
      </c>
      <c r="S171" s="347" t="s">
        <v>59</v>
      </c>
      <c r="T171" s="347" t="s">
        <v>60</v>
      </c>
      <c r="AR171" s="347" t="s">
        <v>55</v>
      </c>
      <c r="AS171" s="347" t="s">
        <v>55</v>
      </c>
      <c r="AU171" s="347" t="s">
        <v>847</v>
      </c>
      <c r="AV171" s="348">
        <v>191</v>
      </c>
    </row>
    <row r="172" spans="1:48" s="348" customFormat="1" ht="30" customHeight="1" x14ac:dyDescent="0.3">
      <c r="A172" s="433" t="s">
        <v>827</v>
      </c>
      <c r="B172" s="350" t="s">
        <v>828</v>
      </c>
      <c r="C172" s="350" t="s">
        <v>122</v>
      </c>
      <c r="D172" s="351">
        <v>1</v>
      </c>
      <c r="E172" s="352"/>
      <c r="F172" s="352"/>
      <c r="G172" s="352"/>
      <c r="H172" s="352"/>
      <c r="I172" s="352"/>
      <c r="J172" s="352"/>
      <c r="K172" s="352"/>
      <c r="L172" s="352"/>
      <c r="M172" s="350"/>
      <c r="N172" s="347" t="s">
        <v>846</v>
      </c>
      <c r="O172" s="347" t="s">
        <v>55</v>
      </c>
      <c r="P172" s="347" t="s">
        <v>55</v>
      </c>
      <c r="Q172" s="347" t="s">
        <v>759</v>
      </c>
      <c r="R172" s="347" t="s">
        <v>59</v>
      </c>
      <c r="S172" s="347" t="s">
        <v>59</v>
      </c>
      <c r="T172" s="347" t="s">
        <v>60</v>
      </c>
      <c r="AR172" s="347" t="s">
        <v>55</v>
      </c>
      <c r="AS172" s="347" t="s">
        <v>55</v>
      </c>
      <c r="AU172" s="347" t="s">
        <v>845</v>
      </c>
      <c r="AV172" s="348">
        <v>192</v>
      </c>
    </row>
    <row r="173" spans="1:48" s="348" customFormat="1" ht="30" customHeight="1" x14ac:dyDescent="0.3">
      <c r="A173" s="433" t="s">
        <v>829</v>
      </c>
      <c r="B173" s="350" t="s">
        <v>830</v>
      </c>
      <c r="C173" s="350" t="s">
        <v>0</v>
      </c>
      <c r="D173" s="351">
        <v>1</v>
      </c>
      <c r="E173" s="352"/>
      <c r="F173" s="352"/>
      <c r="G173" s="352"/>
      <c r="H173" s="352"/>
      <c r="I173" s="352"/>
      <c r="J173" s="352"/>
      <c r="K173" s="352"/>
      <c r="L173" s="352"/>
      <c r="M173" s="350"/>
      <c r="N173" s="347" t="s">
        <v>844</v>
      </c>
      <c r="O173" s="347" t="s">
        <v>55</v>
      </c>
      <c r="P173" s="347" t="s">
        <v>55</v>
      </c>
      <c r="Q173" s="347" t="s">
        <v>759</v>
      </c>
      <c r="R173" s="347" t="s">
        <v>59</v>
      </c>
      <c r="S173" s="347" t="s">
        <v>59</v>
      </c>
      <c r="T173" s="347" t="s">
        <v>60</v>
      </c>
      <c r="AR173" s="347" t="s">
        <v>55</v>
      </c>
      <c r="AS173" s="347" t="s">
        <v>55</v>
      </c>
      <c r="AU173" s="347" t="s">
        <v>843</v>
      </c>
      <c r="AV173" s="348">
        <v>194</v>
      </c>
    </row>
    <row r="174" spans="1:48" ht="30" customHeight="1" x14ac:dyDescent="0.3">
      <c r="A174" s="246"/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</row>
    <row r="175" spans="1:48" ht="30" customHeight="1" x14ac:dyDescent="0.3">
      <c r="A175" s="246"/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</row>
    <row r="176" spans="1:48" ht="30" customHeight="1" x14ac:dyDescent="0.3">
      <c r="A176" s="246"/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</row>
    <row r="177" spans="1:14" ht="30" customHeight="1" x14ac:dyDescent="0.3">
      <c r="A177" s="246"/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</row>
    <row r="178" spans="1:14" ht="30" customHeight="1" x14ac:dyDescent="0.3">
      <c r="A178" s="246"/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</row>
    <row r="179" spans="1:14" ht="30" customHeight="1" x14ac:dyDescent="0.3">
      <c r="A179" s="246"/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</row>
    <row r="180" spans="1:14" ht="30" customHeight="1" x14ac:dyDescent="0.3">
      <c r="A180" s="246"/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</row>
    <row r="181" spans="1:14" ht="30" customHeight="1" x14ac:dyDescent="0.3">
      <c r="A181" s="246"/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</row>
    <row r="182" spans="1:14" ht="30" customHeight="1" x14ac:dyDescent="0.3">
      <c r="A182" s="246"/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</row>
    <row r="183" spans="1:14" ht="30" customHeight="1" x14ac:dyDescent="0.3">
      <c r="A183" s="507" t="s">
        <v>61</v>
      </c>
      <c r="B183" s="356"/>
      <c r="C183" s="357"/>
      <c r="D183" s="357"/>
      <c r="E183" s="357"/>
      <c r="F183" s="358"/>
      <c r="G183" s="357"/>
      <c r="H183" s="358"/>
      <c r="I183" s="357"/>
      <c r="J183" s="358"/>
      <c r="K183" s="357"/>
      <c r="L183" s="358"/>
      <c r="M183" s="357"/>
      <c r="N183" s="243" t="s">
        <v>62</v>
      </c>
    </row>
    <row r="184" spans="1:14" ht="30" customHeight="1" x14ac:dyDescent="0.3">
      <c r="A184" s="508"/>
      <c r="B184" s="354"/>
      <c r="C184" s="354"/>
      <c r="D184" s="354"/>
      <c r="E184" s="354"/>
      <c r="F184" s="355"/>
      <c r="G184" s="354"/>
      <c r="H184" s="355"/>
      <c r="I184" s="354"/>
      <c r="J184" s="355"/>
      <c r="K184" s="354"/>
      <c r="L184" s="355"/>
      <c r="M184" s="354"/>
      <c r="N184" s="243" t="s">
        <v>62</v>
      </c>
    </row>
  </sheetData>
  <mergeCells count="53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N2:N3"/>
    <mergeCell ref="O2:O3"/>
    <mergeCell ref="A21:A22"/>
    <mergeCell ref="A51:A52"/>
    <mergeCell ref="P2:P3"/>
    <mergeCell ref="Q2:Q3"/>
    <mergeCell ref="R2:R3"/>
    <mergeCell ref="A183:A184"/>
    <mergeCell ref="A77:A78"/>
    <mergeCell ref="A102:A103"/>
    <mergeCell ref="A115:A116"/>
    <mergeCell ref="A132:A133"/>
    <mergeCell ref="A165:A166"/>
  </mergeCells>
  <phoneticPr fontId="9" type="noConversion"/>
  <pageMargins left="0.78740157480314954" right="0" top="0.39370078740157477" bottom="0.39370078740157477" header="0" footer="0"/>
  <pageSetup paperSize="9" scale="64" fitToHeight="0" orientation="landscape" r:id="rId1"/>
  <rowBreaks count="8" manualBreakCount="8">
    <brk id="22" max="16383" man="1"/>
    <brk id="52" max="16383" man="1"/>
    <brk id="78" max="16383" man="1"/>
    <brk id="100" max="12" man="1"/>
    <brk id="116" max="16383" man="1"/>
    <brk id="133" max="16383" man="1"/>
    <brk id="166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원가계산서(건축)</vt:lpstr>
      <vt:lpstr>공종별집계표</vt:lpstr>
      <vt:lpstr>공종별내역서</vt:lpstr>
      <vt:lpstr>원가(기계)</vt:lpstr>
      <vt:lpstr>공종별집계표(기계)</vt:lpstr>
      <vt:lpstr>공종별내역서(기계)</vt:lpstr>
      <vt:lpstr>공종별내역서!Print_Area</vt:lpstr>
      <vt:lpstr>'공종별내역서(기계)'!Print_Area</vt:lpstr>
      <vt:lpstr>'공종별집계표(기계)'!Print_Area</vt:lpstr>
      <vt:lpstr>'원가(기계)'!Print_Area</vt:lpstr>
      <vt:lpstr>'원가계산서(건축)'!Print_Area</vt:lpstr>
      <vt:lpstr>공종별내역서!Print_Titles</vt:lpstr>
      <vt:lpstr>'공종별내역서(기계)'!Print_Titles</vt:lpstr>
      <vt:lpstr>'공종별집계표(기계)'!Print_Titles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화인디자인</dc:creator>
  <cp:lastModifiedBy>SNYOUTH</cp:lastModifiedBy>
  <cp:lastPrinted>2020-10-26T07:43:05Z</cp:lastPrinted>
  <dcterms:created xsi:type="dcterms:W3CDTF">2010-05-08T06:59:32Z</dcterms:created>
  <dcterms:modified xsi:type="dcterms:W3CDTF">2020-11-19T02:16:05Z</dcterms:modified>
</cp:coreProperties>
</file>