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129" i="9" l="1"/>
  <c r="B129" i="9"/>
  <c r="E126" i="9"/>
  <c r="D126" i="9"/>
  <c r="C126" i="9"/>
  <c r="B126" i="9"/>
  <c r="B123" i="9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F96" i="9"/>
  <c r="E96" i="9"/>
  <c r="D96" i="9"/>
  <c r="C96" i="9"/>
  <c r="B96" i="9"/>
  <c r="B93" i="9"/>
  <c r="E125" i="8"/>
  <c r="C125" i="8"/>
  <c r="F126" i="9" s="1"/>
  <c r="E115" i="8"/>
  <c r="C115" i="8"/>
  <c r="F116" i="9" s="1"/>
  <c r="E105" i="8"/>
  <c r="C105" i="8"/>
  <c r="F106" i="9" s="1"/>
  <c r="E95" i="8"/>
  <c r="C95" i="8"/>
  <c r="E75" i="8"/>
  <c r="C75" i="8"/>
  <c r="E6" i="9"/>
  <c r="E85" i="8"/>
  <c r="C85" i="8"/>
  <c r="E65" i="8"/>
  <c r="C65" i="8"/>
  <c r="E55" i="8"/>
  <c r="C55" i="8"/>
  <c r="E45" i="8"/>
  <c r="C45" i="8"/>
  <c r="E35" i="8"/>
  <c r="C35" i="8"/>
  <c r="E25" i="8"/>
  <c r="C25" i="8"/>
  <c r="E15" i="8"/>
  <c r="C15" i="8"/>
  <c r="D89" i="9" l="1"/>
  <c r="B89" i="9"/>
  <c r="F86" i="9"/>
  <c r="E86" i="9"/>
  <c r="D86" i="9"/>
  <c r="C86" i="9"/>
  <c r="B86" i="9"/>
  <c r="B83" i="9"/>
  <c r="D79" i="9"/>
  <c r="B79" i="9"/>
  <c r="F76" i="9"/>
  <c r="E76" i="9"/>
  <c r="D76" i="9"/>
  <c r="C76" i="9"/>
  <c r="B76" i="9"/>
  <c r="B73" i="9"/>
  <c r="D69" i="9"/>
  <c r="B69" i="9"/>
  <c r="F66" i="9"/>
  <c r="E66" i="9"/>
  <c r="D66" i="9"/>
  <c r="C66" i="9"/>
  <c r="B66" i="9"/>
  <c r="B63" i="9"/>
  <c r="D59" i="9"/>
  <c r="B59" i="9"/>
  <c r="F56" i="9"/>
  <c r="E56" i="9"/>
  <c r="D56" i="9"/>
  <c r="C56" i="9"/>
  <c r="B56" i="9"/>
  <c r="B53" i="9"/>
  <c r="D49" i="9"/>
  <c r="B49" i="9"/>
  <c r="F46" i="9"/>
  <c r="E46" i="9"/>
  <c r="D46" i="9"/>
  <c r="C46" i="9"/>
  <c r="B46" i="9"/>
  <c r="B43" i="9"/>
  <c r="D39" i="9"/>
  <c r="B39" i="9"/>
  <c r="F36" i="9"/>
  <c r="E36" i="9"/>
  <c r="D36" i="9"/>
  <c r="C36" i="9"/>
  <c r="B36" i="9"/>
  <c r="B33" i="9"/>
  <c r="D29" i="9"/>
  <c r="B29" i="9"/>
  <c r="F26" i="9"/>
  <c r="E26" i="9"/>
  <c r="D26" i="9"/>
  <c r="C26" i="9"/>
  <c r="B26" i="9"/>
  <c r="B23" i="9"/>
  <c r="D19" i="9"/>
  <c r="B19" i="9"/>
  <c r="E16" i="9"/>
  <c r="D16" i="9"/>
  <c r="C16" i="9"/>
  <c r="B16" i="9"/>
  <c r="B13" i="9"/>
  <c r="D9" i="9"/>
  <c r="B9" i="9"/>
  <c r="D6" i="9"/>
  <c r="C6" i="9"/>
  <c r="B6" i="9"/>
  <c r="B3" i="9"/>
  <c r="F16" i="9"/>
  <c r="C5" i="8"/>
  <c r="F6" i="9" s="1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<sst xmlns="http://schemas.openxmlformats.org/spreadsheetml/2006/main" count="797" uniqueCount="239">
  <si>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</si>
  <si>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</si>
  <si>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</si>
  <si>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</si>
  <si>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</si>
  <si>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</si>
  <si>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</si>
  <si>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</si>
  <si>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</si>
  <si>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</si>
  <si>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</si>
  <si>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</si>
  <si>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</si>
  <si>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</si>
  <si>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</si>
  <si>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</si>
  <si>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</si>
  <si>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</si>
  <si>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</si>
  <si>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</si>
  <si>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</si>
  <si>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</si>
  <si>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</si>
  <si>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</si>
  <si>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</si>
  <si>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</si>
  <si>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</si>
  <si>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</si>
  <si>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</si>
  <si>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</si>
  <si>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</si>
  <si>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</si>
  <si>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</si>
  <si>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</si>
  <si>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</si>
  <si>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</si>
  <si>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</si>
  <si>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</si>
  <si>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</si>
  <si>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</si>
  <si>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</si>
  <si>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</si>
  <si>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</si>
  <si>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</si>
  <si>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</si>
  <si>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</si>
  <si>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</si>
  <si>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</si>
  <si>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</si>
  <si>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</si>
  <si>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</si>
  <si>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</si>
  <si>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</si>
  <si>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</si>
  <si>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</si>
  <si>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</si>
  <si>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</si>
  <si>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</si>
  <si>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</si>
  <si>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</si>
  <si>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</si>
  <si>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</si>
  <si>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</si>
  <si>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</si>
  <si>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</si>
  <si>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</si>
  <si>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</si>
  <si>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</si>
  <si>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</si>
  <si>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</si>
  <si>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</si>
  <si>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</si>
  <si>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</si>
  <si>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</si>
  <si>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</si>
  <si>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</si>
  <si>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</si>
  <si>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</si>
  <si>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</si>
  <si>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</si>
  <si>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</si>
  <si>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</si>
  <si>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</si>
  <si>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</si>
  <si>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</si>
  <si>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</si>
  <si>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</si>
  <si>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</si>
  <si>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</si>
  <si>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</si>
  <si>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</si>
  <si>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</si>
  <si>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</si>
  <si>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</si>
  <si>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</si>
  <si>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</si>
  <si>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</si>
  <si>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</si>
  <si>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</si>
  <si>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</si>
  <si>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</si>
  <si>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</si>
  <si>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</si>
  <si>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</si>
  <si>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</si>
  <si>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</si>
  <si>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</si>
  <si>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</si>
  <si>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</si>
  <si>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</si>
  <si>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</si>
  <si>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</si>
  <si>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</si>
  <si>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</si>
  <si>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</si>
  <si>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</si>
  <si>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</si>
  <si>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</si>
  <si>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</si>
  <si>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</si>
  <si>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</si>
  <si>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</si>
  <si>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</si>
  <si>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</si>
  <si>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</si>
  <si>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</si>
  <si>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</si>
  <si>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</si>
  <si>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</si>
  <si>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</si>
  <si>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</si>
  <si>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</si>
  <si>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</si>
  <si>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</si>
  <si>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</si>
  <si>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</si>
  <si>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</si>
  <si>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</si>
  <si>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</si>
  <si>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</si>
  <si>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</si>
  <si>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</si>
  <si>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</si>
  <si>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</si>
  <si>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</si>
  <si>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</si>
  <si>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</si>
  <si>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</si>
  <si>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</si>
  <si>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</si>
  <si>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</si>
  <si>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</si>
  <si>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수의 1인 견적</t>
  </si>
  <si>
    <t>일반</t>
    <phoneticPr fontId="4" type="noConversion"/>
  </si>
  <si>
    <t>소액수의</t>
    <phoneticPr fontId="4" type="noConversion"/>
  </si>
  <si>
    <t>(연중)2021년 조경수목 및 병충해 방제관리</t>
    <phoneticPr fontId="4" type="noConversion"/>
  </si>
  <si>
    <t>일오삼조경㈜</t>
    <phoneticPr fontId="4" type="noConversion"/>
  </si>
  <si>
    <t>2021.05.04.</t>
    <phoneticPr fontId="4" type="noConversion"/>
  </si>
  <si>
    <t>2021.05.10.</t>
    <phoneticPr fontId="4" type="noConversion"/>
  </si>
  <si>
    <t>2021.10.31.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</si>
  <si>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</si>
  <si>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</si>
  <si>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</si>
  <si>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</si>
  <si>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</si>
  <si>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>김현근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</si>
  <si>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</si>
  <si>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</si>
  <si>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2021.09.30.</t>
    <phoneticPr fontId="4" type="noConversion"/>
  </si>
  <si>
    <t>2021.10.01.</t>
    <phoneticPr fontId="4" type="noConversion"/>
  </si>
  <si>
    <t>2021.12.31.</t>
    <phoneticPr fontId="4" type="noConversion"/>
  </si>
  <si>
    <t>옥상 방수공사 설계용역 실시</t>
    <phoneticPr fontId="4" type="noConversion"/>
  </si>
  <si>
    <t>수의계약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</si>
  <si>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</si>
  <si>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</si>
  <si>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</si>
  <si>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(수시)상담실 도장 작업</t>
    <phoneticPr fontId="4" type="noConversion"/>
  </si>
  <si>
    <t>주식회사 공간설계</t>
    <phoneticPr fontId="4" type="noConversion"/>
  </si>
  <si>
    <t>2021.12.10.</t>
    <phoneticPr fontId="4" type="noConversion"/>
  </si>
  <si>
    <t>2021.12.13.</t>
    <phoneticPr fontId="4" type="noConversion"/>
  </si>
  <si>
    <t>(수시)상담실 도장 작업</t>
    <phoneticPr fontId="4" type="noConversion"/>
  </si>
  <si>
    <t>주식회사 공간설계</t>
    <phoneticPr fontId="4" type="noConversion"/>
  </si>
  <si>
    <t>상담실 도장 작업</t>
    <phoneticPr fontId="4" type="noConversion"/>
  </si>
  <si>
    <t>2021.12.10.~12.13.</t>
    <phoneticPr fontId="4" type="noConversion"/>
  </si>
  <si>
    <t>성남시 중원구 둔촌대로 457번길</t>
    <phoneticPr fontId="4" type="noConversion"/>
  </si>
  <si>
    <t>수련관 싸인몰 교체</t>
    <phoneticPr fontId="4" type="noConversion"/>
  </si>
  <si>
    <t>2021.12.14</t>
    <phoneticPr fontId="4" type="noConversion"/>
  </si>
  <si>
    <t>2021.12.14~12.16</t>
    <phoneticPr fontId="4" type="noConversion"/>
  </si>
  <si>
    <t>2021.12.16</t>
    <phoneticPr fontId="4" type="noConversion"/>
  </si>
  <si>
    <t>디자인스토리</t>
    <phoneticPr fontId="4" type="noConversion"/>
  </si>
  <si>
    <t>성남시 분당구 내정로 107번길 10</t>
    <phoneticPr fontId="4" type="noConversion"/>
  </si>
  <si>
    <t>왕동영</t>
    <phoneticPr fontId="4" type="noConversion"/>
  </si>
  <si>
    <t>인터넷망 사용신청</t>
    <phoneticPr fontId="4" type="noConversion"/>
  </si>
  <si>
    <t>2021.12.27</t>
    <phoneticPr fontId="4" type="noConversion"/>
  </si>
  <si>
    <t>인터넷전화 사용신청</t>
    <phoneticPr fontId="4" type="noConversion"/>
  </si>
  <si>
    <t>2022.01.01.~12.31.</t>
    <phoneticPr fontId="4" type="noConversion"/>
  </si>
  <si>
    <t>케이티</t>
    <phoneticPr fontId="4" type="noConversion"/>
  </si>
  <si>
    <t>성남시 분당구 불정로 90</t>
    <phoneticPr fontId="4" type="noConversion"/>
  </si>
  <si>
    <t>2021.12.27.</t>
    <phoneticPr fontId="4" type="noConversion"/>
  </si>
  <si>
    <t>구현모</t>
    <phoneticPr fontId="4" type="noConversion"/>
  </si>
  <si>
    <t>시설관리용역</t>
    <phoneticPr fontId="4" type="noConversion"/>
  </si>
  <si>
    <t>2021.12.28.</t>
    <phoneticPr fontId="4" type="noConversion"/>
  </si>
  <si>
    <t>대한민국특수임무유공자회</t>
    <phoneticPr fontId="4" type="noConversion"/>
  </si>
  <si>
    <t>서울 은평구 통일로 684, 1층</t>
    <phoneticPr fontId="4" type="noConversion"/>
  </si>
  <si>
    <t>이종열</t>
    <phoneticPr fontId="4" type="noConversion"/>
  </si>
  <si>
    <t>방과후아카데미 위탁급식</t>
    <phoneticPr fontId="4" type="noConversion"/>
  </si>
  <si>
    <t>2021.12.23.</t>
    <phoneticPr fontId="4" type="noConversion"/>
  </si>
  <si>
    <t>주식회사 엠지엠</t>
    <phoneticPr fontId="4" type="noConversion"/>
  </si>
  <si>
    <t>성남시 중원구 둔촌대로 388번길 24</t>
    <phoneticPr fontId="4" type="noConversion"/>
  </si>
  <si>
    <t>오원근</t>
    <phoneticPr fontId="4" type="noConversion"/>
  </si>
  <si>
    <t>방과후아카데미 복합기 임대</t>
    <phoneticPr fontId="4" type="noConversion"/>
  </si>
  <si>
    <t>2021.12.28.</t>
    <phoneticPr fontId="4" type="noConversion"/>
  </si>
  <si>
    <t>신도종합서비스</t>
    <phoneticPr fontId="4" type="noConversion"/>
  </si>
  <si>
    <t>성남시 분당구 장미로 100번길 9-1</t>
    <phoneticPr fontId="4" type="noConversion"/>
  </si>
  <si>
    <t>업무용 복합기 임대</t>
    <phoneticPr fontId="4" type="noConversion"/>
  </si>
  <si>
    <t>김영빈</t>
    <phoneticPr fontId="4" type="noConversion"/>
  </si>
  <si>
    <t>소방안전관리</t>
    <phoneticPr fontId="4" type="noConversion"/>
  </si>
  <si>
    <t>2021.12.28.</t>
    <phoneticPr fontId="4" type="noConversion"/>
  </si>
  <si>
    <t>성남시 분당구 대왕판교로 287</t>
    <phoneticPr fontId="4" type="noConversion"/>
  </si>
  <si>
    <t>경기소방전기㈜</t>
    <phoneticPr fontId="4" type="noConversion"/>
  </si>
  <si>
    <t>보안시스템 유지관리</t>
    <phoneticPr fontId="4" type="noConversion"/>
  </si>
  <si>
    <t>㈜에스원</t>
    <phoneticPr fontId="4" type="noConversion"/>
  </si>
  <si>
    <t>서울시 중구 세종대로 7길 25</t>
    <phoneticPr fontId="4" type="noConversion"/>
  </si>
  <si>
    <t>한동현</t>
    <phoneticPr fontId="4" type="noConversion"/>
  </si>
  <si>
    <t>노희찬</t>
    <phoneticPr fontId="4" type="noConversion"/>
  </si>
  <si>
    <t>승강기 유지관리</t>
    <phoneticPr fontId="4" type="noConversion"/>
  </si>
  <si>
    <t>오티스엘리베이터</t>
    <phoneticPr fontId="4" type="noConversion"/>
  </si>
  <si>
    <t>성남시 분당구 대왕판교로 373</t>
    <phoneticPr fontId="4" type="noConversion"/>
  </si>
  <si>
    <t>위생설비임대</t>
    <phoneticPr fontId="4" type="noConversion"/>
  </si>
  <si>
    <t>코웨이㈜</t>
    <phoneticPr fontId="4" type="noConversion"/>
  </si>
  <si>
    <t>충남 공주시 유구읍 유구마곡사로 136-23</t>
    <phoneticPr fontId="4" type="noConversion"/>
  </si>
  <si>
    <t>인생네컷 포토부스 렌탈 계약</t>
    <phoneticPr fontId="4" type="noConversion"/>
  </si>
  <si>
    <t>서울 영등포구 당산동2가 302</t>
    <phoneticPr fontId="4" type="noConversion"/>
  </si>
  <si>
    <t>정오훈</t>
    <phoneticPr fontId="4" type="noConversion"/>
  </si>
  <si>
    <t>이해선</t>
    <phoneticPr fontId="4" type="noConversion"/>
  </si>
  <si>
    <t>조익서</t>
    <phoneticPr fontId="4" type="noConversion"/>
  </si>
  <si>
    <t>물품 발주계획(1월)</t>
    <phoneticPr fontId="4" type="noConversion"/>
  </si>
  <si>
    <t>공사 발주계획(1월)</t>
    <phoneticPr fontId="4" type="noConversion"/>
  </si>
  <si>
    <t>용역 발주계획(1월)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</si>
</sst>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49" fontId="8" fillId="2" borderId="43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 wrapText="1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0" fillId="0" borderId="0" xfId="0"/>
    <xf numFmtId="0" fontId="29" fillId="4" borderId="53" xfId="0" applyFont="1" applyFill="1" applyBorder="1" applyAlignment="1">
      <alignment horizontal="center" vertical="center" shrinkToFit="1"/>
    </xf>
    <xf numFmtId="180" fontId="29" fillId="4" borderId="54" xfId="0" applyNumberFormat="1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/>
    </xf>
    <xf numFmtId="176" fontId="20" fillId="0" borderId="54" xfId="0" applyNumberFormat="1" applyFont="1" applyFill="1" applyBorder="1" applyAlignment="1">
      <alignment horizontal="center" vertical="center" wrapText="1"/>
    </xf>
    <xf numFmtId="176" fontId="20" fillId="0" borderId="54" xfId="0" applyNumberFormat="1" applyFont="1" applyFill="1" applyBorder="1" applyAlignment="1">
      <alignment horizontal="center" vertical="center" shrinkToFit="1"/>
    </xf>
    <xf numFmtId="176" fontId="20" fillId="0" borderId="54" xfId="0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56" xfId="0" applyFont="1" applyFill="1" applyBorder="1" applyAlignment="1">
      <alignment horizontal="center" vertical="center" shrinkToFit="1"/>
    </xf>
    <xf numFmtId="180" fontId="29" fillId="4" borderId="57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177" fontId="8" fillId="0" borderId="53" xfId="0" applyNumberFormat="1" applyFont="1" applyFill="1" applyBorder="1" applyAlignment="1">
      <alignment horizontal="left" vertical="center" shrinkToFit="1"/>
    </xf>
    <xf numFmtId="0" fontId="24" fillId="0" borderId="54" xfId="11" applyFont="1" applyFill="1" applyBorder="1" applyAlignment="1">
      <alignment horizontal="center" vertical="center" shrinkToFit="1"/>
    </xf>
    <xf numFmtId="179" fontId="8" fillId="0" borderId="54" xfId="12" applyNumberFormat="1" applyFont="1" applyFill="1" applyBorder="1" applyAlignment="1">
      <alignment vertical="center" wrapText="1"/>
    </xf>
    <xf numFmtId="38" fontId="24" fillId="0" borderId="54" xfId="2" applyNumberFormat="1" applyFont="1" applyFill="1" applyBorder="1" applyAlignment="1">
      <alignment horizontal="center" vertical="center"/>
    </xf>
    <xf numFmtId="178" fontId="24" fillId="0" borderId="54" xfId="0" applyNumberFormat="1" applyFont="1" applyFill="1" applyBorder="1" applyAlignment="1">
      <alignment horizontal="center" vertical="center"/>
    </xf>
    <xf numFmtId="177" fontId="8" fillId="0" borderId="54" xfId="0" applyNumberFormat="1" applyFont="1" applyFill="1" applyBorder="1" applyAlignment="1">
      <alignment horizontal="center" vertical="center"/>
    </xf>
    <xf numFmtId="177" fontId="8" fillId="0" borderId="55" xfId="0" applyNumberFormat="1" applyFont="1" applyFill="1" applyBorder="1" applyAlignment="1">
      <alignment horizontal="left" vertical="center" shrinkToFit="1"/>
    </xf>
    <xf numFmtId="0" fontId="18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7" fillId="0" borderId="59" xfId="0" applyNumberFormat="1" applyFont="1" applyBorder="1" applyAlignment="1">
      <alignment horizontal="right" vertical="center" shrinkToFit="1"/>
    </xf>
    <xf numFmtId="0" fontId="17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0" fontId="8" fillId="4" borderId="53" xfId="0" applyNumberFormat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 shrinkToFit="1"/>
    </xf>
    <xf numFmtId="41" fontId="8" fillId="4" borderId="54" xfId="1" applyFont="1" applyFill="1" applyBorder="1" applyAlignment="1" applyProtection="1">
      <alignment horizontal="center" vertical="center"/>
    </xf>
    <xf numFmtId="49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20" fillId="3" borderId="44" xfId="0" applyNumberFormat="1" applyFont="1" applyFill="1" applyBorder="1" applyAlignment="1">
      <alignment horizontal="center" vertical="center" wrapText="1"/>
    </xf>
    <xf numFmtId="0" fontId="24" fillId="4" borderId="34" xfId="11" applyFont="1" applyFill="1" applyBorder="1" applyAlignment="1">
      <alignment horizontal="center" vertical="center" shrinkToFit="1"/>
    </xf>
    <xf numFmtId="0" fontId="16" fillId="2" borderId="61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7" fillId="0" borderId="48" xfId="0" quotePrefix="1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18" fillId="0" borderId="52" xfId="0" applyFont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2" sqref="C1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73" t="s">
        <v>236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ht="24.95" customHeight="1" thickTop="1">
      <c r="A3" s="106">
        <v>2022</v>
      </c>
      <c r="B3" s="111">
        <v>1</v>
      </c>
      <c r="C3" s="134" t="s">
        <v>151</v>
      </c>
      <c r="D3" s="108"/>
      <c r="E3" s="107"/>
      <c r="F3" s="109"/>
      <c r="G3" s="108"/>
      <c r="H3" s="110"/>
      <c r="I3" s="108"/>
      <c r="J3" s="108"/>
      <c r="K3" s="108"/>
      <c r="L3" s="10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A2" sqref="A2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7" customWidth="1"/>
    <col min="6" max="6" width="12.44140625" style="91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73" t="s">
        <v>238</v>
      </c>
      <c r="B1" s="173"/>
      <c r="C1" s="173"/>
      <c r="D1" s="173"/>
      <c r="E1" s="173"/>
      <c r="F1" s="173"/>
      <c r="G1" s="173"/>
      <c r="H1" s="173"/>
      <c r="I1" s="173"/>
    </row>
    <row r="2" spans="1:12" s="116" customFormat="1" ht="25.5" customHeight="1" thickBot="1">
      <c r="A2" s="96" t="s">
        <v>67</v>
      </c>
      <c r="B2" s="95" t="s">
        <v>48</v>
      </c>
      <c r="C2" s="94" t="s">
        <v>64</v>
      </c>
      <c r="D2" s="94" t="s">
        <v>0</v>
      </c>
      <c r="E2" s="163" t="s">
        <v>65</v>
      </c>
      <c r="F2" s="98" t="s">
        <v>49</v>
      </c>
      <c r="G2" s="94" t="s">
        <v>50</v>
      </c>
      <c r="H2" s="94" t="s">
        <v>164</v>
      </c>
      <c r="I2" s="97" t="s">
        <v>1</v>
      </c>
      <c r="J2" s="8"/>
      <c r="K2" s="9"/>
      <c r="L2" s="8"/>
    </row>
    <row r="3" spans="1:12" s="86" customFormat="1" ht="24.95" customHeight="1" thickTop="1" thickBot="1">
      <c r="A3" s="92">
        <v>2022</v>
      </c>
      <c r="B3" s="93">
        <v>1</v>
      </c>
      <c r="C3" s="88" t="s">
        <v>171</v>
      </c>
      <c r="D3" s="88" t="s">
        <v>172</v>
      </c>
      <c r="E3" s="212">
        <v>6000</v>
      </c>
      <c r="F3" s="90" t="s">
        <v>173</v>
      </c>
      <c r="G3" s="88" t="s">
        <v>174</v>
      </c>
      <c r="H3" s="88" t="s">
        <v>175</v>
      </c>
      <c r="I3" s="89"/>
      <c r="J3" s="84"/>
      <c r="K3" s="85"/>
      <c r="L3" s="84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A2" sqref="A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8"/>
    <col min="11" max="11" width="11.6640625" style="9" customWidth="1"/>
    <col min="12" max="12" width="11.33203125" style="8" bestFit="1" customWidth="1"/>
  </cols>
  <sheetData>
    <row r="1" spans="1:13" ht="26.25" thickBot="1">
      <c r="A1" s="173" t="s">
        <v>237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96" t="s">
        <v>47</v>
      </c>
      <c r="B2" s="95" t="s">
        <v>48</v>
      </c>
      <c r="C2" s="94" t="s">
        <v>88</v>
      </c>
      <c r="D2" s="94" t="s">
        <v>87</v>
      </c>
      <c r="E2" s="94" t="s">
        <v>0</v>
      </c>
      <c r="F2" s="95" t="s">
        <v>97</v>
      </c>
      <c r="G2" s="95" t="s">
        <v>86</v>
      </c>
      <c r="H2" s="95" t="s">
        <v>85</v>
      </c>
      <c r="I2" s="95" t="s">
        <v>84</v>
      </c>
      <c r="J2" s="98" t="s">
        <v>49</v>
      </c>
      <c r="K2" s="94" t="s">
        <v>50</v>
      </c>
      <c r="L2" s="94" t="s">
        <v>51</v>
      </c>
      <c r="M2" s="97" t="s">
        <v>1</v>
      </c>
    </row>
    <row r="3" spans="1:13" ht="24.95" customHeight="1" thickTop="1">
      <c r="A3" s="117"/>
      <c r="B3" s="118"/>
      <c r="C3" s="134" t="s">
        <v>151</v>
      </c>
      <c r="D3" s="119"/>
      <c r="E3" s="119"/>
      <c r="F3" s="120"/>
      <c r="G3" s="120"/>
      <c r="H3" s="120"/>
      <c r="I3" s="120"/>
      <c r="J3" s="121"/>
      <c r="K3" s="122"/>
      <c r="L3" s="122"/>
      <c r="M3" s="123"/>
    </row>
    <row r="4" spans="1:13" ht="24.95" customHeight="1">
      <c r="A4" s="106"/>
      <c r="B4" s="111"/>
      <c r="C4" s="124"/>
      <c r="D4" s="124"/>
      <c r="E4" s="124"/>
      <c r="F4" s="125"/>
      <c r="G4" s="125"/>
      <c r="H4" s="125"/>
      <c r="I4" s="125"/>
      <c r="J4" s="152"/>
      <c r="K4" s="153"/>
      <c r="L4" s="153"/>
      <c r="M4" s="126"/>
    </row>
    <row r="5" spans="1:13" ht="24.95" customHeight="1" thickBot="1">
      <c r="A5" s="127"/>
      <c r="B5" s="128"/>
      <c r="C5" s="129"/>
      <c r="D5" s="112"/>
      <c r="E5" s="113"/>
      <c r="F5" s="130"/>
      <c r="G5" s="131"/>
      <c r="H5" s="131"/>
      <c r="I5" s="130"/>
      <c r="J5" s="132"/>
      <c r="K5" s="132"/>
      <c r="L5" s="132"/>
      <c r="M5" s="133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17" sqref="D17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6.25" thickBot="1">
      <c r="A2" s="175"/>
      <c r="B2" s="175"/>
      <c r="C2" s="22"/>
      <c r="D2" s="22"/>
      <c r="E2" s="22"/>
      <c r="F2" s="35"/>
      <c r="G2" s="35"/>
      <c r="H2" s="35"/>
      <c r="I2" s="35"/>
      <c r="J2" s="176" t="s">
        <v>3</v>
      </c>
      <c r="K2" s="17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127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H16" sqref="H16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6.25" thickBot="1">
      <c r="A2" s="175"/>
      <c r="B2" s="175"/>
      <c r="C2" s="22"/>
      <c r="D2" s="22"/>
      <c r="E2" s="22"/>
      <c r="F2" s="35"/>
      <c r="G2" s="35"/>
      <c r="H2" s="35"/>
      <c r="I2" s="35"/>
      <c r="J2" s="176" t="s">
        <v>3</v>
      </c>
      <c r="K2" s="17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H15" sqref="H15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74" t="s">
        <v>13</v>
      </c>
      <c r="B1" s="174"/>
      <c r="C1" s="174"/>
      <c r="D1" s="174"/>
      <c r="E1" s="174"/>
      <c r="F1" s="174"/>
      <c r="G1" s="174"/>
      <c r="H1" s="174"/>
      <c r="I1" s="174"/>
    </row>
    <row r="2" spans="1:9" ht="26.25" thickBot="1">
      <c r="A2" s="24"/>
      <c r="B2" s="24"/>
      <c r="C2" s="22"/>
      <c r="D2" s="22"/>
      <c r="E2" s="22"/>
      <c r="F2" s="35"/>
      <c r="G2" s="35"/>
      <c r="H2" s="176" t="s">
        <v>3</v>
      </c>
      <c r="I2" s="176"/>
    </row>
    <row r="3" spans="1:9" ht="29.25" customHeight="1" thickBot="1">
      <c r="A3" s="78" t="s">
        <v>5</v>
      </c>
      <c r="B3" s="79" t="s">
        <v>30</v>
      </c>
      <c r="C3" s="79" t="s">
        <v>14</v>
      </c>
      <c r="D3" s="79" t="s">
        <v>15</v>
      </c>
      <c r="E3" s="79" t="s">
        <v>16</v>
      </c>
      <c r="F3" s="79" t="s">
        <v>17</v>
      </c>
      <c r="G3" s="80" t="s">
        <v>66</v>
      </c>
      <c r="H3" s="79" t="s">
        <v>29</v>
      </c>
      <c r="I3" s="81" t="s">
        <v>18</v>
      </c>
    </row>
    <row r="4" spans="1:9" ht="30" customHeight="1" thickTop="1">
      <c r="A4" s="135" t="s">
        <v>130</v>
      </c>
      <c r="B4" s="136" t="s">
        <v>112</v>
      </c>
      <c r="C4" s="137">
        <v>7101600</v>
      </c>
      <c r="D4" s="138" t="s">
        <v>128</v>
      </c>
      <c r="E4" s="139" t="s">
        <v>133</v>
      </c>
      <c r="F4" s="140" t="s">
        <v>134</v>
      </c>
      <c r="G4" s="140" t="s">
        <v>134</v>
      </c>
      <c r="H4" s="140" t="s">
        <v>134</v>
      </c>
      <c r="I4" s="141"/>
    </row>
    <row r="5" spans="1:9" ht="30" customHeight="1">
      <c r="A5" s="73" t="s">
        <v>132</v>
      </c>
      <c r="B5" s="69" t="s">
        <v>112</v>
      </c>
      <c r="C5" s="70">
        <v>2631000</v>
      </c>
      <c r="D5" s="71" t="s">
        <v>128</v>
      </c>
      <c r="E5" s="100" t="s">
        <v>133</v>
      </c>
      <c r="F5" s="101" t="s">
        <v>134</v>
      </c>
      <c r="G5" s="101" t="s">
        <v>134</v>
      </c>
      <c r="H5" s="101" t="s">
        <v>134</v>
      </c>
      <c r="I5" s="74"/>
    </row>
    <row r="6" spans="1:9" ht="30" customHeight="1">
      <c r="A6" s="73" t="s">
        <v>111</v>
      </c>
      <c r="B6" s="164" t="s">
        <v>139</v>
      </c>
      <c r="C6" s="70">
        <v>2280000</v>
      </c>
      <c r="D6" s="71" t="s">
        <v>135</v>
      </c>
      <c r="E6" s="100" t="s">
        <v>133</v>
      </c>
      <c r="F6" s="101" t="s">
        <v>134</v>
      </c>
      <c r="G6" s="101" t="s">
        <v>134</v>
      </c>
      <c r="H6" s="101" t="s">
        <v>134</v>
      </c>
      <c r="I6" s="74"/>
    </row>
    <row r="7" spans="1:9" ht="30" customHeight="1">
      <c r="A7" s="73" t="s">
        <v>98</v>
      </c>
      <c r="B7" s="164" t="s">
        <v>103</v>
      </c>
      <c r="C7" s="70">
        <v>3366000</v>
      </c>
      <c r="D7" s="71" t="s">
        <v>136</v>
      </c>
      <c r="E7" s="100" t="s">
        <v>133</v>
      </c>
      <c r="F7" s="101" t="s">
        <v>134</v>
      </c>
      <c r="G7" s="101" t="s">
        <v>134</v>
      </c>
      <c r="H7" s="101" t="s">
        <v>134</v>
      </c>
      <c r="I7" s="74"/>
    </row>
    <row r="8" spans="1:9" ht="30" customHeight="1">
      <c r="A8" s="73" t="s">
        <v>102</v>
      </c>
      <c r="B8" s="164" t="s">
        <v>104</v>
      </c>
      <c r="C8" s="70">
        <v>3432000</v>
      </c>
      <c r="D8" s="71" t="s">
        <v>136</v>
      </c>
      <c r="E8" s="100" t="s">
        <v>133</v>
      </c>
      <c r="F8" s="101" t="s">
        <v>134</v>
      </c>
      <c r="G8" s="101" t="s">
        <v>134</v>
      </c>
      <c r="H8" s="101" t="s">
        <v>134</v>
      </c>
      <c r="I8" s="74"/>
    </row>
    <row r="9" spans="1:9" ht="30" customHeight="1">
      <c r="A9" s="73" t="s">
        <v>109</v>
      </c>
      <c r="B9" s="164" t="s">
        <v>105</v>
      </c>
      <c r="C9" s="70">
        <v>10002720</v>
      </c>
      <c r="D9" s="71" t="s">
        <v>136</v>
      </c>
      <c r="E9" s="100" t="s">
        <v>133</v>
      </c>
      <c r="F9" s="101" t="s">
        <v>134</v>
      </c>
      <c r="G9" s="101" t="s">
        <v>134</v>
      </c>
      <c r="H9" s="101" t="s">
        <v>134</v>
      </c>
      <c r="I9" s="74"/>
    </row>
    <row r="10" spans="1:9" ht="30" customHeight="1">
      <c r="A10" s="73" t="s">
        <v>110</v>
      </c>
      <c r="B10" s="69" t="s">
        <v>106</v>
      </c>
      <c r="C10" s="70">
        <v>1200000</v>
      </c>
      <c r="D10" s="71" t="s">
        <v>137</v>
      </c>
      <c r="E10" s="100" t="s">
        <v>133</v>
      </c>
      <c r="F10" s="101" t="s">
        <v>134</v>
      </c>
      <c r="G10" s="101" t="s">
        <v>134</v>
      </c>
      <c r="H10" s="101" t="s">
        <v>134</v>
      </c>
      <c r="I10" s="75"/>
    </row>
    <row r="11" spans="1:9" ht="30" customHeight="1">
      <c r="A11" s="73" t="s">
        <v>107</v>
      </c>
      <c r="B11" s="69" t="s">
        <v>141</v>
      </c>
      <c r="C11" s="70">
        <v>30510000</v>
      </c>
      <c r="D11" s="71" t="s">
        <v>147</v>
      </c>
      <c r="E11" s="100" t="s">
        <v>133</v>
      </c>
      <c r="F11" s="101" t="s">
        <v>134</v>
      </c>
      <c r="G11" s="101" t="s">
        <v>134</v>
      </c>
      <c r="H11" s="101" t="s">
        <v>134</v>
      </c>
      <c r="I11" s="76"/>
    </row>
    <row r="12" spans="1:9" ht="30" customHeight="1">
      <c r="A12" s="77" t="s">
        <v>99</v>
      </c>
      <c r="B12" s="69" t="s">
        <v>143</v>
      </c>
      <c r="C12" s="70">
        <v>311484000</v>
      </c>
      <c r="D12" s="72" t="s">
        <v>146</v>
      </c>
      <c r="E12" s="100" t="s">
        <v>133</v>
      </c>
      <c r="F12" s="101" t="s">
        <v>134</v>
      </c>
      <c r="G12" s="101" t="s">
        <v>134</v>
      </c>
      <c r="H12" s="101" t="s">
        <v>134</v>
      </c>
      <c r="I12" s="74"/>
    </row>
    <row r="13" spans="1:9" ht="30" customHeight="1">
      <c r="A13" s="73" t="s">
        <v>108</v>
      </c>
      <c r="B13" s="69" t="s">
        <v>106</v>
      </c>
      <c r="C13" s="70">
        <v>3240000</v>
      </c>
      <c r="D13" s="72" t="s">
        <v>137</v>
      </c>
      <c r="E13" s="100" t="s">
        <v>133</v>
      </c>
      <c r="F13" s="101" t="s">
        <v>134</v>
      </c>
      <c r="G13" s="101" t="s">
        <v>134</v>
      </c>
      <c r="H13" s="101" t="s">
        <v>134</v>
      </c>
      <c r="I13" s="74"/>
    </row>
    <row r="14" spans="1:9" s="99" customFormat="1" ht="30" customHeight="1">
      <c r="A14" s="73" t="s">
        <v>144</v>
      </c>
      <c r="B14" s="69" t="s">
        <v>145</v>
      </c>
      <c r="C14" s="70">
        <v>2040000</v>
      </c>
      <c r="D14" s="72" t="s">
        <v>148</v>
      </c>
      <c r="E14" s="100" t="s">
        <v>149</v>
      </c>
      <c r="F14" s="101" t="s">
        <v>150</v>
      </c>
      <c r="G14" s="101" t="s">
        <v>134</v>
      </c>
      <c r="H14" s="101" t="s">
        <v>134</v>
      </c>
      <c r="I14" s="74"/>
    </row>
    <row r="15" spans="1:9" s="116" customFormat="1" ht="30" customHeight="1">
      <c r="A15" s="73" t="s">
        <v>155</v>
      </c>
      <c r="B15" s="69" t="s">
        <v>156</v>
      </c>
      <c r="C15" s="70">
        <v>3990000</v>
      </c>
      <c r="D15" s="72" t="s">
        <v>157</v>
      </c>
      <c r="E15" s="100" t="s">
        <v>158</v>
      </c>
      <c r="F15" s="101" t="s">
        <v>159</v>
      </c>
      <c r="G15" s="101" t="s">
        <v>159</v>
      </c>
      <c r="H15" s="101" t="s">
        <v>159</v>
      </c>
      <c r="I15" s="74"/>
    </row>
    <row r="16" spans="1:9" s="116" customFormat="1" ht="30" customHeight="1">
      <c r="A16" s="73" t="s">
        <v>166</v>
      </c>
      <c r="B16" s="69" t="s">
        <v>167</v>
      </c>
      <c r="C16" s="70">
        <v>1198000</v>
      </c>
      <c r="D16" s="72" t="s">
        <v>168</v>
      </c>
      <c r="E16" s="100" t="s">
        <v>169</v>
      </c>
      <c r="F16" s="101" t="s">
        <v>170</v>
      </c>
      <c r="G16" s="101" t="s">
        <v>134</v>
      </c>
      <c r="H16" s="101" t="s">
        <v>134</v>
      </c>
      <c r="I16" s="74"/>
    </row>
    <row r="17" spans="1:9" s="116" customFormat="1" ht="30" customHeight="1">
      <c r="A17" s="73" t="s">
        <v>176</v>
      </c>
      <c r="B17" s="69" t="s">
        <v>177</v>
      </c>
      <c r="C17" s="70">
        <v>1870000</v>
      </c>
      <c r="D17" s="72" t="s">
        <v>178</v>
      </c>
      <c r="E17" s="100" t="s">
        <v>178</v>
      </c>
      <c r="F17" s="101" t="s">
        <v>179</v>
      </c>
      <c r="G17" s="101" t="s">
        <v>179</v>
      </c>
      <c r="H17" s="101" t="s">
        <v>179</v>
      </c>
      <c r="I17" s="74"/>
    </row>
    <row r="18" spans="1:9" s="116" customFormat="1" ht="30" customHeight="1">
      <c r="A18" s="73"/>
      <c r="B18" s="69"/>
      <c r="C18" s="70"/>
      <c r="D18" s="72"/>
      <c r="E18" s="72"/>
      <c r="F18" s="101"/>
      <c r="G18" s="101"/>
      <c r="H18" s="101"/>
      <c r="I18" s="74"/>
    </row>
    <row r="19" spans="1:9" s="116" customFormat="1" ht="30" customHeight="1">
      <c r="A19" s="73"/>
      <c r="B19" s="69"/>
      <c r="C19" s="70"/>
      <c r="D19" s="72"/>
      <c r="E19" s="72"/>
      <c r="F19" s="101"/>
      <c r="G19" s="101"/>
      <c r="H19" s="101"/>
      <c r="I19" s="74"/>
    </row>
    <row r="20" spans="1:9" s="116" customFormat="1" ht="30" customHeight="1">
      <c r="A20" s="73"/>
      <c r="B20" s="69"/>
      <c r="C20" s="70"/>
      <c r="D20" s="72"/>
      <c r="E20" s="72"/>
      <c r="F20" s="101"/>
      <c r="G20" s="101"/>
      <c r="H20" s="101"/>
      <c r="I20" s="74"/>
    </row>
    <row r="21" spans="1:9" s="116" customFormat="1" ht="30" customHeight="1">
      <c r="A21" s="73"/>
      <c r="B21" s="69"/>
      <c r="C21" s="70"/>
      <c r="D21" s="72"/>
      <c r="E21" s="72"/>
      <c r="F21" s="101"/>
      <c r="G21" s="101"/>
      <c r="H21" s="101"/>
      <c r="I21" s="74"/>
    </row>
    <row r="22" spans="1:9" s="116" customFormat="1" ht="30" customHeight="1">
      <c r="A22" s="73"/>
      <c r="B22" s="69"/>
      <c r="C22" s="70"/>
      <c r="D22" s="72"/>
      <c r="E22" s="72"/>
      <c r="F22" s="101"/>
      <c r="G22" s="101"/>
      <c r="H22" s="101"/>
      <c r="I22" s="74"/>
    </row>
    <row r="23" spans="1:9" s="116" customFormat="1" ht="30" customHeight="1">
      <c r="A23" s="73"/>
      <c r="B23" s="69"/>
      <c r="C23" s="70"/>
      <c r="D23" s="72"/>
      <c r="E23" s="72"/>
      <c r="F23" s="72"/>
      <c r="G23" s="72"/>
      <c r="H23" s="72"/>
      <c r="I23" s="74"/>
    </row>
    <row r="24" spans="1:9" s="116" customFormat="1" ht="30" customHeight="1">
      <c r="A24" s="73"/>
      <c r="B24" s="69"/>
      <c r="C24" s="70"/>
      <c r="D24" s="72"/>
      <c r="E24" s="72"/>
      <c r="F24" s="101"/>
      <c r="G24" s="101"/>
      <c r="H24" s="101"/>
      <c r="I24" s="74"/>
    </row>
    <row r="25" spans="1:9" s="116" customFormat="1" ht="30" customHeight="1">
      <c r="A25" s="73"/>
      <c r="B25" s="69"/>
      <c r="C25" s="70"/>
      <c r="D25" s="72"/>
      <c r="E25" s="72"/>
      <c r="F25" s="101"/>
      <c r="G25" s="101"/>
      <c r="H25" s="101"/>
      <c r="I25" s="74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C21" sqref="C21"/>
    </sheetView>
  </sheetViews>
  <sheetFormatPr defaultRowHeight="13.5"/>
  <cols>
    <col min="1" max="1" width="15.109375" style="2" bestFit="1" customWidth="1"/>
    <col min="2" max="2" width="31.5546875" style="66" customWidth="1"/>
    <col min="3" max="3" width="11.77734375" style="66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74" t="s">
        <v>19</v>
      </c>
      <c r="B1" s="174"/>
      <c r="C1" s="174"/>
      <c r="D1" s="174"/>
      <c r="E1" s="174"/>
      <c r="F1" s="174"/>
      <c r="G1" s="174"/>
      <c r="H1" s="174"/>
      <c r="I1" s="174"/>
    </row>
    <row r="2" spans="1:9" ht="26.25" thickBot="1">
      <c r="A2" s="175"/>
      <c r="B2" s="175"/>
      <c r="C2" s="63"/>
      <c r="D2" s="22"/>
      <c r="E2" s="22"/>
      <c r="F2" s="22"/>
      <c r="G2" s="22"/>
      <c r="H2" s="22"/>
      <c r="I2" s="25" t="s">
        <v>81</v>
      </c>
    </row>
    <row r="3" spans="1:9" ht="26.25" customHeight="1" thickBot="1">
      <c r="A3" s="32" t="s">
        <v>4</v>
      </c>
      <c r="B3" s="64" t="s">
        <v>5</v>
      </c>
      <c r="C3" s="64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>
      <c r="A4" s="154" t="s">
        <v>114</v>
      </c>
      <c r="B4" s="155" t="s">
        <v>129</v>
      </c>
      <c r="C4" s="155" t="s">
        <v>123</v>
      </c>
      <c r="D4" s="156">
        <v>7101600</v>
      </c>
      <c r="E4" s="157"/>
      <c r="F4" s="156">
        <v>642130</v>
      </c>
      <c r="G4" s="157"/>
      <c r="H4" s="156">
        <f>F4</f>
        <v>642130</v>
      </c>
      <c r="I4" s="158"/>
    </row>
    <row r="5" spans="1:9" ht="26.25" customHeight="1">
      <c r="A5" s="58" t="s">
        <v>113</v>
      </c>
      <c r="B5" s="65" t="s">
        <v>131</v>
      </c>
      <c r="C5" s="65" t="s">
        <v>123</v>
      </c>
      <c r="D5" s="67">
        <v>2631000</v>
      </c>
      <c r="E5" s="57"/>
      <c r="F5" s="67">
        <f t="shared" ref="F5:F13" si="0">D5/12</f>
        <v>219250</v>
      </c>
      <c r="G5" s="57"/>
      <c r="H5" s="67">
        <f t="shared" ref="H5:H13" si="1">F5</f>
        <v>219250</v>
      </c>
      <c r="I5" s="59"/>
    </row>
    <row r="6" spans="1:9" ht="26.25" customHeight="1">
      <c r="A6" s="58" t="s">
        <v>113</v>
      </c>
      <c r="B6" s="65" t="s">
        <v>115</v>
      </c>
      <c r="C6" s="65" t="s">
        <v>138</v>
      </c>
      <c r="D6" s="67">
        <v>2280000</v>
      </c>
      <c r="E6" s="57"/>
      <c r="F6" s="67">
        <f t="shared" si="0"/>
        <v>190000</v>
      </c>
      <c r="G6" s="57"/>
      <c r="H6" s="67">
        <f t="shared" si="1"/>
        <v>190000</v>
      </c>
      <c r="I6" s="59"/>
    </row>
    <row r="7" spans="1:9" ht="26.25" customHeight="1">
      <c r="A7" s="58" t="s">
        <v>113</v>
      </c>
      <c r="B7" s="65" t="s">
        <v>116</v>
      </c>
      <c r="C7" s="65" t="s">
        <v>103</v>
      </c>
      <c r="D7" s="67">
        <v>3366000</v>
      </c>
      <c r="E7" s="57"/>
      <c r="F7" s="67">
        <f t="shared" si="0"/>
        <v>280500</v>
      </c>
      <c r="G7" s="57"/>
      <c r="H7" s="67">
        <f t="shared" si="1"/>
        <v>280500</v>
      </c>
      <c r="I7" s="59"/>
    </row>
    <row r="8" spans="1:9" ht="26.25" customHeight="1">
      <c r="A8" s="58" t="s">
        <v>113</v>
      </c>
      <c r="B8" s="65" t="s">
        <v>117</v>
      </c>
      <c r="C8" s="65" t="s">
        <v>124</v>
      </c>
      <c r="D8" s="67">
        <v>3432000</v>
      </c>
      <c r="E8" s="57"/>
      <c r="F8" s="67">
        <f t="shared" si="0"/>
        <v>286000</v>
      </c>
      <c r="G8" s="57"/>
      <c r="H8" s="67">
        <f t="shared" si="1"/>
        <v>286000</v>
      </c>
      <c r="I8" s="59"/>
    </row>
    <row r="9" spans="1:9" ht="26.25" customHeight="1">
      <c r="A9" s="58" t="s">
        <v>113</v>
      </c>
      <c r="B9" s="65" t="s">
        <v>118</v>
      </c>
      <c r="C9" s="65" t="s">
        <v>125</v>
      </c>
      <c r="D9" s="67">
        <v>10002720</v>
      </c>
      <c r="E9" s="57"/>
      <c r="F9" s="67">
        <f t="shared" si="0"/>
        <v>833560</v>
      </c>
      <c r="G9" s="57"/>
      <c r="H9" s="67">
        <f t="shared" si="1"/>
        <v>833560</v>
      </c>
      <c r="I9" s="59"/>
    </row>
    <row r="10" spans="1:9" ht="26.25" customHeight="1">
      <c r="A10" s="58" t="s">
        <v>113</v>
      </c>
      <c r="B10" s="65" t="s">
        <v>119</v>
      </c>
      <c r="C10" s="65" t="s">
        <v>126</v>
      </c>
      <c r="D10" s="67">
        <v>1200000</v>
      </c>
      <c r="E10" s="57"/>
      <c r="F10" s="67">
        <f t="shared" si="0"/>
        <v>100000</v>
      </c>
      <c r="G10" s="57"/>
      <c r="H10" s="67">
        <f t="shared" si="1"/>
        <v>100000</v>
      </c>
      <c r="I10" s="59"/>
    </row>
    <row r="11" spans="1:9" ht="26.25" customHeight="1">
      <c r="A11" s="58" t="s">
        <v>113</v>
      </c>
      <c r="B11" s="65" t="s">
        <v>120</v>
      </c>
      <c r="C11" s="65" t="s">
        <v>140</v>
      </c>
      <c r="D11" s="67">
        <v>30510000</v>
      </c>
      <c r="E11" s="57"/>
      <c r="F11" s="67">
        <v>936000</v>
      </c>
      <c r="G11" s="57"/>
      <c r="H11" s="67">
        <v>936000</v>
      </c>
      <c r="I11" s="59"/>
    </row>
    <row r="12" spans="1:9" ht="26.25" customHeight="1">
      <c r="A12" s="58" t="s">
        <v>113</v>
      </c>
      <c r="B12" s="65" t="s">
        <v>121</v>
      </c>
      <c r="C12" s="65" t="s">
        <v>142</v>
      </c>
      <c r="D12" s="67">
        <v>311484000</v>
      </c>
      <c r="E12" s="57"/>
      <c r="F12" s="67">
        <v>21105000</v>
      </c>
      <c r="G12" s="57"/>
      <c r="H12" s="67">
        <v>21105000</v>
      </c>
      <c r="I12" s="59"/>
    </row>
    <row r="13" spans="1:9" ht="26.25" customHeight="1">
      <c r="A13" s="58" t="s">
        <v>113</v>
      </c>
      <c r="B13" s="65" t="s">
        <v>122</v>
      </c>
      <c r="C13" s="65" t="s">
        <v>126</v>
      </c>
      <c r="D13" s="67">
        <v>3240000</v>
      </c>
      <c r="E13" s="57"/>
      <c r="F13" s="67">
        <f t="shared" si="0"/>
        <v>270000</v>
      </c>
      <c r="G13" s="57"/>
      <c r="H13" s="67">
        <f t="shared" si="1"/>
        <v>270000</v>
      </c>
      <c r="I13" s="59"/>
    </row>
    <row r="14" spans="1:9" s="99" customFormat="1" ht="26.25" customHeight="1">
      <c r="A14" s="58" t="s">
        <v>113</v>
      </c>
      <c r="B14" s="65" t="s">
        <v>144</v>
      </c>
      <c r="C14" s="65" t="s">
        <v>145</v>
      </c>
      <c r="D14" s="67">
        <v>2040000</v>
      </c>
      <c r="E14" s="57"/>
      <c r="F14" s="67">
        <v>170000</v>
      </c>
      <c r="G14" s="57"/>
      <c r="H14" s="67">
        <v>170000</v>
      </c>
      <c r="I14" s="59"/>
    </row>
    <row r="15" spans="1:9" s="116" customFormat="1" ht="26.25" customHeight="1">
      <c r="A15" s="58" t="s">
        <v>113</v>
      </c>
      <c r="B15" s="65" t="s">
        <v>160</v>
      </c>
      <c r="C15" s="65" t="s">
        <v>161</v>
      </c>
      <c r="D15" s="67">
        <v>1198000</v>
      </c>
      <c r="E15" s="57"/>
      <c r="F15" s="67">
        <v>399300</v>
      </c>
      <c r="G15" s="57"/>
      <c r="H15" s="67">
        <v>399300</v>
      </c>
      <c r="I15" s="59"/>
    </row>
    <row r="16" spans="1:9" s="116" customFormat="1" ht="26.25" customHeight="1" thickBot="1">
      <c r="A16" s="60" t="s">
        <v>113</v>
      </c>
      <c r="B16" s="82" t="s">
        <v>180</v>
      </c>
      <c r="C16" s="82" t="s">
        <v>181</v>
      </c>
      <c r="D16" s="83">
        <v>1870000</v>
      </c>
      <c r="E16" s="61"/>
      <c r="F16" s="83">
        <v>0</v>
      </c>
      <c r="G16" s="83">
        <v>1870000</v>
      </c>
      <c r="H16" s="83">
        <v>1870000</v>
      </c>
      <c r="I16" s="6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workbookViewId="0">
      <selection activeCell="D6" sqref="D6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74" t="s">
        <v>21</v>
      </c>
      <c r="B1" s="174"/>
      <c r="C1" s="174"/>
      <c r="D1" s="174"/>
      <c r="E1" s="174"/>
    </row>
    <row r="2" spans="1:5" ht="26.25" thickBot="1">
      <c r="A2" s="103"/>
      <c r="B2" s="103"/>
      <c r="C2" s="102"/>
      <c r="D2" s="102"/>
      <c r="E2" s="104" t="s">
        <v>53</v>
      </c>
    </row>
    <row r="3" spans="1:5" ht="18.75" customHeight="1">
      <c r="A3" s="177" t="s">
        <v>54</v>
      </c>
      <c r="B3" s="115" t="s">
        <v>55</v>
      </c>
      <c r="C3" s="180" t="s">
        <v>182</v>
      </c>
      <c r="D3" s="181"/>
      <c r="E3" s="182"/>
    </row>
    <row r="4" spans="1:5" ht="18.75" customHeight="1">
      <c r="A4" s="178"/>
      <c r="B4" s="14" t="s">
        <v>56</v>
      </c>
      <c r="C4" s="20">
        <v>1920000</v>
      </c>
      <c r="D4" s="16" t="s">
        <v>57</v>
      </c>
      <c r="E4" s="148">
        <v>1870000</v>
      </c>
    </row>
    <row r="5" spans="1:5" ht="18.75" customHeight="1">
      <c r="A5" s="178"/>
      <c r="B5" s="14" t="s">
        <v>58</v>
      </c>
      <c r="C5" s="17">
        <f>E4/C4</f>
        <v>0.97395833333333337</v>
      </c>
      <c r="D5" s="16" t="s">
        <v>33</v>
      </c>
      <c r="E5" s="148">
        <v>1870000</v>
      </c>
    </row>
    <row r="6" spans="1:5" ht="18.75" customHeight="1">
      <c r="A6" s="178"/>
      <c r="B6" s="14" t="s">
        <v>32</v>
      </c>
      <c r="C6" s="18" t="s">
        <v>178</v>
      </c>
      <c r="D6" s="16" t="s">
        <v>83</v>
      </c>
      <c r="E6" s="149" t="s">
        <v>183</v>
      </c>
    </row>
    <row r="7" spans="1:5" ht="18.75" customHeight="1">
      <c r="A7" s="178"/>
      <c r="B7" s="14" t="s">
        <v>59</v>
      </c>
      <c r="C7" s="19" t="s">
        <v>152</v>
      </c>
      <c r="D7" s="16" t="s">
        <v>60</v>
      </c>
      <c r="E7" s="149" t="s">
        <v>179</v>
      </c>
    </row>
    <row r="8" spans="1:5" ht="18.75" customHeight="1">
      <c r="A8" s="178"/>
      <c r="B8" s="14" t="s">
        <v>61</v>
      </c>
      <c r="C8" s="19" t="s">
        <v>153</v>
      </c>
      <c r="D8" s="16" t="s">
        <v>35</v>
      </c>
      <c r="E8" s="150" t="s">
        <v>177</v>
      </c>
    </row>
    <row r="9" spans="1:5" ht="18.75" customHeight="1" thickBot="1">
      <c r="A9" s="179"/>
      <c r="B9" s="114" t="s">
        <v>62</v>
      </c>
      <c r="C9" s="142" t="s">
        <v>154</v>
      </c>
      <c r="D9" s="143" t="s">
        <v>63</v>
      </c>
      <c r="E9" s="151" t="s">
        <v>184</v>
      </c>
    </row>
    <row r="10" spans="1:5" s="116" customFormat="1" ht="18.75" hidden="1" customHeight="1">
      <c r="A10" s="159"/>
      <c r="B10" s="165"/>
      <c r="C10" s="166"/>
      <c r="D10" s="167"/>
      <c r="E10" s="168"/>
    </row>
    <row r="11" spans="1:5" s="116" customFormat="1" ht="18.75" hidden="1" customHeight="1">
      <c r="A11" s="159"/>
      <c r="B11" s="165"/>
      <c r="C11" s="166"/>
      <c r="D11" s="167"/>
      <c r="E11" s="168"/>
    </row>
    <row r="12" spans="1:5" s="116" customFormat="1" ht="18.75" hidden="1" customHeight="1" thickBot="1">
      <c r="A12" s="159"/>
      <c r="B12" s="165"/>
      <c r="C12" s="166"/>
      <c r="D12" s="167"/>
      <c r="E12" s="168"/>
    </row>
    <row r="13" spans="1:5" s="116" customFormat="1" ht="18.75" customHeight="1">
      <c r="A13" s="177" t="s">
        <v>54</v>
      </c>
      <c r="B13" s="115" t="s">
        <v>55</v>
      </c>
      <c r="C13" s="180" t="s">
        <v>185</v>
      </c>
      <c r="D13" s="181"/>
      <c r="E13" s="182"/>
    </row>
    <row r="14" spans="1:5" s="116" customFormat="1" ht="18.75" customHeight="1">
      <c r="A14" s="178"/>
      <c r="B14" s="14" t="s">
        <v>56</v>
      </c>
      <c r="C14" s="20">
        <v>4159000</v>
      </c>
      <c r="D14" s="16" t="s">
        <v>57</v>
      </c>
      <c r="E14" s="148">
        <v>3928000</v>
      </c>
    </row>
    <row r="15" spans="1:5" s="116" customFormat="1" ht="18.75" customHeight="1">
      <c r="A15" s="178"/>
      <c r="B15" s="14" t="s">
        <v>58</v>
      </c>
      <c r="C15" s="17">
        <f>E14/C14</f>
        <v>0.9444578023563357</v>
      </c>
      <c r="D15" s="16" t="s">
        <v>33</v>
      </c>
      <c r="E15" s="148">
        <f>SUM(E14)</f>
        <v>3928000</v>
      </c>
    </row>
    <row r="16" spans="1:5" s="116" customFormat="1" ht="18.75" customHeight="1">
      <c r="A16" s="178"/>
      <c r="B16" s="14" t="s">
        <v>32</v>
      </c>
      <c r="C16" s="18" t="s">
        <v>186</v>
      </c>
      <c r="D16" s="16" t="s">
        <v>83</v>
      </c>
      <c r="E16" s="149" t="s">
        <v>187</v>
      </c>
    </row>
    <row r="17" spans="1:5" s="116" customFormat="1" ht="18.75" customHeight="1">
      <c r="A17" s="178"/>
      <c r="B17" s="14" t="s">
        <v>59</v>
      </c>
      <c r="C17" s="19" t="s">
        <v>152</v>
      </c>
      <c r="D17" s="16" t="s">
        <v>60</v>
      </c>
      <c r="E17" s="149" t="s">
        <v>188</v>
      </c>
    </row>
    <row r="18" spans="1:5" s="116" customFormat="1" ht="18.75" customHeight="1">
      <c r="A18" s="178"/>
      <c r="B18" s="14" t="s">
        <v>61</v>
      </c>
      <c r="C18" s="19" t="s">
        <v>153</v>
      </c>
      <c r="D18" s="16" t="s">
        <v>35</v>
      </c>
      <c r="E18" s="150" t="s">
        <v>189</v>
      </c>
    </row>
    <row r="19" spans="1:5" s="116" customFormat="1" ht="18.75" customHeight="1" thickBot="1">
      <c r="A19" s="179"/>
      <c r="B19" s="114" t="s">
        <v>62</v>
      </c>
      <c r="C19" s="142" t="s">
        <v>154</v>
      </c>
      <c r="D19" s="143" t="s">
        <v>63</v>
      </c>
      <c r="E19" s="151" t="s">
        <v>190</v>
      </c>
    </row>
    <row r="20" spans="1:5" s="116" customFormat="1" ht="18.75" hidden="1" customHeight="1">
      <c r="A20" s="159"/>
      <c r="B20" s="165"/>
      <c r="C20" s="166"/>
      <c r="D20" s="167"/>
      <c r="E20" s="168"/>
    </row>
    <row r="21" spans="1:5" s="116" customFormat="1" ht="18.75" hidden="1" customHeight="1">
      <c r="A21" s="159"/>
      <c r="B21" s="165"/>
      <c r="C21" s="166"/>
      <c r="D21" s="167"/>
      <c r="E21" s="168"/>
    </row>
    <row r="22" spans="1:5" s="116" customFormat="1" ht="18.75" hidden="1" customHeight="1" thickBot="1">
      <c r="A22" s="159"/>
      <c r="B22" s="165"/>
      <c r="C22" s="166"/>
      <c r="D22" s="167"/>
      <c r="E22" s="168"/>
    </row>
    <row r="23" spans="1:5" s="116" customFormat="1" ht="18.75" customHeight="1">
      <c r="A23" s="177" t="s">
        <v>54</v>
      </c>
      <c r="B23" s="115" t="s">
        <v>55</v>
      </c>
      <c r="C23" s="180" t="s">
        <v>192</v>
      </c>
      <c r="D23" s="181"/>
      <c r="E23" s="182"/>
    </row>
    <row r="24" spans="1:5" s="116" customFormat="1" ht="18.75" customHeight="1">
      <c r="A24" s="178"/>
      <c r="B24" s="14" t="s">
        <v>56</v>
      </c>
      <c r="C24" s="20">
        <v>7332000</v>
      </c>
      <c r="D24" s="16" t="s">
        <v>57</v>
      </c>
      <c r="E24" s="148">
        <v>7102000</v>
      </c>
    </row>
    <row r="25" spans="1:5" s="116" customFormat="1" ht="18.75" customHeight="1">
      <c r="A25" s="178"/>
      <c r="B25" s="14" t="s">
        <v>58</v>
      </c>
      <c r="C25" s="17">
        <f>E24/C24</f>
        <v>0.96863066012002186</v>
      </c>
      <c r="D25" s="16" t="s">
        <v>33</v>
      </c>
      <c r="E25" s="148">
        <f>SUM(E24)</f>
        <v>7102000</v>
      </c>
    </row>
    <row r="26" spans="1:5" s="116" customFormat="1" ht="18.75" customHeight="1">
      <c r="A26" s="178"/>
      <c r="B26" s="14" t="s">
        <v>32</v>
      </c>
      <c r="C26" s="18" t="s">
        <v>193</v>
      </c>
      <c r="D26" s="16" t="s">
        <v>83</v>
      </c>
      <c r="E26" s="149" t="s">
        <v>195</v>
      </c>
    </row>
    <row r="27" spans="1:5" s="116" customFormat="1" ht="18.75" customHeight="1">
      <c r="A27" s="178"/>
      <c r="B27" s="14" t="s">
        <v>59</v>
      </c>
      <c r="C27" s="19" t="s">
        <v>152</v>
      </c>
      <c r="D27" s="16" t="s">
        <v>60</v>
      </c>
      <c r="E27" s="149"/>
    </row>
    <row r="28" spans="1:5" s="116" customFormat="1" ht="18.75" customHeight="1">
      <c r="A28" s="178"/>
      <c r="B28" s="14" t="s">
        <v>61</v>
      </c>
      <c r="C28" s="19" t="s">
        <v>153</v>
      </c>
      <c r="D28" s="16" t="s">
        <v>35</v>
      </c>
      <c r="E28" s="150" t="s">
        <v>196</v>
      </c>
    </row>
    <row r="29" spans="1:5" s="116" customFormat="1" ht="18.75" customHeight="1" thickBot="1">
      <c r="A29" s="179"/>
      <c r="B29" s="114" t="s">
        <v>62</v>
      </c>
      <c r="C29" s="142" t="s">
        <v>154</v>
      </c>
      <c r="D29" s="143" t="s">
        <v>63</v>
      </c>
      <c r="E29" s="151" t="s">
        <v>197</v>
      </c>
    </row>
    <row r="30" spans="1:5" s="116" customFormat="1" ht="18.75" hidden="1" customHeight="1">
      <c r="A30" s="159"/>
      <c r="B30" s="165"/>
      <c r="C30" s="166"/>
      <c r="D30" s="167"/>
      <c r="E30" s="168"/>
    </row>
    <row r="31" spans="1:5" s="116" customFormat="1" ht="18.75" hidden="1" customHeight="1">
      <c r="A31" s="159"/>
      <c r="B31" s="165"/>
      <c r="C31" s="166"/>
      <c r="D31" s="167"/>
      <c r="E31" s="168"/>
    </row>
    <row r="32" spans="1:5" s="116" customFormat="1" ht="18.75" hidden="1" customHeight="1" thickBot="1">
      <c r="A32" s="159"/>
      <c r="B32" s="165"/>
      <c r="C32" s="166"/>
      <c r="D32" s="167"/>
      <c r="E32" s="168"/>
    </row>
    <row r="33" spans="1:5" s="116" customFormat="1" ht="18.75" customHeight="1">
      <c r="A33" s="177" t="s">
        <v>54</v>
      </c>
      <c r="B33" s="115" t="s">
        <v>55</v>
      </c>
      <c r="C33" s="180" t="s">
        <v>194</v>
      </c>
      <c r="D33" s="181"/>
      <c r="E33" s="182"/>
    </row>
    <row r="34" spans="1:5" s="116" customFormat="1" ht="18.75" customHeight="1">
      <c r="A34" s="178"/>
      <c r="B34" s="14" t="s">
        <v>56</v>
      </c>
      <c r="C34" s="20">
        <v>2631000</v>
      </c>
      <c r="D34" s="16" t="s">
        <v>57</v>
      </c>
      <c r="E34" s="148">
        <v>2631000</v>
      </c>
    </row>
    <row r="35" spans="1:5" s="116" customFormat="1" ht="18.75" customHeight="1">
      <c r="A35" s="178"/>
      <c r="B35" s="14" t="s">
        <v>58</v>
      </c>
      <c r="C35" s="17">
        <f>E34/C34</f>
        <v>1</v>
      </c>
      <c r="D35" s="16" t="s">
        <v>33</v>
      </c>
      <c r="E35" s="148">
        <f>SUM(E34)</f>
        <v>2631000</v>
      </c>
    </row>
    <row r="36" spans="1:5" s="116" customFormat="1" ht="18.75" customHeight="1">
      <c r="A36" s="178"/>
      <c r="B36" s="14" t="s">
        <v>32</v>
      </c>
      <c r="C36" s="18" t="s">
        <v>198</v>
      </c>
      <c r="D36" s="16" t="s">
        <v>83</v>
      </c>
      <c r="E36" s="149" t="s">
        <v>195</v>
      </c>
    </row>
    <row r="37" spans="1:5" s="116" customFormat="1" ht="18.75" customHeight="1">
      <c r="A37" s="178"/>
      <c r="B37" s="14" t="s">
        <v>59</v>
      </c>
      <c r="C37" s="19" t="s">
        <v>152</v>
      </c>
      <c r="D37" s="16" t="s">
        <v>60</v>
      </c>
      <c r="E37" s="149"/>
    </row>
    <row r="38" spans="1:5" s="116" customFormat="1" ht="18.75" customHeight="1">
      <c r="A38" s="178"/>
      <c r="B38" s="14" t="s">
        <v>61</v>
      </c>
      <c r="C38" s="19" t="s">
        <v>153</v>
      </c>
      <c r="D38" s="16" t="s">
        <v>35</v>
      </c>
      <c r="E38" s="150" t="s">
        <v>196</v>
      </c>
    </row>
    <row r="39" spans="1:5" s="116" customFormat="1" ht="18.75" customHeight="1" thickBot="1">
      <c r="A39" s="179"/>
      <c r="B39" s="114" t="s">
        <v>62</v>
      </c>
      <c r="C39" s="142" t="s">
        <v>154</v>
      </c>
      <c r="D39" s="143" t="s">
        <v>63</v>
      </c>
      <c r="E39" s="151" t="s">
        <v>197</v>
      </c>
    </row>
    <row r="40" spans="1:5" s="116" customFormat="1" ht="18.75" hidden="1" customHeight="1">
      <c r="A40" s="159"/>
      <c r="B40" s="165"/>
      <c r="C40" s="166"/>
      <c r="D40" s="167"/>
      <c r="E40" s="168"/>
    </row>
    <row r="41" spans="1:5" s="116" customFormat="1" ht="18.75" hidden="1" customHeight="1">
      <c r="A41" s="159"/>
      <c r="B41" s="165"/>
      <c r="C41" s="166"/>
      <c r="D41" s="167"/>
      <c r="E41" s="168"/>
    </row>
    <row r="42" spans="1:5" s="116" customFormat="1" ht="18.75" hidden="1" customHeight="1" thickBot="1">
      <c r="A42" s="159"/>
      <c r="B42" s="165"/>
      <c r="C42" s="166"/>
      <c r="D42" s="167"/>
      <c r="E42" s="168"/>
    </row>
    <row r="43" spans="1:5" s="116" customFormat="1" ht="18.75" customHeight="1">
      <c r="A43" s="177" t="s">
        <v>54</v>
      </c>
      <c r="B43" s="115" t="s">
        <v>55</v>
      </c>
      <c r="C43" s="180" t="s">
        <v>200</v>
      </c>
      <c r="D43" s="181"/>
      <c r="E43" s="182"/>
    </row>
    <row r="44" spans="1:5" s="116" customFormat="1" ht="18.75" customHeight="1">
      <c r="A44" s="178"/>
      <c r="B44" s="14" t="s">
        <v>56</v>
      </c>
      <c r="C44" s="20">
        <v>336674000</v>
      </c>
      <c r="D44" s="16" t="s">
        <v>57</v>
      </c>
      <c r="E44" s="148">
        <v>311484000</v>
      </c>
    </row>
    <row r="45" spans="1:5" s="116" customFormat="1" ht="18.75" customHeight="1">
      <c r="A45" s="178"/>
      <c r="B45" s="14" t="s">
        <v>58</v>
      </c>
      <c r="C45" s="17">
        <f>E44/C44</f>
        <v>0.92517984756767679</v>
      </c>
      <c r="D45" s="16" t="s">
        <v>33</v>
      </c>
      <c r="E45" s="148">
        <f>SUM(E44)</f>
        <v>311484000</v>
      </c>
    </row>
    <row r="46" spans="1:5" s="116" customFormat="1" ht="18.75" customHeight="1">
      <c r="A46" s="178"/>
      <c r="B46" s="14" t="s">
        <v>32</v>
      </c>
      <c r="C46" s="18" t="s">
        <v>201</v>
      </c>
      <c r="D46" s="16" t="s">
        <v>83</v>
      </c>
      <c r="E46" s="149" t="s">
        <v>195</v>
      </c>
    </row>
    <row r="47" spans="1:5" s="116" customFormat="1" ht="18.75" customHeight="1">
      <c r="A47" s="178"/>
      <c r="B47" s="14" t="s">
        <v>59</v>
      </c>
      <c r="C47" s="19" t="s">
        <v>152</v>
      </c>
      <c r="D47" s="16" t="s">
        <v>60</v>
      </c>
      <c r="E47" s="149"/>
    </row>
    <row r="48" spans="1:5" s="116" customFormat="1" ht="18.75" customHeight="1">
      <c r="A48" s="178"/>
      <c r="B48" s="14" t="s">
        <v>61</v>
      </c>
      <c r="C48" s="19" t="s">
        <v>153</v>
      </c>
      <c r="D48" s="16" t="s">
        <v>35</v>
      </c>
      <c r="E48" s="150" t="s">
        <v>202</v>
      </c>
    </row>
    <row r="49" spans="1:5" s="116" customFormat="1" ht="18.75" customHeight="1" thickBot="1">
      <c r="A49" s="179"/>
      <c r="B49" s="114" t="s">
        <v>62</v>
      </c>
      <c r="C49" s="142" t="s">
        <v>154</v>
      </c>
      <c r="D49" s="143" t="s">
        <v>63</v>
      </c>
      <c r="E49" s="151" t="s">
        <v>203</v>
      </c>
    </row>
    <row r="50" spans="1:5" s="116" customFormat="1" ht="18.75" hidden="1" customHeight="1">
      <c r="A50" s="159"/>
      <c r="B50" s="165"/>
      <c r="C50" s="166"/>
      <c r="D50" s="167"/>
      <c r="E50" s="168"/>
    </row>
    <row r="51" spans="1:5" s="116" customFormat="1" ht="18.75" hidden="1" customHeight="1">
      <c r="A51" s="159"/>
      <c r="B51" s="165"/>
      <c r="C51" s="166"/>
      <c r="D51" s="167"/>
      <c r="E51" s="168"/>
    </row>
    <row r="52" spans="1:5" s="116" customFormat="1" ht="18.75" hidden="1" customHeight="1" thickBot="1">
      <c r="A52" s="159"/>
      <c r="B52" s="165"/>
      <c r="C52" s="166"/>
      <c r="D52" s="167"/>
      <c r="E52" s="168"/>
    </row>
    <row r="53" spans="1:5" s="116" customFormat="1" ht="18.75" customHeight="1">
      <c r="A53" s="177" t="s">
        <v>54</v>
      </c>
      <c r="B53" s="115" t="s">
        <v>55</v>
      </c>
      <c r="C53" s="180" t="s">
        <v>205</v>
      </c>
      <c r="D53" s="181"/>
      <c r="E53" s="182"/>
    </row>
    <row r="54" spans="1:5" s="116" customFormat="1" ht="18.75" customHeight="1">
      <c r="A54" s="178"/>
      <c r="B54" s="14" t="s">
        <v>56</v>
      </c>
      <c r="C54" s="20">
        <v>43470000</v>
      </c>
      <c r="D54" s="16" t="s">
        <v>57</v>
      </c>
      <c r="E54" s="148">
        <v>39537000</v>
      </c>
    </row>
    <row r="55" spans="1:5" s="116" customFormat="1" ht="18.75" customHeight="1">
      <c r="A55" s="178"/>
      <c r="B55" s="14" t="s">
        <v>58</v>
      </c>
      <c r="C55" s="17">
        <f>E54/C54</f>
        <v>0.90952380952380951</v>
      </c>
      <c r="D55" s="16" t="s">
        <v>33</v>
      </c>
      <c r="E55" s="148">
        <f>SUM(E54)</f>
        <v>39537000</v>
      </c>
    </row>
    <row r="56" spans="1:5" s="116" customFormat="1" ht="18.75" customHeight="1">
      <c r="A56" s="178"/>
      <c r="B56" s="14" t="s">
        <v>32</v>
      </c>
      <c r="C56" s="18" t="s">
        <v>206</v>
      </c>
      <c r="D56" s="16" t="s">
        <v>83</v>
      </c>
      <c r="E56" s="149" t="s">
        <v>195</v>
      </c>
    </row>
    <row r="57" spans="1:5" s="116" customFormat="1" ht="18.75" customHeight="1">
      <c r="A57" s="178"/>
      <c r="B57" s="14" t="s">
        <v>59</v>
      </c>
      <c r="C57" s="19" t="s">
        <v>152</v>
      </c>
      <c r="D57" s="16" t="s">
        <v>60</v>
      </c>
      <c r="E57" s="149"/>
    </row>
    <row r="58" spans="1:5" s="116" customFormat="1" ht="18.75" customHeight="1">
      <c r="A58" s="178"/>
      <c r="B58" s="14" t="s">
        <v>61</v>
      </c>
      <c r="C58" s="19" t="s">
        <v>153</v>
      </c>
      <c r="D58" s="16" t="s">
        <v>35</v>
      </c>
      <c r="E58" s="150" t="s">
        <v>207</v>
      </c>
    </row>
    <row r="59" spans="1:5" s="116" customFormat="1" ht="18.75" customHeight="1" thickBot="1">
      <c r="A59" s="179"/>
      <c r="B59" s="114" t="s">
        <v>62</v>
      </c>
      <c r="C59" s="142" t="s">
        <v>154</v>
      </c>
      <c r="D59" s="143" t="s">
        <v>63</v>
      </c>
      <c r="E59" s="151" t="s">
        <v>208</v>
      </c>
    </row>
    <row r="60" spans="1:5" s="116" customFormat="1" ht="18.75" hidden="1" customHeight="1">
      <c r="A60" s="159"/>
      <c r="B60" s="165"/>
      <c r="C60" s="166"/>
      <c r="D60" s="167"/>
      <c r="E60" s="168"/>
    </row>
    <row r="61" spans="1:5" s="116" customFormat="1" ht="18.75" hidden="1" customHeight="1">
      <c r="A61" s="159"/>
      <c r="B61" s="165"/>
      <c r="C61" s="166"/>
      <c r="D61" s="167"/>
      <c r="E61" s="168"/>
    </row>
    <row r="62" spans="1:5" s="116" customFormat="1" ht="18.75" hidden="1" customHeight="1" thickBot="1">
      <c r="A62" s="159"/>
      <c r="B62" s="165"/>
      <c r="C62" s="166"/>
      <c r="D62" s="167"/>
      <c r="E62" s="168"/>
    </row>
    <row r="63" spans="1:5" s="116" customFormat="1" ht="18.75" customHeight="1">
      <c r="A63" s="177" t="s">
        <v>54</v>
      </c>
      <c r="B63" s="115" t="s">
        <v>55</v>
      </c>
      <c r="C63" s="180" t="s">
        <v>210</v>
      </c>
      <c r="D63" s="181"/>
      <c r="E63" s="182"/>
    </row>
    <row r="64" spans="1:5" s="116" customFormat="1" ht="18.75" customHeight="1">
      <c r="A64" s="178"/>
      <c r="B64" s="14" t="s">
        <v>56</v>
      </c>
      <c r="C64" s="20">
        <v>1260000</v>
      </c>
      <c r="D64" s="16" t="s">
        <v>57</v>
      </c>
      <c r="E64" s="148">
        <v>1200000</v>
      </c>
    </row>
    <row r="65" spans="1:5" s="116" customFormat="1" ht="18.75" customHeight="1">
      <c r="A65" s="178"/>
      <c r="B65" s="14" t="s">
        <v>58</v>
      </c>
      <c r="C65" s="17">
        <f>E64/C64</f>
        <v>0.95238095238095233</v>
      </c>
      <c r="D65" s="16" t="s">
        <v>33</v>
      </c>
      <c r="E65" s="148">
        <f>SUM(E64)</f>
        <v>1200000</v>
      </c>
    </row>
    <row r="66" spans="1:5" s="116" customFormat="1" ht="18.75" customHeight="1">
      <c r="A66" s="178"/>
      <c r="B66" s="14" t="s">
        <v>32</v>
      </c>
      <c r="C66" s="18" t="s">
        <v>211</v>
      </c>
      <c r="D66" s="16" t="s">
        <v>83</v>
      </c>
      <c r="E66" s="149" t="s">
        <v>195</v>
      </c>
    </row>
    <row r="67" spans="1:5" s="116" customFormat="1" ht="18.75" customHeight="1">
      <c r="A67" s="178"/>
      <c r="B67" s="14" t="s">
        <v>59</v>
      </c>
      <c r="C67" s="19" t="s">
        <v>152</v>
      </c>
      <c r="D67" s="16" t="s">
        <v>60</v>
      </c>
      <c r="E67" s="149"/>
    </row>
    <row r="68" spans="1:5" s="116" customFormat="1" ht="18.75" customHeight="1">
      <c r="A68" s="178"/>
      <c r="B68" s="14" t="s">
        <v>61</v>
      </c>
      <c r="C68" s="19" t="s">
        <v>153</v>
      </c>
      <c r="D68" s="16" t="s">
        <v>35</v>
      </c>
      <c r="E68" s="150" t="s">
        <v>212</v>
      </c>
    </row>
    <row r="69" spans="1:5" s="116" customFormat="1" ht="18.75" customHeight="1" thickBot="1">
      <c r="A69" s="179"/>
      <c r="B69" s="114" t="s">
        <v>62</v>
      </c>
      <c r="C69" s="142" t="s">
        <v>154</v>
      </c>
      <c r="D69" s="143" t="s">
        <v>63</v>
      </c>
      <c r="E69" s="151" t="s">
        <v>213</v>
      </c>
    </row>
    <row r="70" spans="1:5" s="116" customFormat="1" ht="18.75" hidden="1" customHeight="1">
      <c r="A70" s="159"/>
      <c r="B70" s="165"/>
      <c r="C70" s="166"/>
      <c r="D70" s="167"/>
      <c r="E70" s="168"/>
    </row>
    <row r="71" spans="1:5" s="116" customFormat="1" ht="18.75" hidden="1" customHeight="1">
      <c r="A71" s="159"/>
      <c r="B71" s="165"/>
      <c r="C71" s="166"/>
      <c r="D71" s="167"/>
      <c r="E71" s="168"/>
    </row>
    <row r="72" spans="1:5" s="116" customFormat="1" ht="18.75" hidden="1" customHeight="1" thickBot="1">
      <c r="A72" s="159"/>
      <c r="B72" s="165"/>
      <c r="C72" s="166"/>
      <c r="D72" s="167"/>
      <c r="E72" s="168"/>
    </row>
    <row r="73" spans="1:5" s="116" customFormat="1" ht="18.75" customHeight="1">
      <c r="A73" s="177" t="s">
        <v>54</v>
      </c>
      <c r="B73" s="115" t="s">
        <v>55</v>
      </c>
      <c r="C73" s="180" t="s">
        <v>214</v>
      </c>
      <c r="D73" s="181"/>
      <c r="E73" s="182"/>
    </row>
    <row r="74" spans="1:5" s="116" customFormat="1" ht="18.75" customHeight="1">
      <c r="A74" s="178"/>
      <c r="B74" s="14" t="s">
        <v>56</v>
      </c>
      <c r="C74" s="20">
        <v>3360000</v>
      </c>
      <c r="D74" s="16" t="s">
        <v>57</v>
      </c>
      <c r="E74" s="148">
        <v>3240000</v>
      </c>
    </row>
    <row r="75" spans="1:5" s="116" customFormat="1" ht="18.75" customHeight="1">
      <c r="A75" s="178"/>
      <c r="B75" s="14" t="s">
        <v>58</v>
      </c>
      <c r="C75" s="17">
        <f>E74/C74</f>
        <v>0.9642857142857143</v>
      </c>
      <c r="D75" s="16" t="s">
        <v>33</v>
      </c>
      <c r="E75" s="148">
        <f>SUM(E74)</f>
        <v>3240000</v>
      </c>
    </row>
    <row r="76" spans="1:5" s="116" customFormat="1" ht="18.75" customHeight="1">
      <c r="A76" s="178"/>
      <c r="B76" s="14" t="s">
        <v>32</v>
      </c>
      <c r="C76" s="18" t="s">
        <v>211</v>
      </c>
      <c r="D76" s="16" t="s">
        <v>83</v>
      </c>
      <c r="E76" s="149" t="s">
        <v>195</v>
      </c>
    </row>
    <row r="77" spans="1:5" s="116" customFormat="1" ht="18.75" customHeight="1">
      <c r="A77" s="178"/>
      <c r="B77" s="14" t="s">
        <v>59</v>
      </c>
      <c r="C77" s="19" t="s">
        <v>152</v>
      </c>
      <c r="D77" s="16" t="s">
        <v>60</v>
      </c>
      <c r="E77" s="149"/>
    </row>
    <row r="78" spans="1:5" s="116" customFormat="1" ht="18.75" customHeight="1">
      <c r="A78" s="178"/>
      <c r="B78" s="14" t="s">
        <v>61</v>
      </c>
      <c r="C78" s="19" t="s">
        <v>153</v>
      </c>
      <c r="D78" s="16" t="s">
        <v>35</v>
      </c>
      <c r="E78" s="150" t="s">
        <v>212</v>
      </c>
    </row>
    <row r="79" spans="1:5" s="116" customFormat="1" ht="18.75" customHeight="1" thickBot="1">
      <c r="A79" s="179"/>
      <c r="B79" s="114" t="s">
        <v>62</v>
      </c>
      <c r="C79" s="142" t="s">
        <v>154</v>
      </c>
      <c r="D79" s="143" t="s">
        <v>63</v>
      </c>
      <c r="E79" s="151" t="s">
        <v>213</v>
      </c>
    </row>
    <row r="80" spans="1:5" s="116" customFormat="1" ht="18.75" hidden="1" customHeight="1">
      <c r="A80" s="159"/>
      <c r="B80" s="165"/>
      <c r="C80" s="166"/>
      <c r="D80" s="167"/>
      <c r="E80" s="168"/>
    </row>
    <row r="81" spans="1:5" s="116" customFormat="1" ht="18.75" hidden="1" customHeight="1">
      <c r="A81" s="159"/>
      <c r="B81" s="165"/>
      <c r="C81" s="166"/>
      <c r="D81" s="167"/>
      <c r="E81" s="168"/>
    </row>
    <row r="82" spans="1:5" s="116" customFormat="1" ht="18.75" hidden="1" customHeight="1" thickBot="1">
      <c r="A82" s="159"/>
      <c r="B82" s="165"/>
      <c r="C82" s="166"/>
      <c r="D82" s="167"/>
      <c r="E82" s="168"/>
    </row>
    <row r="83" spans="1:5" s="116" customFormat="1" ht="18.75" customHeight="1">
      <c r="A83" s="177" t="s">
        <v>54</v>
      </c>
      <c r="B83" s="115" t="s">
        <v>55</v>
      </c>
      <c r="C83" s="180" t="s">
        <v>216</v>
      </c>
      <c r="D83" s="181"/>
      <c r="E83" s="182"/>
    </row>
    <row r="84" spans="1:5" s="116" customFormat="1" ht="18.75" customHeight="1">
      <c r="A84" s="178"/>
      <c r="B84" s="14" t="s">
        <v>56</v>
      </c>
      <c r="C84" s="20">
        <v>2760000</v>
      </c>
      <c r="D84" s="16" t="s">
        <v>57</v>
      </c>
      <c r="E84" s="148">
        <v>2640000</v>
      </c>
    </row>
    <row r="85" spans="1:5" s="116" customFormat="1" ht="18.75" customHeight="1">
      <c r="A85" s="178"/>
      <c r="B85" s="14" t="s">
        <v>58</v>
      </c>
      <c r="C85" s="17">
        <f>E84/C84</f>
        <v>0.95652173913043481</v>
      </c>
      <c r="D85" s="16" t="s">
        <v>33</v>
      </c>
      <c r="E85" s="148">
        <f>SUM(E84)</f>
        <v>2640000</v>
      </c>
    </row>
    <row r="86" spans="1:5" s="116" customFormat="1" ht="18.75" customHeight="1">
      <c r="A86" s="178"/>
      <c r="B86" s="14" t="s">
        <v>32</v>
      </c>
      <c r="C86" s="18" t="s">
        <v>217</v>
      </c>
      <c r="D86" s="16" t="s">
        <v>83</v>
      </c>
      <c r="E86" s="149" t="s">
        <v>195</v>
      </c>
    </row>
    <row r="87" spans="1:5" s="116" customFormat="1" ht="18.75" customHeight="1">
      <c r="A87" s="178"/>
      <c r="B87" s="14" t="s">
        <v>59</v>
      </c>
      <c r="C87" s="19" t="s">
        <v>152</v>
      </c>
      <c r="D87" s="16" t="s">
        <v>60</v>
      </c>
      <c r="E87" s="149"/>
    </row>
    <row r="88" spans="1:5" s="116" customFormat="1" ht="18.75" customHeight="1">
      <c r="A88" s="178"/>
      <c r="B88" s="14" t="s">
        <v>61</v>
      </c>
      <c r="C88" s="19" t="s">
        <v>153</v>
      </c>
      <c r="D88" s="16" t="s">
        <v>35</v>
      </c>
      <c r="E88" s="150" t="s">
        <v>219</v>
      </c>
    </row>
    <row r="89" spans="1:5" s="116" customFormat="1" ht="18.75" customHeight="1" thickBot="1">
      <c r="A89" s="179"/>
      <c r="B89" s="114" t="s">
        <v>62</v>
      </c>
      <c r="C89" s="142" t="s">
        <v>154</v>
      </c>
      <c r="D89" s="143" t="s">
        <v>63</v>
      </c>
      <c r="E89" s="150" t="s">
        <v>218</v>
      </c>
    </row>
    <row r="90" spans="1:5" s="116" customFormat="1" ht="18.75" hidden="1" customHeight="1">
      <c r="A90" s="169"/>
      <c r="B90" s="165"/>
      <c r="C90" s="166"/>
      <c r="D90" s="167"/>
      <c r="E90" s="216"/>
    </row>
    <row r="91" spans="1:5" s="116" customFormat="1" ht="18.75" hidden="1" customHeight="1">
      <c r="A91" s="169"/>
      <c r="B91" s="165"/>
      <c r="C91" s="166"/>
      <c r="D91" s="167"/>
      <c r="E91" s="216"/>
    </row>
    <row r="92" spans="1:5" s="116" customFormat="1" ht="18.75" hidden="1" customHeight="1" thickBot="1">
      <c r="A92" s="169"/>
      <c r="B92" s="165"/>
      <c r="C92" s="166"/>
      <c r="D92" s="167"/>
      <c r="E92" s="216"/>
    </row>
    <row r="93" spans="1:5" s="116" customFormat="1" ht="18.75" customHeight="1">
      <c r="A93" s="177" t="s">
        <v>54</v>
      </c>
      <c r="B93" s="115" t="s">
        <v>55</v>
      </c>
      <c r="C93" s="180" t="s">
        <v>220</v>
      </c>
      <c r="D93" s="181"/>
      <c r="E93" s="182"/>
    </row>
    <row r="94" spans="1:5" s="116" customFormat="1" ht="18.75" customHeight="1">
      <c r="A94" s="178"/>
      <c r="B94" s="14" t="s">
        <v>56</v>
      </c>
      <c r="C94" s="20">
        <v>3372000</v>
      </c>
      <c r="D94" s="16" t="s">
        <v>57</v>
      </c>
      <c r="E94" s="148">
        <v>3366000</v>
      </c>
    </row>
    <row r="95" spans="1:5" s="116" customFormat="1" ht="18.75" customHeight="1">
      <c r="A95" s="178"/>
      <c r="B95" s="14" t="s">
        <v>58</v>
      </c>
      <c r="C95" s="17">
        <f>E94/C94</f>
        <v>0.99822064056939497</v>
      </c>
      <c r="D95" s="16" t="s">
        <v>33</v>
      </c>
      <c r="E95" s="148">
        <f>SUM(E94)</f>
        <v>3366000</v>
      </c>
    </row>
    <row r="96" spans="1:5" s="116" customFormat="1" ht="18.75" customHeight="1">
      <c r="A96" s="178"/>
      <c r="B96" s="14" t="s">
        <v>32</v>
      </c>
      <c r="C96" s="18" t="s">
        <v>217</v>
      </c>
      <c r="D96" s="16" t="s">
        <v>83</v>
      </c>
      <c r="E96" s="149" t="s">
        <v>195</v>
      </c>
    </row>
    <row r="97" spans="1:5" s="116" customFormat="1" ht="18.75" customHeight="1">
      <c r="A97" s="178"/>
      <c r="B97" s="14" t="s">
        <v>59</v>
      </c>
      <c r="C97" s="19" t="s">
        <v>152</v>
      </c>
      <c r="D97" s="16" t="s">
        <v>60</v>
      </c>
      <c r="E97" s="149"/>
    </row>
    <row r="98" spans="1:5" s="116" customFormat="1" ht="18.75" customHeight="1">
      <c r="A98" s="178"/>
      <c r="B98" s="14" t="s">
        <v>61</v>
      </c>
      <c r="C98" s="19" t="s">
        <v>153</v>
      </c>
      <c r="D98" s="16" t="s">
        <v>35</v>
      </c>
      <c r="E98" s="150" t="s">
        <v>221</v>
      </c>
    </row>
    <row r="99" spans="1:5" s="116" customFormat="1" ht="18.75" customHeight="1" thickBot="1">
      <c r="A99" s="179"/>
      <c r="B99" s="114" t="s">
        <v>62</v>
      </c>
      <c r="C99" s="213" t="s">
        <v>154</v>
      </c>
      <c r="D99" s="214" t="s">
        <v>63</v>
      </c>
      <c r="E99" s="215" t="s">
        <v>222</v>
      </c>
    </row>
    <row r="100" spans="1:5" s="116" customFormat="1" ht="18.75" hidden="1" customHeight="1">
      <c r="A100" s="169"/>
      <c r="B100" s="165"/>
      <c r="C100" s="166"/>
      <c r="D100" s="167"/>
      <c r="E100" s="216"/>
    </row>
    <row r="101" spans="1:5" s="116" customFormat="1" ht="18.75" hidden="1" customHeight="1">
      <c r="A101" s="169"/>
      <c r="B101" s="165"/>
      <c r="C101" s="166"/>
      <c r="D101" s="167"/>
      <c r="E101" s="216"/>
    </row>
    <row r="102" spans="1:5" s="116" customFormat="1" ht="18.75" hidden="1" customHeight="1" thickBot="1">
      <c r="A102" s="169"/>
      <c r="B102" s="165"/>
      <c r="C102" s="166"/>
      <c r="D102" s="167"/>
      <c r="E102" s="216"/>
    </row>
    <row r="103" spans="1:5" s="116" customFormat="1" ht="18.75" customHeight="1">
      <c r="A103" s="177" t="s">
        <v>54</v>
      </c>
      <c r="B103" s="115" t="s">
        <v>55</v>
      </c>
      <c r="C103" s="180" t="s">
        <v>225</v>
      </c>
      <c r="D103" s="181"/>
      <c r="E103" s="182"/>
    </row>
    <row r="104" spans="1:5" s="116" customFormat="1" ht="18.75" customHeight="1">
      <c r="A104" s="178"/>
      <c r="B104" s="14" t="s">
        <v>56</v>
      </c>
      <c r="C104" s="20">
        <v>3660000</v>
      </c>
      <c r="D104" s="16" t="s">
        <v>57</v>
      </c>
      <c r="E104" s="148">
        <v>3498000</v>
      </c>
    </row>
    <row r="105" spans="1:5" s="116" customFormat="1" ht="18.75" customHeight="1">
      <c r="A105" s="178"/>
      <c r="B105" s="14" t="s">
        <v>58</v>
      </c>
      <c r="C105" s="17">
        <f>E104/C104</f>
        <v>0.95573770491803278</v>
      </c>
      <c r="D105" s="16" t="s">
        <v>33</v>
      </c>
      <c r="E105" s="148">
        <f>SUM(E104)</f>
        <v>3498000</v>
      </c>
    </row>
    <row r="106" spans="1:5" s="116" customFormat="1" ht="18.75" customHeight="1">
      <c r="A106" s="178"/>
      <c r="B106" s="14" t="s">
        <v>32</v>
      </c>
      <c r="C106" s="18" t="s">
        <v>217</v>
      </c>
      <c r="D106" s="16" t="s">
        <v>83</v>
      </c>
      <c r="E106" s="149" t="s">
        <v>195</v>
      </c>
    </row>
    <row r="107" spans="1:5" s="116" customFormat="1" ht="18.75" customHeight="1">
      <c r="A107" s="178"/>
      <c r="B107" s="14" t="s">
        <v>59</v>
      </c>
      <c r="C107" s="19" t="s">
        <v>152</v>
      </c>
      <c r="D107" s="16" t="s">
        <v>60</v>
      </c>
      <c r="E107" s="149"/>
    </row>
    <row r="108" spans="1:5" s="116" customFormat="1" ht="18.75" customHeight="1">
      <c r="A108" s="178"/>
      <c r="B108" s="14" t="s">
        <v>61</v>
      </c>
      <c r="C108" s="19" t="s">
        <v>153</v>
      </c>
      <c r="D108" s="16" t="s">
        <v>35</v>
      </c>
      <c r="E108" s="150" t="s">
        <v>226</v>
      </c>
    </row>
    <row r="109" spans="1:5" s="116" customFormat="1" ht="18.75" customHeight="1" thickBot="1">
      <c r="A109" s="179"/>
      <c r="B109" s="114" t="s">
        <v>62</v>
      </c>
      <c r="C109" s="213" t="s">
        <v>154</v>
      </c>
      <c r="D109" s="214" t="s">
        <v>63</v>
      </c>
      <c r="E109" s="215" t="s">
        <v>227</v>
      </c>
    </row>
    <row r="110" spans="1:5" s="116" customFormat="1" ht="18.75" hidden="1" customHeight="1">
      <c r="A110" s="169"/>
      <c r="B110" s="165"/>
      <c r="C110" s="166"/>
      <c r="D110" s="167"/>
      <c r="E110" s="216"/>
    </row>
    <row r="111" spans="1:5" s="116" customFormat="1" ht="18.75" hidden="1" customHeight="1">
      <c r="A111" s="169"/>
      <c r="B111" s="165"/>
      <c r="C111" s="166"/>
      <c r="D111" s="167"/>
      <c r="E111" s="216"/>
    </row>
    <row r="112" spans="1:5" s="116" customFormat="1" ht="18.75" hidden="1" customHeight="1" thickBot="1">
      <c r="A112" s="169"/>
      <c r="B112" s="165"/>
      <c r="C112" s="166"/>
      <c r="D112" s="167"/>
      <c r="E112" s="216"/>
    </row>
    <row r="113" spans="1:5" s="116" customFormat="1" ht="18.75" customHeight="1">
      <c r="A113" s="177" t="s">
        <v>54</v>
      </c>
      <c r="B113" s="115" t="s">
        <v>55</v>
      </c>
      <c r="C113" s="180" t="s">
        <v>228</v>
      </c>
      <c r="D113" s="181"/>
      <c r="E113" s="182"/>
    </row>
    <row r="114" spans="1:5" s="116" customFormat="1" ht="18.75" customHeight="1">
      <c r="A114" s="178"/>
      <c r="B114" s="14" t="s">
        <v>56</v>
      </c>
      <c r="C114" s="20">
        <v>11220000</v>
      </c>
      <c r="D114" s="16" t="s">
        <v>57</v>
      </c>
      <c r="E114" s="148">
        <v>10003000</v>
      </c>
    </row>
    <row r="115" spans="1:5" s="116" customFormat="1" ht="18.75" customHeight="1">
      <c r="A115" s="178"/>
      <c r="B115" s="14" t="s">
        <v>58</v>
      </c>
      <c r="C115" s="17">
        <f>E114/C114</f>
        <v>0.89153297682709443</v>
      </c>
      <c r="D115" s="16" t="s">
        <v>33</v>
      </c>
      <c r="E115" s="148">
        <f>SUM(E114)</f>
        <v>10003000</v>
      </c>
    </row>
    <row r="116" spans="1:5" s="116" customFormat="1" ht="18.75" customHeight="1">
      <c r="A116" s="178"/>
      <c r="B116" s="14" t="s">
        <v>32</v>
      </c>
      <c r="C116" s="18" t="s">
        <v>217</v>
      </c>
      <c r="D116" s="16" t="s">
        <v>83</v>
      </c>
      <c r="E116" s="149" t="s">
        <v>195</v>
      </c>
    </row>
    <row r="117" spans="1:5" s="116" customFormat="1" ht="18.75" customHeight="1">
      <c r="A117" s="178"/>
      <c r="B117" s="14" t="s">
        <v>59</v>
      </c>
      <c r="C117" s="19" t="s">
        <v>152</v>
      </c>
      <c r="D117" s="16" t="s">
        <v>60</v>
      </c>
      <c r="E117" s="149"/>
    </row>
    <row r="118" spans="1:5" s="116" customFormat="1" ht="18.75" customHeight="1">
      <c r="A118" s="178"/>
      <c r="B118" s="14" t="s">
        <v>61</v>
      </c>
      <c r="C118" s="19" t="s">
        <v>153</v>
      </c>
      <c r="D118" s="16" t="s">
        <v>35</v>
      </c>
      <c r="E118" s="150" t="s">
        <v>229</v>
      </c>
    </row>
    <row r="119" spans="1:5" s="116" customFormat="1" ht="18.75" customHeight="1" thickBot="1">
      <c r="A119" s="179"/>
      <c r="B119" s="114" t="s">
        <v>62</v>
      </c>
      <c r="C119" s="213" t="s">
        <v>154</v>
      </c>
      <c r="D119" s="214" t="s">
        <v>63</v>
      </c>
      <c r="E119" s="215" t="s">
        <v>230</v>
      </c>
    </row>
    <row r="120" spans="1:5" s="116" customFormat="1" ht="18.75" hidden="1" customHeight="1">
      <c r="A120" s="169"/>
      <c r="B120" s="165"/>
      <c r="C120" s="166"/>
      <c r="D120" s="167"/>
      <c r="E120" s="216"/>
    </row>
    <row r="121" spans="1:5" s="116" customFormat="1" ht="18.75" hidden="1" customHeight="1">
      <c r="A121" s="169"/>
      <c r="B121" s="165"/>
      <c r="C121" s="166"/>
      <c r="D121" s="167"/>
      <c r="E121" s="216"/>
    </row>
    <row r="122" spans="1:5" s="116" customFormat="1" ht="18.75" hidden="1" customHeight="1" thickBot="1">
      <c r="A122" s="169"/>
      <c r="B122" s="165"/>
      <c r="C122" s="166"/>
      <c r="D122" s="167"/>
      <c r="E122" s="216"/>
    </row>
    <row r="123" spans="1:5" s="116" customFormat="1" ht="18.75" customHeight="1">
      <c r="A123" s="177" t="s">
        <v>54</v>
      </c>
      <c r="B123" s="115" t="s">
        <v>55</v>
      </c>
      <c r="C123" s="180" t="s">
        <v>231</v>
      </c>
      <c r="D123" s="181"/>
      <c r="E123" s="182"/>
    </row>
    <row r="124" spans="1:5" s="116" customFormat="1" ht="18.75" customHeight="1">
      <c r="A124" s="178"/>
      <c r="B124" s="14" t="s">
        <v>56</v>
      </c>
      <c r="C124" s="20">
        <v>4950000</v>
      </c>
      <c r="D124" s="16" t="s">
        <v>57</v>
      </c>
      <c r="E124" s="148">
        <v>4792000</v>
      </c>
    </row>
    <row r="125" spans="1:5" s="116" customFormat="1" ht="18.75" customHeight="1">
      <c r="A125" s="178"/>
      <c r="B125" s="14" t="s">
        <v>58</v>
      </c>
      <c r="C125" s="17">
        <f>E124/C124</f>
        <v>0.9680808080808081</v>
      </c>
      <c r="D125" s="16" t="s">
        <v>33</v>
      </c>
      <c r="E125" s="148">
        <f>SUM(E124)</f>
        <v>4792000</v>
      </c>
    </row>
    <row r="126" spans="1:5" s="116" customFormat="1" ht="18.75" customHeight="1">
      <c r="A126" s="178"/>
      <c r="B126" s="14" t="s">
        <v>32</v>
      </c>
      <c r="C126" s="18" t="s">
        <v>217</v>
      </c>
      <c r="D126" s="16" t="s">
        <v>83</v>
      </c>
      <c r="E126" s="149" t="s">
        <v>195</v>
      </c>
    </row>
    <row r="127" spans="1:5" s="116" customFormat="1" ht="18.75" customHeight="1">
      <c r="A127" s="178"/>
      <c r="B127" s="14" t="s">
        <v>59</v>
      </c>
      <c r="C127" s="19" t="s">
        <v>152</v>
      </c>
      <c r="D127" s="16" t="s">
        <v>60</v>
      </c>
      <c r="E127" s="149"/>
    </row>
    <row r="128" spans="1:5" s="116" customFormat="1" ht="18.75" customHeight="1">
      <c r="A128" s="178"/>
      <c r="B128" s="14" t="s">
        <v>61</v>
      </c>
      <c r="C128" s="19" t="s">
        <v>153</v>
      </c>
      <c r="D128" s="16" t="s">
        <v>35</v>
      </c>
      <c r="E128" s="150" t="s">
        <v>167</v>
      </c>
    </row>
    <row r="129" spans="1:5" s="116" customFormat="1" ht="18.75" customHeight="1" thickBot="1">
      <c r="A129" s="179"/>
      <c r="B129" s="114" t="s">
        <v>62</v>
      </c>
      <c r="C129" s="213" t="s">
        <v>154</v>
      </c>
      <c r="D129" s="214" t="s">
        <v>63</v>
      </c>
      <c r="E129" s="215" t="s">
        <v>232</v>
      </c>
    </row>
  </sheetData>
  <mergeCells count="27">
    <mergeCell ref="A123:A129"/>
    <mergeCell ref="C123:E123"/>
    <mergeCell ref="A93:A99"/>
    <mergeCell ref="C93:E93"/>
    <mergeCell ref="A103:A109"/>
    <mergeCell ref="C103:E103"/>
    <mergeCell ref="A113:A119"/>
    <mergeCell ref="C113:E113"/>
    <mergeCell ref="A63:A69"/>
    <mergeCell ref="C63:E63"/>
    <mergeCell ref="A73:A79"/>
    <mergeCell ref="C73:E73"/>
    <mergeCell ref="A83:A89"/>
    <mergeCell ref="C83:E83"/>
    <mergeCell ref="A1:E1"/>
    <mergeCell ref="A3:A9"/>
    <mergeCell ref="C3:E3"/>
    <mergeCell ref="A13:A19"/>
    <mergeCell ref="C13:E13"/>
    <mergeCell ref="A53:A59"/>
    <mergeCell ref="C53:E53"/>
    <mergeCell ref="A23:A29"/>
    <mergeCell ref="C23:E23"/>
    <mergeCell ref="A33:A39"/>
    <mergeCell ref="C33:E33"/>
    <mergeCell ref="A43:A49"/>
    <mergeCell ref="C43:E4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94" zoomScale="85" zoomScaleNormal="85" workbookViewId="0">
      <selection activeCell="D109" sqref="D109:F10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74" t="s">
        <v>22</v>
      </c>
      <c r="B1" s="174"/>
      <c r="C1" s="174"/>
      <c r="D1" s="174"/>
      <c r="E1" s="174"/>
      <c r="F1" s="174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116" customFormat="1" ht="22.5" customHeight="1" thickTop="1">
      <c r="A3" s="10" t="s">
        <v>31</v>
      </c>
      <c r="B3" s="194" t="str">
        <f>계약현황공개!C3</f>
        <v>상담실 도장 작업</v>
      </c>
      <c r="C3" s="195"/>
      <c r="D3" s="195"/>
      <c r="E3" s="195"/>
      <c r="F3" s="196"/>
    </row>
    <row r="4" spans="1:6" s="116" customFormat="1" ht="18.75" customHeight="1">
      <c r="A4" s="185" t="s">
        <v>39</v>
      </c>
      <c r="B4" s="186" t="s">
        <v>32</v>
      </c>
      <c r="C4" s="197" t="s">
        <v>83</v>
      </c>
      <c r="D4" s="145" t="s">
        <v>40</v>
      </c>
      <c r="E4" s="145" t="s">
        <v>33</v>
      </c>
      <c r="F4" s="146" t="s">
        <v>44</v>
      </c>
    </row>
    <row r="5" spans="1:6" s="116" customFormat="1" ht="18.75" customHeight="1">
      <c r="A5" s="185"/>
      <c r="B5" s="186"/>
      <c r="C5" s="198"/>
      <c r="D5" s="12" t="s">
        <v>41</v>
      </c>
      <c r="E5" s="12" t="s">
        <v>34</v>
      </c>
      <c r="F5" s="13" t="s">
        <v>42</v>
      </c>
    </row>
    <row r="6" spans="1:6" s="116" customFormat="1" ht="18.75" customHeight="1">
      <c r="A6" s="185"/>
      <c r="B6" s="199" t="str">
        <f>계약현황공개!C6</f>
        <v>2021.12.10.</v>
      </c>
      <c r="C6" s="200" t="str">
        <f>계약현황공개!E6</f>
        <v>2021.12.10.~12.13.</v>
      </c>
      <c r="D6" s="202">
        <f>계약현황공개!C4</f>
        <v>1920000</v>
      </c>
      <c r="E6" s="202">
        <f>계약현황공개!E4</f>
        <v>1870000</v>
      </c>
      <c r="F6" s="203">
        <f>계약현황공개!C5</f>
        <v>0.97395833333333337</v>
      </c>
    </row>
    <row r="7" spans="1:6" s="116" customFormat="1" ht="18.75" customHeight="1">
      <c r="A7" s="185"/>
      <c r="B7" s="199"/>
      <c r="C7" s="201"/>
      <c r="D7" s="202"/>
      <c r="E7" s="202"/>
      <c r="F7" s="203"/>
    </row>
    <row r="8" spans="1:6" s="116" customFormat="1" ht="18.75" customHeight="1">
      <c r="A8" s="185" t="s">
        <v>35</v>
      </c>
      <c r="B8" s="145" t="s">
        <v>36</v>
      </c>
      <c r="C8" s="145" t="s">
        <v>46</v>
      </c>
      <c r="D8" s="186" t="s">
        <v>37</v>
      </c>
      <c r="E8" s="186"/>
      <c r="F8" s="187"/>
    </row>
    <row r="9" spans="1:6" s="116" customFormat="1" ht="18.75" customHeight="1">
      <c r="A9" s="185"/>
      <c r="B9" s="56" t="str">
        <f>계약현황공개!E8</f>
        <v>주식회사 공간설계</v>
      </c>
      <c r="C9" s="7" t="s">
        <v>165</v>
      </c>
      <c r="D9" s="188" t="str">
        <f>계약현황공개!E9</f>
        <v>성남시 중원구 둔촌대로 457번길</v>
      </c>
      <c r="E9" s="189"/>
      <c r="F9" s="190"/>
    </row>
    <row r="10" spans="1:6" s="116" customFormat="1" ht="18.75" customHeight="1">
      <c r="A10" s="144" t="s">
        <v>45</v>
      </c>
      <c r="B10" s="191" t="s">
        <v>162</v>
      </c>
      <c r="C10" s="192"/>
      <c r="D10" s="192"/>
      <c r="E10" s="192"/>
      <c r="F10" s="193"/>
    </row>
    <row r="11" spans="1:6" s="116" customFormat="1" ht="18.75" customHeight="1">
      <c r="A11" s="144" t="s">
        <v>43</v>
      </c>
      <c r="B11" s="191" t="s">
        <v>163</v>
      </c>
      <c r="C11" s="192"/>
      <c r="D11" s="192"/>
      <c r="E11" s="192"/>
      <c r="F11" s="193"/>
    </row>
    <row r="12" spans="1:6" s="116" customFormat="1" ht="18.75" customHeight="1" thickBot="1">
      <c r="A12" s="11" t="s">
        <v>38</v>
      </c>
      <c r="B12" s="183"/>
      <c r="C12" s="183"/>
      <c r="D12" s="183"/>
      <c r="E12" s="183"/>
      <c r="F12" s="184"/>
    </row>
    <row r="13" spans="1:6" s="116" customFormat="1" ht="22.5" customHeight="1" thickTop="1">
      <c r="A13" s="10" t="s">
        <v>31</v>
      </c>
      <c r="B13" s="194" t="str">
        <f>계약현황공개!C13</f>
        <v>수련관 싸인몰 교체</v>
      </c>
      <c r="C13" s="195"/>
      <c r="D13" s="195"/>
      <c r="E13" s="195"/>
      <c r="F13" s="196"/>
    </row>
    <row r="14" spans="1:6" s="116" customFormat="1" ht="18.75" customHeight="1">
      <c r="A14" s="185" t="s">
        <v>39</v>
      </c>
      <c r="B14" s="186" t="s">
        <v>32</v>
      </c>
      <c r="C14" s="197" t="s">
        <v>83</v>
      </c>
      <c r="D14" s="161" t="s">
        <v>40</v>
      </c>
      <c r="E14" s="161" t="s">
        <v>33</v>
      </c>
      <c r="F14" s="162" t="s">
        <v>44</v>
      </c>
    </row>
    <row r="15" spans="1:6" s="116" customFormat="1" ht="18.75" customHeight="1">
      <c r="A15" s="185"/>
      <c r="B15" s="186"/>
      <c r="C15" s="198"/>
      <c r="D15" s="12" t="s">
        <v>41</v>
      </c>
      <c r="E15" s="12" t="s">
        <v>34</v>
      </c>
      <c r="F15" s="13" t="s">
        <v>42</v>
      </c>
    </row>
    <row r="16" spans="1:6" s="116" customFormat="1" ht="18.75" customHeight="1">
      <c r="A16" s="185"/>
      <c r="B16" s="199" t="str">
        <f>계약현황공개!C16</f>
        <v>2021.12.14</v>
      </c>
      <c r="C16" s="200" t="str">
        <f>계약현황공개!E16</f>
        <v>2021.12.14~12.16</v>
      </c>
      <c r="D16" s="202">
        <f>계약현황공개!C14</f>
        <v>4159000</v>
      </c>
      <c r="E16" s="202">
        <f>계약현황공개!E14</f>
        <v>3928000</v>
      </c>
      <c r="F16" s="203">
        <f>계약현황공개!C15</f>
        <v>0.9444578023563357</v>
      </c>
    </row>
    <row r="17" spans="1:6" s="116" customFormat="1" ht="18.75" customHeight="1">
      <c r="A17" s="185"/>
      <c r="B17" s="199"/>
      <c r="C17" s="201"/>
      <c r="D17" s="202"/>
      <c r="E17" s="202"/>
      <c r="F17" s="203"/>
    </row>
    <row r="18" spans="1:6" s="116" customFormat="1" ht="18.75" customHeight="1">
      <c r="A18" s="185" t="s">
        <v>35</v>
      </c>
      <c r="B18" s="161" t="s">
        <v>36</v>
      </c>
      <c r="C18" s="161" t="s">
        <v>46</v>
      </c>
      <c r="D18" s="186" t="s">
        <v>37</v>
      </c>
      <c r="E18" s="186"/>
      <c r="F18" s="187"/>
    </row>
    <row r="19" spans="1:6" s="116" customFormat="1" ht="18.75" customHeight="1">
      <c r="A19" s="185"/>
      <c r="B19" s="56" t="str">
        <f>계약현황공개!E18</f>
        <v>디자인스토리</v>
      </c>
      <c r="C19" s="7" t="s">
        <v>191</v>
      </c>
      <c r="D19" s="188" t="str">
        <f>계약현황공개!E19</f>
        <v>성남시 분당구 내정로 107번길 10</v>
      </c>
      <c r="E19" s="189"/>
      <c r="F19" s="190"/>
    </row>
    <row r="20" spans="1:6" s="116" customFormat="1" ht="18.75" customHeight="1">
      <c r="A20" s="147" t="s">
        <v>45</v>
      </c>
      <c r="B20" s="191" t="s">
        <v>162</v>
      </c>
      <c r="C20" s="192"/>
      <c r="D20" s="192"/>
      <c r="E20" s="192"/>
      <c r="F20" s="193"/>
    </row>
    <row r="21" spans="1:6" s="116" customFormat="1" ht="18.75" customHeight="1">
      <c r="A21" s="147" t="s">
        <v>43</v>
      </c>
      <c r="B21" s="191" t="s">
        <v>163</v>
      </c>
      <c r="C21" s="192"/>
      <c r="D21" s="192"/>
      <c r="E21" s="192"/>
      <c r="F21" s="193"/>
    </row>
    <row r="22" spans="1:6" s="116" customFormat="1" ht="18.75" customHeight="1" thickBot="1">
      <c r="A22" s="11" t="s">
        <v>38</v>
      </c>
      <c r="B22" s="183"/>
      <c r="C22" s="183"/>
      <c r="D22" s="183"/>
      <c r="E22" s="183"/>
      <c r="F22" s="184"/>
    </row>
    <row r="23" spans="1:6" s="116" customFormat="1" ht="22.5" customHeight="1" thickTop="1">
      <c r="A23" s="10" t="s">
        <v>31</v>
      </c>
      <c r="B23" s="194" t="str">
        <f>계약현황공개!C23</f>
        <v>인터넷망 사용신청</v>
      </c>
      <c r="C23" s="195"/>
      <c r="D23" s="195"/>
      <c r="E23" s="195"/>
      <c r="F23" s="196"/>
    </row>
    <row r="24" spans="1:6" s="116" customFormat="1" ht="18.75" customHeight="1">
      <c r="A24" s="185" t="s">
        <v>39</v>
      </c>
      <c r="B24" s="186" t="s">
        <v>32</v>
      </c>
      <c r="C24" s="197" t="s">
        <v>83</v>
      </c>
      <c r="D24" s="161" t="s">
        <v>40</v>
      </c>
      <c r="E24" s="161" t="s">
        <v>33</v>
      </c>
      <c r="F24" s="162" t="s">
        <v>44</v>
      </c>
    </row>
    <row r="25" spans="1:6" s="116" customFormat="1" ht="18.75" customHeight="1">
      <c r="A25" s="185"/>
      <c r="B25" s="186"/>
      <c r="C25" s="198"/>
      <c r="D25" s="12" t="s">
        <v>41</v>
      </c>
      <c r="E25" s="12" t="s">
        <v>34</v>
      </c>
      <c r="F25" s="13" t="s">
        <v>42</v>
      </c>
    </row>
    <row r="26" spans="1:6" s="116" customFormat="1" ht="18.75" customHeight="1">
      <c r="A26" s="185"/>
      <c r="B26" s="199" t="str">
        <f>계약현황공개!C26</f>
        <v>2021.12.27</v>
      </c>
      <c r="C26" s="200" t="str">
        <f>계약현황공개!E26</f>
        <v>2022.01.01.~12.31.</v>
      </c>
      <c r="D26" s="202">
        <f>계약현황공개!C24</f>
        <v>7332000</v>
      </c>
      <c r="E26" s="202">
        <f>계약현황공개!E24</f>
        <v>7102000</v>
      </c>
      <c r="F26" s="203">
        <f>계약현황공개!C25</f>
        <v>0.96863066012002186</v>
      </c>
    </row>
    <row r="27" spans="1:6" s="116" customFormat="1" ht="18.75" customHeight="1">
      <c r="A27" s="185"/>
      <c r="B27" s="199"/>
      <c r="C27" s="201"/>
      <c r="D27" s="202"/>
      <c r="E27" s="202"/>
      <c r="F27" s="203"/>
    </row>
    <row r="28" spans="1:6" s="116" customFormat="1" ht="18.75" customHeight="1">
      <c r="A28" s="185" t="s">
        <v>35</v>
      </c>
      <c r="B28" s="161" t="s">
        <v>36</v>
      </c>
      <c r="C28" s="161" t="s">
        <v>46</v>
      </c>
      <c r="D28" s="186" t="s">
        <v>37</v>
      </c>
      <c r="E28" s="186"/>
      <c r="F28" s="187"/>
    </row>
    <row r="29" spans="1:6" s="116" customFormat="1" ht="18.75" customHeight="1">
      <c r="A29" s="185"/>
      <c r="B29" s="56" t="str">
        <f>계약현황공개!E28</f>
        <v>케이티</v>
      </c>
      <c r="C29" s="7" t="s">
        <v>199</v>
      </c>
      <c r="D29" s="188" t="str">
        <f>계약현황공개!E29</f>
        <v>성남시 분당구 불정로 90</v>
      </c>
      <c r="E29" s="189"/>
      <c r="F29" s="190"/>
    </row>
    <row r="30" spans="1:6" s="116" customFormat="1" ht="18.75" customHeight="1">
      <c r="A30" s="147" t="s">
        <v>45</v>
      </c>
      <c r="B30" s="191" t="s">
        <v>162</v>
      </c>
      <c r="C30" s="192"/>
      <c r="D30" s="192"/>
      <c r="E30" s="192"/>
      <c r="F30" s="193"/>
    </row>
    <row r="31" spans="1:6" s="116" customFormat="1" ht="18.75" customHeight="1">
      <c r="A31" s="147" t="s">
        <v>43</v>
      </c>
      <c r="B31" s="191" t="s">
        <v>163</v>
      </c>
      <c r="C31" s="192"/>
      <c r="D31" s="192"/>
      <c r="E31" s="192"/>
      <c r="F31" s="193"/>
    </row>
    <row r="32" spans="1:6" s="116" customFormat="1" ht="18.75" customHeight="1" thickBot="1">
      <c r="A32" s="11" t="s">
        <v>38</v>
      </c>
      <c r="B32" s="183"/>
      <c r="C32" s="183"/>
      <c r="D32" s="183"/>
      <c r="E32" s="183"/>
      <c r="F32" s="184"/>
    </row>
    <row r="33" spans="1:6" s="116" customFormat="1" ht="22.5" customHeight="1" thickTop="1">
      <c r="A33" s="10" t="s">
        <v>31</v>
      </c>
      <c r="B33" s="194" t="str">
        <f>계약현황공개!C33</f>
        <v>인터넷전화 사용신청</v>
      </c>
      <c r="C33" s="195"/>
      <c r="D33" s="195"/>
      <c r="E33" s="195"/>
      <c r="F33" s="196"/>
    </row>
    <row r="34" spans="1:6" s="116" customFormat="1" ht="18.75" customHeight="1">
      <c r="A34" s="185" t="s">
        <v>39</v>
      </c>
      <c r="B34" s="186" t="s">
        <v>32</v>
      </c>
      <c r="C34" s="197" t="s">
        <v>83</v>
      </c>
      <c r="D34" s="161" t="s">
        <v>40</v>
      </c>
      <c r="E34" s="161" t="s">
        <v>33</v>
      </c>
      <c r="F34" s="162" t="s">
        <v>44</v>
      </c>
    </row>
    <row r="35" spans="1:6" s="116" customFormat="1" ht="18.75" customHeight="1">
      <c r="A35" s="185"/>
      <c r="B35" s="186"/>
      <c r="C35" s="198"/>
      <c r="D35" s="12" t="s">
        <v>41</v>
      </c>
      <c r="E35" s="12" t="s">
        <v>34</v>
      </c>
      <c r="F35" s="13" t="s">
        <v>42</v>
      </c>
    </row>
    <row r="36" spans="1:6" s="116" customFormat="1" ht="18.75" customHeight="1">
      <c r="A36" s="185"/>
      <c r="B36" s="199" t="str">
        <f>계약현황공개!C36</f>
        <v>2021.12.27.</v>
      </c>
      <c r="C36" s="200" t="str">
        <f>계약현황공개!E36</f>
        <v>2022.01.01.~12.31.</v>
      </c>
      <c r="D36" s="202">
        <f>계약현황공개!C34</f>
        <v>2631000</v>
      </c>
      <c r="E36" s="202">
        <f>계약현황공개!E34</f>
        <v>2631000</v>
      </c>
      <c r="F36" s="203">
        <f>계약현황공개!C35</f>
        <v>1</v>
      </c>
    </row>
    <row r="37" spans="1:6" s="116" customFormat="1" ht="18.75" customHeight="1">
      <c r="A37" s="185"/>
      <c r="B37" s="199"/>
      <c r="C37" s="201"/>
      <c r="D37" s="202"/>
      <c r="E37" s="202"/>
      <c r="F37" s="203"/>
    </row>
    <row r="38" spans="1:6" s="116" customFormat="1" ht="18.75" customHeight="1">
      <c r="A38" s="185" t="s">
        <v>35</v>
      </c>
      <c r="B38" s="161" t="s">
        <v>36</v>
      </c>
      <c r="C38" s="161" t="s">
        <v>46</v>
      </c>
      <c r="D38" s="186" t="s">
        <v>37</v>
      </c>
      <c r="E38" s="186"/>
      <c r="F38" s="187"/>
    </row>
    <row r="39" spans="1:6" s="116" customFormat="1" ht="18.75" customHeight="1">
      <c r="A39" s="185"/>
      <c r="B39" s="56" t="str">
        <f>계약현황공개!E38</f>
        <v>케이티</v>
      </c>
      <c r="C39" s="7" t="s">
        <v>199</v>
      </c>
      <c r="D39" s="188" t="str">
        <f>계약현황공개!E39</f>
        <v>성남시 분당구 불정로 90</v>
      </c>
      <c r="E39" s="189"/>
      <c r="F39" s="190"/>
    </row>
    <row r="40" spans="1:6" s="116" customFormat="1" ht="18.75" customHeight="1">
      <c r="A40" s="147" t="s">
        <v>45</v>
      </c>
      <c r="B40" s="191" t="s">
        <v>162</v>
      </c>
      <c r="C40" s="192"/>
      <c r="D40" s="192"/>
      <c r="E40" s="192"/>
      <c r="F40" s="193"/>
    </row>
    <row r="41" spans="1:6" s="116" customFormat="1" ht="18.75" customHeight="1">
      <c r="A41" s="147" t="s">
        <v>43</v>
      </c>
      <c r="B41" s="191" t="s">
        <v>163</v>
      </c>
      <c r="C41" s="192"/>
      <c r="D41" s="192"/>
      <c r="E41" s="192"/>
      <c r="F41" s="193"/>
    </row>
    <row r="42" spans="1:6" s="116" customFormat="1" ht="18.75" customHeight="1" thickBot="1">
      <c r="A42" s="11" t="s">
        <v>38</v>
      </c>
      <c r="B42" s="183"/>
      <c r="C42" s="183"/>
      <c r="D42" s="183"/>
      <c r="E42" s="183"/>
      <c r="F42" s="184"/>
    </row>
    <row r="43" spans="1:6" s="116" customFormat="1" ht="22.5" customHeight="1" thickTop="1">
      <c r="A43" s="10" t="s">
        <v>31</v>
      </c>
      <c r="B43" s="194" t="str">
        <f>계약현황공개!C43</f>
        <v>시설관리용역</v>
      </c>
      <c r="C43" s="195"/>
      <c r="D43" s="195"/>
      <c r="E43" s="195"/>
      <c r="F43" s="196"/>
    </row>
    <row r="44" spans="1:6" s="116" customFormat="1" ht="18.75" customHeight="1">
      <c r="A44" s="185" t="s">
        <v>39</v>
      </c>
      <c r="B44" s="186" t="s">
        <v>32</v>
      </c>
      <c r="C44" s="197" t="s">
        <v>83</v>
      </c>
      <c r="D44" s="161" t="s">
        <v>40</v>
      </c>
      <c r="E44" s="161" t="s">
        <v>33</v>
      </c>
      <c r="F44" s="162" t="s">
        <v>44</v>
      </c>
    </row>
    <row r="45" spans="1:6" s="116" customFormat="1" ht="18.75" customHeight="1">
      <c r="A45" s="185"/>
      <c r="B45" s="186"/>
      <c r="C45" s="198"/>
      <c r="D45" s="12" t="s">
        <v>41</v>
      </c>
      <c r="E45" s="12" t="s">
        <v>34</v>
      </c>
      <c r="F45" s="13" t="s">
        <v>42</v>
      </c>
    </row>
    <row r="46" spans="1:6" s="116" customFormat="1" ht="18.75" customHeight="1">
      <c r="A46" s="185"/>
      <c r="B46" s="199" t="str">
        <f>계약현황공개!C46</f>
        <v>2021.12.28.</v>
      </c>
      <c r="C46" s="200" t="str">
        <f>계약현황공개!E46</f>
        <v>2022.01.01.~12.31.</v>
      </c>
      <c r="D46" s="202">
        <f>계약현황공개!C44</f>
        <v>336674000</v>
      </c>
      <c r="E46" s="202">
        <f>계약현황공개!E44</f>
        <v>311484000</v>
      </c>
      <c r="F46" s="203">
        <f>계약현황공개!C45</f>
        <v>0.92517984756767679</v>
      </c>
    </row>
    <row r="47" spans="1:6" s="116" customFormat="1" ht="18.75" customHeight="1">
      <c r="A47" s="185"/>
      <c r="B47" s="199"/>
      <c r="C47" s="201"/>
      <c r="D47" s="202"/>
      <c r="E47" s="202"/>
      <c r="F47" s="203"/>
    </row>
    <row r="48" spans="1:6" s="116" customFormat="1" ht="18.75" customHeight="1">
      <c r="A48" s="185" t="s">
        <v>35</v>
      </c>
      <c r="B48" s="161" t="s">
        <v>36</v>
      </c>
      <c r="C48" s="161" t="s">
        <v>46</v>
      </c>
      <c r="D48" s="186" t="s">
        <v>37</v>
      </c>
      <c r="E48" s="186"/>
      <c r="F48" s="187"/>
    </row>
    <row r="49" spans="1:6" s="116" customFormat="1" ht="18.75" customHeight="1">
      <c r="A49" s="185"/>
      <c r="B49" s="56" t="str">
        <f>계약현황공개!E48</f>
        <v>대한민국특수임무유공자회</v>
      </c>
      <c r="C49" s="7" t="s">
        <v>204</v>
      </c>
      <c r="D49" s="188" t="str">
        <f>계약현황공개!E49</f>
        <v>서울 은평구 통일로 684, 1층</v>
      </c>
      <c r="E49" s="189"/>
      <c r="F49" s="190"/>
    </row>
    <row r="50" spans="1:6" s="116" customFormat="1" ht="18.75" customHeight="1">
      <c r="A50" s="147" t="s">
        <v>45</v>
      </c>
      <c r="B50" s="191" t="s">
        <v>162</v>
      </c>
      <c r="C50" s="192"/>
      <c r="D50" s="192"/>
      <c r="E50" s="192"/>
      <c r="F50" s="193"/>
    </row>
    <row r="51" spans="1:6" s="116" customFormat="1" ht="18.75" customHeight="1">
      <c r="A51" s="147" t="s">
        <v>43</v>
      </c>
      <c r="B51" s="191" t="s">
        <v>163</v>
      </c>
      <c r="C51" s="192"/>
      <c r="D51" s="192"/>
      <c r="E51" s="192"/>
      <c r="F51" s="193"/>
    </row>
    <row r="52" spans="1:6" s="116" customFormat="1" ht="18.75" customHeight="1" thickBot="1">
      <c r="A52" s="11" t="s">
        <v>38</v>
      </c>
      <c r="B52" s="183"/>
      <c r="C52" s="183"/>
      <c r="D52" s="183"/>
      <c r="E52" s="183"/>
      <c r="F52" s="184"/>
    </row>
    <row r="53" spans="1:6" s="116" customFormat="1" ht="22.5" customHeight="1" thickTop="1">
      <c r="A53" s="10" t="s">
        <v>31</v>
      </c>
      <c r="B53" s="194" t="str">
        <f>계약현황공개!C53</f>
        <v>방과후아카데미 위탁급식</v>
      </c>
      <c r="C53" s="195"/>
      <c r="D53" s="195"/>
      <c r="E53" s="195"/>
      <c r="F53" s="196"/>
    </row>
    <row r="54" spans="1:6" s="116" customFormat="1" ht="18.75" customHeight="1">
      <c r="A54" s="185" t="s">
        <v>39</v>
      </c>
      <c r="B54" s="186" t="s">
        <v>32</v>
      </c>
      <c r="C54" s="197" t="s">
        <v>83</v>
      </c>
      <c r="D54" s="161" t="s">
        <v>40</v>
      </c>
      <c r="E54" s="161" t="s">
        <v>33</v>
      </c>
      <c r="F54" s="162" t="s">
        <v>44</v>
      </c>
    </row>
    <row r="55" spans="1:6" s="116" customFormat="1" ht="18.75" customHeight="1">
      <c r="A55" s="185"/>
      <c r="B55" s="186"/>
      <c r="C55" s="198"/>
      <c r="D55" s="12" t="s">
        <v>41</v>
      </c>
      <c r="E55" s="12" t="s">
        <v>34</v>
      </c>
      <c r="F55" s="13" t="s">
        <v>42</v>
      </c>
    </row>
    <row r="56" spans="1:6" s="116" customFormat="1" ht="18.75" customHeight="1">
      <c r="A56" s="185"/>
      <c r="B56" s="199" t="str">
        <f>계약현황공개!C56</f>
        <v>2021.12.23.</v>
      </c>
      <c r="C56" s="200" t="str">
        <f>계약현황공개!E56</f>
        <v>2022.01.01.~12.31.</v>
      </c>
      <c r="D56" s="202">
        <f>계약현황공개!C54</f>
        <v>43470000</v>
      </c>
      <c r="E56" s="202">
        <f>계약현황공개!E54</f>
        <v>39537000</v>
      </c>
      <c r="F56" s="203">
        <f>계약현황공개!C55</f>
        <v>0.90952380952380951</v>
      </c>
    </row>
    <row r="57" spans="1:6" s="116" customFormat="1" ht="18.75" customHeight="1">
      <c r="A57" s="185"/>
      <c r="B57" s="199"/>
      <c r="C57" s="201"/>
      <c r="D57" s="202"/>
      <c r="E57" s="202"/>
      <c r="F57" s="203"/>
    </row>
    <row r="58" spans="1:6" s="116" customFormat="1" ht="18.75" customHeight="1">
      <c r="A58" s="185" t="s">
        <v>35</v>
      </c>
      <c r="B58" s="161" t="s">
        <v>36</v>
      </c>
      <c r="C58" s="161" t="s">
        <v>46</v>
      </c>
      <c r="D58" s="186" t="s">
        <v>37</v>
      </c>
      <c r="E58" s="186"/>
      <c r="F58" s="187"/>
    </row>
    <row r="59" spans="1:6" s="116" customFormat="1" ht="18.75" customHeight="1">
      <c r="A59" s="185"/>
      <c r="B59" s="56" t="str">
        <f>계약현황공개!E58</f>
        <v>주식회사 엠지엠</v>
      </c>
      <c r="C59" s="7" t="s">
        <v>209</v>
      </c>
      <c r="D59" s="188" t="str">
        <f>계약현황공개!E59</f>
        <v>성남시 중원구 둔촌대로 388번길 24</v>
      </c>
      <c r="E59" s="189"/>
      <c r="F59" s="190"/>
    </row>
    <row r="60" spans="1:6" s="116" customFormat="1" ht="18.75" customHeight="1">
      <c r="A60" s="147" t="s">
        <v>45</v>
      </c>
      <c r="B60" s="191" t="s">
        <v>162</v>
      </c>
      <c r="C60" s="192"/>
      <c r="D60" s="192"/>
      <c r="E60" s="192"/>
      <c r="F60" s="193"/>
    </row>
    <row r="61" spans="1:6" s="116" customFormat="1" ht="18.75" customHeight="1">
      <c r="A61" s="147" t="s">
        <v>43</v>
      </c>
      <c r="B61" s="191" t="s">
        <v>163</v>
      </c>
      <c r="C61" s="192"/>
      <c r="D61" s="192"/>
      <c r="E61" s="192"/>
      <c r="F61" s="193"/>
    </row>
    <row r="62" spans="1:6" s="116" customFormat="1" ht="18.75" customHeight="1" thickBot="1">
      <c r="A62" s="11" t="s">
        <v>38</v>
      </c>
      <c r="B62" s="183"/>
      <c r="C62" s="183"/>
      <c r="D62" s="183"/>
      <c r="E62" s="183"/>
      <c r="F62" s="184"/>
    </row>
    <row r="63" spans="1:6" s="116" customFormat="1" ht="22.5" customHeight="1" thickTop="1">
      <c r="A63" s="10" t="s">
        <v>31</v>
      </c>
      <c r="B63" s="194" t="str">
        <f>계약현황공개!C63</f>
        <v>방과후아카데미 복합기 임대</v>
      </c>
      <c r="C63" s="195"/>
      <c r="D63" s="195"/>
      <c r="E63" s="195"/>
      <c r="F63" s="196"/>
    </row>
    <row r="64" spans="1:6" s="116" customFormat="1" ht="18.75" customHeight="1">
      <c r="A64" s="185" t="s">
        <v>39</v>
      </c>
      <c r="B64" s="186" t="s">
        <v>32</v>
      </c>
      <c r="C64" s="197" t="s">
        <v>83</v>
      </c>
      <c r="D64" s="161" t="s">
        <v>40</v>
      </c>
      <c r="E64" s="161" t="s">
        <v>33</v>
      </c>
      <c r="F64" s="162" t="s">
        <v>44</v>
      </c>
    </row>
    <row r="65" spans="1:6" s="116" customFormat="1" ht="18.75" customHeight="1">
      <c r="A65" s="185"/>
      <c r="B65" s="186"/>
      <c r="C65" s="198"/>
      <c r="D65" s="12" t="s">
        <v>41</v>
      </c>
      <c r="E65" s="12" t="s">
        <v>34</v>
      </c>
      <c r="F65" s="13" t="s">
        <v>42</v>
      </c>
    </row>
    <row r="66" spans="1:6" s="116" customFormat="1" ht="18.75" customHeight="1">
      <c r="A66" s="185"/>
      <c r="B66" s="199" t="str">
        <f>계약현황공개!C66</f>
        <v>2021.12.28.</v>
      </c>
      <c r="C66" s="200" t="str">
        <f>계약현황공개!E66</f>
        <v>2022.01.01.~12.31.</v>
      </c>
      <c r="D66" s="202">
        <f>계약현황공개!C64</f>
        <v>1260000</v>
      </c>
      <c r="E66" s="202">
        <f>계약현황공개!E64</f>
        <v>1200000</v>
      </c>
      <c r="F66" s="203">
        <f>계약현황공개!C65</f>
        <v>0.95238095238095233</v>
      </c>
    </row>
    <row r="67" spans="1:6" s="116" customFormat="1" ht="18.75" customHeight="1">
      <c r="A67" s="185"/>
      <c r="B67" s="199"/>
      <c r="C67" s="201"/>
      <c r="D67" s="202"/>
      <c r="E67" s="202"/>
      <c r="F67" s="203"/>
    </row>
    <row r="68" spans="1:6" s="116" customFormat="1" ht="18.75" customHeight="1">
      <c r="A68" s="185" t="s">
        <v>35</v>
      </c>
      <c r="B68" s="161" t="s">
        <v>36</v>
      </c>
      <c r="C68" s="161" t="s">
        <v>46</v>
      </c>
      <c r="D68" s="186" t="s">
        <v>37</v>
      </c>
      <c r="E68" s="186"/>
      <c r="F68" s="187"/>
    </row>
    <row r="69" spans="1:6" s="116" customFormat="1" ht="18.75" customHeight="1">
      <c r="A69" s="185"/>
      <c r="B69" s="56" t="str">
        <f>계약현황공개!E68</f>
        <v>신도종합서비스</v>
      </c>
      <c r="C69" s="7" t="s">
        <v>215</v>
      </c>
      <c r="D69" s="188" t="str">
        <f>계약현황공개!E69</f>
        <v>성남시 분당구 장미로 100번길 9-1</v>
      </c>
      <c r="E69" s="189"/>
      <c r="F69" s="190"/>
    </row>
    <row r="70" spans="1:6" s="116" customFormat="1" ht="18.75" customHeight="1">
      <c r="A70" s="160" t="s">
        <v>45</v>
      </c>
      <c r="B70" s="191" t="s">
        <v>162</v>
      </c>
      <c r="C70" s="192"/>
      <c r="D70" s="192"/>
      <c r="E70" s="192"/>
      <c r="F70" s="193"/>
    </row>
    <row r="71" spans="1:6" s="116" customFormat="1" ht="18.75" customHeight="1">
      <c r="A71" s="160" t="s">
        <v>43</v>
      </c>
      <c r="B71" s="191" t="s">
        <v>163</v>
      </c>
      <c r="C71" s="192"/>
      <c r="D71" s="192"/>
      <c r="E71" s="192"/>
      <c r="F71" s="193"/>
    </row>
    <row r="72" spans="1:6" s="116" customFormat="1" ht="18.75" customHeight="1" thickBot="1">
      <c r="A72" s="11" t="s">
        <v>38</v>
      </c>
      <c r="B72" s="183"/>
      <c r="C72" s="183"/>
      <c r="D72" s="183"/>
      <c r="E72" s="183"/>
      <c r="F72" s="184"/>
    </row>
    <row r="73" spans="1:6" s="116" customFormat="1" ht="22.5" customHeight="1" thickTop="1">
      <c r="A73" s="10" t="s">
        <v>31</v>
      </c>
      <c r="B73" s="194" t="str">
        <f>계약현황공개!C73</f>
        <v>업무용 복합기 임대</v>
      </c>
      <c r="C73" s="195"/>
      <c r="D73" s="195"/>
      <c r="E73" s="195"/>
      <c r="F73" s="196"/>
    </row>
    <row r="74" spans="1:6" s="116" customFormat="1" ht="18.75" customHeight="1">
      <c r="A74" s="185" t="s">
        <v>39</v>
      </c>
      <c r="B74" s="186" t="s">
        <v>32</v>
      </c>
      <c r="C74" s="197" t="s">
        <v>83</v>
      </c>
      <c r="D74" s="161" t="s">
        <v>40</v>
      </c>
      <c r="E74" s="161" t="s">
        <v>33</v>
      </c>
      <c r="F74" s="162" t="s">
        <v>44</v>
      </c>
    </row>
    <row r="75" spans="1:6" s="116" customFormat="1" ht="18.75" customHeight="1">
      <c r="A75" s="185"/>
      <c r="B75" s="186"/>
      <c r="C75" s="198"/>
      <c r="D75" s="12" t="s">
        <v>41</v>
      </c>
      <c r="E75" s="12" t="s">
        <v>34</v>
      </c>
      <c r="F75" s="13" t="s">
        <v>42</v>
      </c>
    </row>
    <row r="76" spans="1:6" s="116" customFormat="1" ht="18.75" customHeight="1">
      <c r="A76" s="185"/>
      <c r="B76" s="199" t="str">
        <f>계약현황공개!C76</f>
        <v>2021.12.28.</v>
      </c>
      <c r="C76" s="200" t="str">
        <f>계약현황공개!E76</f>
        <v>2022.01.01.~12.31.</v>
      </c>
      <c r="D76" s="202">
        <f>계약현황공개!C74</f>
        <v>3360000</v>
      </c>
      <c r="E76" s="202">
        <f>계약현황공개!E74</f>
        <v>3240000</v>
      </c>
      <c r="F76" s="203">
        <f>계약현황공개!C75</f>
        <v>0.9642857142857143</v>
      </c>
    </row>
    <row r="77" spans="1:6" s="116" customFormat="1" ht="18.75" customHeight="1">
      <c r="A77" s="185"/>
      <c r="B77" s="199"/>
      <c r="C77" s="201"/>
      <c r="D77" s="202"/>
      <c r="E77" s="202"/>
      <c r="F77" s="203"/>
    </row>
    <row r="78" spans="1:6" s="116" customFormat="1" ht="18.75" customHeight="1">
      <c r="A78" s="185" t="s">
        <v>35</v>
      </c>
      <c r="B78" s="161" t="s">
        <v>36</v>
      </c>
      <c r="C78" s="161" t="s">
        <v>46</v>
      </c>
      <c r="D78" s="186" t="s">
        <v>37</v>
      </c>
      <c r="E78" s="186"/>
      <c r="F78" s="187"/>
    </row>
    <row r="79" spans="1:6" s="116" customFormat="1" ht="18.75" customHeight="1">
      <c r="A79" s="185"/>
      <c r="B79" s="56" t="str">
        <f>계약현황공개!E78</f>
        <v>신도종합서비스</v>
      </c>
      <c r="C79" s="7" t="s">
        <v>215</v>
      </c>
      <c r="D79" s="188" t="str">
        <f>계약현황공개!E79</f>
        <v>성남시 분당구 장미로 100번길 9-1</v>
      </c>
      <c r="E79" s="189"/>
      <c r="F79" s="190"/>
    </row>
    <row r="80" spans="1:6" s="116" customFormat="1" ht="18.75" customHeight="1">
      <c r="A80" s="160" t="s">
        <v>45</v>
      </c>
      <c r="B80" s="191" t="s">
        <v>162</v>
      </c>
      <c r="C80" s="192"/>
      <c r="D80" s="192"/>
      <c r="E80" s="192"/>
      <c r="F80" s="193"/>
    </row>
    <row r="81" spans="1:6" s="116" customFormat="1" ht="18.75" customHeight="1">
      <c r="A81" s="160" t="s">
        <v>43</v>
      </c>
      <c r="B81" s="191" t="s">
        <v>163</v>
      </c>
      <c r="C81" s="192"/>
      <c r="D81" s="192"/>
      <c r="E81" s="192"/>
      <c r="F81" s="193"/>
    </row>
    <row r="82" spans="1:6" s="116" customFormat="1" ht="18.75" customHeight="1" thickBot="1">
      <c r="A82" s="11" t="s">
        <v>38</v>
      </c>
      <c r="B82" s="183"/>
      <c r="C82" s="183"/>
      <c r="D82" s="183"/>
      <c r="E82" s="183"/>
      <c r="F82" s="184"/>
    </row>
    <row r="83" spans="1:6" s="116" customFormat="1" ht="22.5" customHeight="1" thickTop="1">
      <c r="A83" s="10" t="s">
        <v>31</v>
      </c>
      <c r="B83" s="194" t="str">
        <f>계약현황공개!C83</f>
        <v>소방안전관리</v>
      </c>
      <c r="C83" s="195"/>
      <c r="D83" s="195"/>
      <c r="E83" s="195"/>
      <c r="F83" s="196"/>
    </row>
    <row r="84" spans="1:6" s="116" customFormat="1" ht="18.75" customHeight="1">
      <c r="A84" s="185" t="s">
        <v>39</v>
      </c>
      <c r="B84" s="186" t="s">
        <v>32</v>
      </c>
      <c r="C84" s="197" t="s">
        <v>83</v>
      </c>
      <c r="D84" s="161" t="s">
        <v>40</v>
      </c>
      <c r="E84" s="161" t="s">
        <v>33</v>
      </c>
      <c r="F84" s="162" t="s">
        <v>44</v>
      </c>
    </row>
    <row r="85" spans="1:6" s="116" customFormat="1" ht="18.75" customHeight="1">
      <c r="A85" s="185"/>
      <c r="B85" s="186"/>
      <c r="C85" s="198"/>
      <c r="D85" s="12" t="s">
        <v>41</v>
      </c>
      <c r="E85" s="12" t="s">
        <v>34</v>
      </c>
      <c r="F85" s="13" t="s">
        <v>42</v>
      </c>
    </row>
    <row r="86" spans="1:6" s="116" customFormat="1" ht="18.75" customHeight="1">
      <c r="A86" s="185"/>
      <c r="B86" s="199" t="str">
        <f>계약현황공개!C86</f>
        <v>2021.12.28.</v>
      </c>
      <c r="C86" s="200" t="str">
        <f>계약현황공개!E86</f>
        <v>2022.01.01.~12.31.</v>
      </c>
      <c r="D86" s="202">
        <f>계약현황공개!C84</f>
        <v>2760000</v>
      </c>
      <c r="E86" s="202">
        <f>계약현황공개!E84</f>
        <v>2640000</v>
      </c>
      <c r="F86" s="203">
        <f>계약현황공개!C85</f>
        <v>0.95652173913043481</v>
      </c>
    </row>
    <row r="87" spans="1:6" s="116" customFormat="1" ht="18.75" customHeight="1">
      <c r="A87" s="185"/>
      <c r="B87" s="199"/>
      <c r="C87" s="201"/>
      <c r="D87" s="202"/>
      <c r="E87" s="202"/>
      <c r="F87" s="203"/>
    </row>
    <row r="88" spans="1:6" s="116" customFormat="1" ht="18.75" customHeight="1">
      <c r="A88" s="185" t="s">
        <v>35</v>
      </c>
      <c r="B88" s="161" t="s">
        <v>36</v>
      </c>
      <c r="C88" s="161" t="s">
        <v>46</v>
      </c>
      <c r="D88" s="186" t="s">
        <v>37</v>
      </c>
      <c r="E88" s="186"/>
      <c r="F88" s="187"/>
    </row>
    <row r="89" spans="1:6" s="116" customFormat="1" ht="18.75" customHeight="1">
      <c r="A89" s="185"/>
      <c r="B89" s="56" t="str">
        <f>계약현황공개!E88</f>
        <v>경기소방전기㈜</v>
      </c>
      <c r="C89" s="7" t="s">
        <v>223</v>
      </c>
      <c r="D89" s="188" t="str">
        <f>계약현황공개!E89</f>
        <v>성남시 분당구 대왕판교로 287</v>
      </c>
      <c r="E89" s="189"/>
      <c r="F89" s="190"/>
    </row>
    <row r="90" spans="1:6" s="116" customFormat="1" ht="18.75" customHeight="1">
      <c r="A90" s="160" t="s">
        <v>45</v>
      </c>
      <c r="B90" s="191" t="s">
        <v>162</v>
      </c>
      <c r="C90" s="192"/>
      <c r="D90" s="192"/>
      <c r="E90" s="192"/>
      <c r="F90" s="193"/>
    </row>
    <row r="91" spans="1:6" s="116" customFormat="1" ht="18.75" customHeight="1">
      <c r="A91" s="160" t="s">
        <v>43</v>
      </c>
      <c r="B91" s="191" t="s">
        <v>163</v>
      </c>
      <c r="C91" s="192"/>
      <c r="D91" s="192"/>
      <c r="E91" s="192"/>
      <c r="F91" s="193"/>
    </row>
    <row r="92" spans="1:6" s="116" customFormat="1" ht="18.75" customHeight="1" thickBot="1">
      <c r="A92" s="11" t="s">
        <v>38</v>
      </c>
      <c r="B92" s="183"/>
      <c r="C92" s="183"/>
      <c r="D92" s="183"/>
      <c r="E92" s="183"/>
      <c r="F92" s="184"/>
    </row>
    <row r="93" spans="1:6" s="116" customFormat="1" ht="22.5" customHeight="1" thickTop="1">
      <c r="A93" s="10" t="s">
        <v>31</v>
      </c>
      <c r="B93" s="194" t="str">
        <f>계약현황공개!C93</f>
        <v>보안시스템 유지관리</v>
      </c>
      <c r="C93" s="195"/>
      <c r="D93" s="195"/>
      <c r="E93" s="195"/>
      <c r="F93" s="196"/>
    </row>
    <row r="94" spans="1:6" s="116" customFormat="1" ht="18.75" customHeight="1">
      <c r="A94" s="185" t="s">
        <v>39</v>
      </c>
      <c r="B94" s="186" t="s">
        <v>32</v>
      </c>
      <c r="C94" s="197" t="s">
        <v>83</v>
      </c>
      <c r="D94" s="171" t="s">
        <v>40</v>
      </c>
      <c r="E94" s="171" t="s">
        <v>33</v>
      </c>
      <c r="F94" s="172" t="s">
        <v>44</v>
      </c>
    </row>
    <row r="95" spans="1:6" s="116" customFormat="1" ht="18.75" customHeight="1">
      <c r="A95" s="185"/>
      <c r="B95" s="186"/>
      <c r="C95" s="198"/>
      <c r="D95" s="12" t="s">
        <v>41</v>
      </c>
      <c r="E95" s="12" t="s">
        <v>34</v>
      </c>
      <c r="F95" s="13" t="s">
        <v>42</v>
      </c>
    </row>
    <row r="96" spans="1:6" s="116" customFormat="1" ht="18.75" customHeight="1">
      <c r="A96" s="185"/>
      <c r="B96" s="199" t="str">
        <f>계약현황공개!C96</f>
        <v>2021.12.28.</v>
      </c>
      <c r="C96" s="200" t="str">
        <f>계약현황공개!E96</f>
        <v>2022.01.01.~12.31.</v>
      </c>
      <c r="D96" s="202">
        <f>계약현황공개!C94</f>
        <v>3372000</v>
      </c>
      <c r="E96" s="202">
        <f>계약현황공개!E94</f>
        <v>3366000</v>
      </c>
      <c r="F96" s="203">
        <f>계약현황공개!C95</f>
        <v>0.99822064056939497</v>
      </c>
    </row>
    <row r="97" spans="1:6" s="116" customFormat="1" ht="18.75" customHeight="1">
      <c r="A97" s="185"/>
      <c r="B97" s="199"/>
      <c r="C97" s="201"/>
      <c r="D97" s="202"/>
      <c r="E97" s="202"/>
      <c r="F97" s="203"/>
    </row>
    <row r="98" spans="1:6" s="116" customFormat="1" ht="18.75" customHeight="1">
      <c r="A98" s="185" t="s">
        <v>35</v>
      </c>
      <c r="B98" s="171" t="s">
        <v>36</v>
      </c>
      <c r="C98" s="171" t="s">
        <v>46</v>
      </c>
      <c r="D98" s="186" t="s">
        <v>37</v>
      </c>
      <c r="E98" s="186"/>
      <c r="F98" s="187"/>
    </row>
    <row r="99" spans="1:6" s="116" customFormat="1" ht="18.75" customHeight="1">
      <c r="A99" s="185"/>
      <c r="B99" s="56" t="str">
        <f>계약현황공개!E98</f>
        <v>㈜에스원</v>
      </c>
      <c r="C99" s="7" t="s">
        <v>224</v>
      </c>
      <c r="D99" s="188" t="str">
        <f>계약현황공개!E99</f>
        <v>서울시 중구 세종대로 7길 25</v>
      </c>
      <c r="E99" s="189"/>
      <c r="F99" s="190"/>
    </row>
    <row r="100" spans="1:6" s="116" customFormat="1" ht="18.75" customHeight="1">
      <c r="A100" s="170" t="s">
        <v>45</v>
      </c>
      <c r="B100" s="191" t="s">
        <v>162</v>
      </c>
      <c r="C100" s="192"/>
      <c r="D100" s="192"/>
      <c r="E100" s="192"/>
      <c r="F100" s="193"/>
    </row>
    <row r="101" spans="1:6" s="116" customFormat="1" ht="18.75" customHeight="1">
      <c r="A101" s="170" t="s">
        <v>43</v>
      </c>
      <c r="B101" s="191" t="s">
        <v>114</v>
      </c>
      <c r="C101" s="192"/>
      <c r="D101" s="192"/>
      <c r="E101" s="192"/>
      <c r="F101" s="193"/>
    </row>
    <row r="102" spans="1:6" s="116" customFormat="1" ht="18.75" customHeight="1" thickBot="1">
      <c r="A102" s="11" t="s">
        <v>38</v>
      </c>
      <c r="B102" s="183"/>
      <c r="C102" s="183"/>
      <c r="D102" s="183"/>
      <c r="E102" s="183"/>
      <c r="F102" s="184"/>
    </row>
    <row r="103" spans="1:6" s="116" customFormat="1" ht="22.5" customHeight="1" thickTop="1">
      <c r="A103" s="10" t="s">
        <v>31</v>
      </c>
      <c r="B103" s="194" t="str">
        <f>계약현황공개!C103</f>
        <v>승강기 유지관리</v>
      </c>
      <c r="C103" s="195"/>
      <c r="D103" s="195"/>
      <c r="E103" s="195"/>
      <c r="F103" s="196"/>
    </row>
    <row r="104" spans="1:6" s="116" customFormat="1" ht="18.75" customHeight="1">
      <c r="A104" s="185" t="s">
        <v>39</v>
      </c>
      <c r="B104" s="186" t="s">
        <v>32</v>
      </c>
      <c r="C104" s="197" t="s">
        <v>83</v>
      </c>
      <c r="D104" s="171" t="s">
        <v>40</v>
      </c>
      <c r="E104" s="171" t="s">
        <v>33</v>
      </c>
      <c r="F104" s="172" t="s">
        <v>44</v>
      </c>
    </row>
    <row r="105" spans="1:6" s="116" customFormat="1" ht="18.75" customHeight="1">
      <c r="A105" s="185"/>
      <c r="B105" s="186"/>
      <c r="C105" s="198"/>
      <c r="D105" s="12" t="s">
        <v>41</v>
      </c>
      <c r="E105" s="12" t="s">
        <v>34</v>
      </c>
      <c r="F105" s="13" t="s">
        <v>42</v>
      </c>
    </row>
    <row r="106" spans="1:6" s="116" customFormat="1" ht="18.75" customHeight="1">
      <c r="A106" s="185"/>
      <c r="B106" s="199" t="str">
        <f>계약현황공개!C106</f>
        <v>2021.12.28.</v>
      </c>
      <c r="C106" s="200" t="str">
        <f>계약현황공개!E106</f>
        <v>2022.01.01.~12.31.</v>
      </c>
      <c r="D106" s="202">
        <f>계약현황공개!C104</f>
        <v>3660000</v>
      </c>
      <c r="E106" s="202">
        <f>계약현황공개!E104</f>
        <v>3498000</v>
      </c>
      <c r="F106" s="203">
        <f>계약현황공개!C105</f>
        <v>0.95573770491803278</v>
      </c>
    </row>
    <row r="107" spans="1:6" s="116" customFormat="1" ht="18.75" customHeight="1">
      <c r="A107" s="185"/>
      <c r="B107" s="199"/>
      <c r="C107" s="201"/>
      <c r="D107" s="202"/>
      <c r="E107" s="202"/>
      <c r="F107" s="203"/>
    </row>
    <row r="108" spans="1:6" s="116" customFormat="1" ht="18.75" customHeight="1">
      <c r="A108" s="185" t="s">
        <v>35</v>
      </c>
      <c r="B108" s="171" t="s">
        <v>36</v>
      </c>
      <c r="C108" s="171" t="s">
        <v>46</v>
      </c>
      <c r="D108" s="186" t="s">
        <v>37</v>
      </c>
      <c r="E108" s="186"/>
      <c r="F108" s="187"/>
    </row>
    <row r="109" spans="1:6" s="116" customFormat="1" ht="18.75" customHeight="1">
      <c r="A109" s="185"/>
      <c r="B109" s="56" t="str">
        <f>계약현황공개!E108</f>
        <v>오티스엘리베이터</v>
      </c>
      <c r="C109" s="7" t="s">
        <v>235</v>
      </c>
      <c r="D109" s="188" t="str">
        <f>계약현황공개!E109</f>
        <v>성남시 분당구 대왕판교로 373</v>
      </c>
      <c r="E109" s="189"/>
      <c r="F109" s="190"/>
    </row>
    <row r="110" spans="1:6" s="116" customFormat="1" ht="18.75" customHeight="1">
      <c r="A110" s="170" t="s">
        <v>45</v>
      </c>
      <c r="B110" s="191" t="s">
        <v>162</v>
      </c>
      <c r="C110" s="192"/>
      <c r="D110" s="192"/>
      <c r="E110" s="192"/>
      <c r="F110" s="193"/>
    </row>
    <row r="111" spans="1:6" s="116" customFormat="1" ht="18.75" customHeight="1">
      <c r="A111" s="170" t="s">
        <v>43</v>
      </c>
      <c r="B111" s="191" t="s">
        <v>114</v>
      </c>
      <c r="C111" s="192"/>
      <c r="D111" s="192"/>
      <c r="E111" s="192"/>
      <c r="F111" s="193"/>
    </row>
    <row r="112" spans="1:6" s="116" customFormat="1" ht="18.75" customHeight="1" thickBot="1">
      <c r="A112" s="11" t="s">
        <v>38</v>
      </c>
      <c r="B112" s="183"/>
      <c r="C112" s="183"/>
      <c r="D112" s="183"/>
      <c r="E112" s="183"/>
      <c r="F112" s="184"/>
    </row>
    <row r="113" spans="1:6" s="116" customFormat="1" ht="22.5" customHeight="1" thickTop="1">
      <c r="A113" s="10" t="s">
        <v>31</v>
      </c>
      <c r="B113" s="194" t="str">
        <f>계약현황공개!C113</f>
        <v>위생설비임대</v>
      </c>
      <c r="C113" s="195"/>
      <c r="D113" s="195"/>
      <c r="E113" s="195"/>
      <c r="F113" s="196"/>
    </row>
    <row r="114" spans="1:6" s="116" customFormat="1" ht="18.75" customHeight="1">
      <c r="A114" s="185" t="s">
        <v>39</v>
      </c>
      <c r="B114" s="186" t="s">
        <v>32</v>
      </c>
      <c r="C114" s="197" t="s">
        <v>83</v>
      </c>
      <c r="D114" s="171" t="s">
        <v>40</v>
      </c>
      <c r="E114" s="171" t="s">
        <v>33</v>
      </c>
      <c r="F114" s="172" t="s">
        <v>44</v>
      </c>
    </row>
    <row r="115" spans="1:6" s="116" customFormat="1" ht="18.75" customHeight="1">
      <c r="A115" s="185"/>
      <c r="B115" s="186"/>
      <c r="C115" s="198"/>
      <c r="D115" s="12" t="s">
        <v>41</v>
      </c>
      <c r="E115" s="12" t="s">
        <v>34</v>
      </c>
      <c r="F115" s="13" t="s">
        <v>42</v>
      </c>
    </row>
    <row r="116" spans="1:6" s="116" customFormat="1" ht="18.75" customHeight="1">
      <c r="A116" s="185"/>
      <c r="B116" s="199" t="str">
        <f>계약현황공개!C116</f>
        <v>2021.12.28.</v>
      </c>
      <c r="C116" s="200" t="str">
        <f>계약현황공개!E116</f>
        <v>2022.01.01.~12.31.</v>
      </c>
      <c r="D116" s="202">
        <f>계약현황공개!C114</f>
        <v>11220000</v>
      </c>
      <c r="E116" s="202">
        <f>계약현황공개!E114</f>
        <v>10003000</v>
      </c>
      <c r="F116" s="203">
        <f>계약현황공개!C115</f>
        <v>0.89153297682709443</v>
      </c>
    </row>
    <row r="117" spans="1:6" s="116" customFormat="1" ht="18.75" customHeight="1">
      <c r="A117" s="185"/>
      <c r="B117" s="199"/>
      <c r="C117" s="201"/>
      <c r="D117" s="202"/>
      <c r="E117" s="202"/>
      <c r="F117" s="203"/>
    </row>
    <row r="118" spans="1:6" s="116" customFormat="1" ht="18.75" customHeight="1">
      <c r="A118" s="185" t="s">
        <v>35</v>
      </c>
      <c r="B118" s="171" t="s">
        <v>36</v>
      </c>
      <c r="C118" s="171" t="s">
        <v>46</v>
      </c>
      <c r="D118" s="186" t="s">
        <v>37</v>
      </c>
      <c r="E118" s="186"/>
      <c r="F118" s="187"/>
    </row>
    <row r="119" spans="1:6" s="116" customFormat="1" ht="18.75" customHeight="1">
      <c r="A119" s="185"/>
      <c r="B119" s="56" t="str">
        <f>계약현황공개!E118</f>
        <v>코웨이㈜</v>
      </c>
      <c r="C119" s="7" t="s">
        <v>234</v>
      </c>
      <c r="D119" s="188" t="str">
        <f>계약현황공개!E119</f>
        <v>충남 공주시 유구읍 유구마곡사로 136-23</v>
      </c>
      <c r="E119" s="189"/>
      <c r="F119" s="190"/>
    </row>
    <row r="120" spans="1:6" s="116" customFormat="1" ht="18.75" customHeight="1">
      <c r="A120" s="170" t="s">
        <v>45</v>
      </c>
      <c r="B120" s="191" t="s">
        <v>162</v>
      </c>
      <c r="C120" s="192"/>
      <c r="D120" s="192"/>
      <c r="E120" s="192"/>
      <c r="F120" s="193"/>
    </row>
    <row r="121" spans="1:6" s="116" customFormat="1" ht="18.75" customHeight="1">
      <c r="A121" s="170" t="s">
        <v>43</v>
      </c>
      <c r="B121" s="191" t="s">
        <v>114</v>
      </c>
      <c r="C121" s="192"/>
      <c r="D121" s="192"/>
      <c r="E121" s="192"/>
      <c r="F121" s="193"/>
    </row>
    <row r="122" spans="1:6" s="116" customFormat="1" ht="18.75" customHeight="1" thickBot="1">
      <c r="A122" s="11" t="s">
        <v>38</v>
      </c>
      <c r="B122" s="183"/>
      <c r="C122" s="183"/>
      <c r="D122" s="183"/>
      <c r="E122" s="183"/>
      <c r="F122" s="184"/>
    </row>
    <row r="123" spans="1:6" s="116" customFormat="1" ht="22.5" customHeight="1" thickTop="1">
      <c r="A123" s="10" t="s">
        <v>31</v>
      </c>
      <c r="B123" s="194" t="str">
        <f>계약현황공개!C123</f>
        <v>인생네컷 포토부스 렌탈 계약</v>
      </c>
      <c r="C123" s="195"/>
      <c r="D123" s="195"/>
      <c r="E123" s="195"/>
      <c r="F123" s="196"/>
    </row>
    <row r="124" spans="1:6" s="116" customFormat="1" ht="18.75" customHeight="1">
      <c r="A124" s="185" t="s">
        <v>39</v>
      </c>
      <c r="B124" s="186" t="s">
        <v>32</v>
      </c>
      <c r="C124" s="197" t="s">
        <v>83</v>
      </c>
      <c r="D124" s="171" t="s">
        <v>40</v>
      </c>
      <c r="E124" s="171" t="s">
        <v>33</v>
      </c>
      <c r="F124" s="172" t="s">
        <v>44</v>
      </c>
    </row>
    <row r="125" spans="1:6" s="116" customFormat="1" ht="18.75" customHeight="1">
      <c r="A125" s="185"/>
      <c r="B125" s="186"/>
      <c r="C125" s="198"/>
      <c r="D125" s="12" t="s">
        <v>41</v>
      </c>
      <c r="E125" s="12" t="s">
        <v>34</v>
      </c>
      <c r="F125" s="13" t="s">
        <v>42</v>
      </c>
    </row>
    <row r="126" spans="1:6" s="116" customFormat="1" ht="18.75" customHeight="1">
      <c r="A126" s="185"/>
      <c r="B126" s="199" t="str">
        <f>계약현황공개!C126</f>
        <v>2021.12.28.</v>
      </c>
      <c r="C126" s="200" t="str">
        <f>계약현황공개!E126</f>
        <v>2022.01.01.~12.31.</v>
      </c>
      <c r="D126" s="202">
        <f>계약현황공개!C124</f>
        <v>4950000</v>
      </c>
      <c r="E126" s="202">
        <f>계약현황공개!E124</f>
        <v>4792000</v>
      </c>
      <c r="F126" s="203">
        <f>계약현황공개!C125</f>
        <v>0.9680808080808081</v>
      </c>
    </row>
    <row r="127" spans="1:6" s="116" customFormat="1" ht="18.75" customHeight="1">
      <c r="A127" s="185"/>
      <c r="B127" s="199"/>
      <c r="C127" s="201"/>
      <c r="D127" s="202"/>
      <c r="E127" s="202"/>
      <c r="F127" s="203"/>
    </row>
    <row r="128" spans="1:6" s="116" customFormat="1" ht="18.75" customHeight="1">
      <c r="A128" s="185" t="s">
        <v>35</v>
      </c>
      <c r="B128" s="171" t="s">
        <v>36</v>
      </c>
      <c r="C128" s="171" t="s">
        <v>46</v>
      </c>
      <c r="D128" s="186" t="s">
        <v>37</v>
      </c>
      <c r="E128" s="186"/>
      <c r="F128" s="187"/>
    </row>
    <row r="129" spans="1:6" s="116" customFormat="1" ht="18.75" customHeight="1">
      <c r="A129" s="185"/>
      <c r="B129" s="56" t="str">
        <f>계약현황공개!E128</f>
        <v>게임조이</v>
      </c>
      <c r="C129" s="7" t="s">
        <v>233</v>
      </c>
      <c r="D129" s="188" t="str">
        <f>계약현황공개!E129</f>
        <v>서울 영등포구 당산동2가 302</v>
      </c>
      <c r="E129" s="189"/>
      <c r="F129" s="190"/>
    </row>
    <row r="130" spans="1:6" s="116" customFormat="1" ht="18.75" customHeight="1">
      <c r="A130" s="170" t="s">
        <v>45</v>
      </c>
      <c r="B130" s="191" t="s">
        <v>162</v>
      </c>
      <c r="C130" s="192"/>
      <c r="D130" s="192"/>
      <c r="E130" s="192"/>
      <c r="F130" s="193"/>
    </row>
    <row r="131" spans="1:6" s="116" customFormat="1" ht="18.75" customHeight="1">
      <c r="A131" s="170" t="s">
        <v>43</v>
      </c>
      <c r="B131" s="191" t="s">
        <v>114</v>
      </c>
      <c r="C131" s="192"/>
      <c r="D131" s="192"/>
      <c r="E131" s="192"/>
      <c r="F131" s="193"/>
    </row>
    <row r="132" spans="1:6" s="116" customFormat="1" ht="18.75" customHeight="1" thickBot="1">
      <c r="A132" s="11" t="s">
        <v>38</v>
      </c>
      <c r="B132" s="183"/>
      <c r="C132" s="183"/>
      <c r="D132" s="183"/>
      <c r="E132" s="183"/>
      <c r="F132" s="184"/>
    </row>
    <row r="133" spans="1:6" ht="14.25" thickTop="1"/>
  </sheetData>
  <mergeCells count="196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14:B15"/>
    <mergeCell ref="C14:C15"/>
    <mergeCell ref="B16:B17"/>
    <mergeCell ref="C16:C17"/>
    <mergeCell ref="D16:D17"/>
    <mergeCell ref="E16:E17"/>
    <mergeCell ref="F16:F17"/>
    <mergeCell ref="A68:A69"/>
    <mergeCell ref="D68:F68"/>
    <mergeCell ref="D69:F69"/>
    <mergeCell ref="B22:F22"/>
    <mergeCell ref="A18:A19"/>
    <mergeCell ref="D18:F18"/>
    <mergeCell ref="D19:F19"/>
    <mergeCell ref="B20:F20"/>
    <mergeCell ref="B21:F2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B52:F52"/>
    <mergeCell ref="A48:A49"/>
    <mergeCell ref="D48:F48"/>
    <mergeCell ref="D49:F49"/>
    <mergeCell ref="B50:F50"/>
    <mergeCell ref="B51:F5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74" t="s">
        <v>90</v>
      </c>
      <c r="B1" s="174"/>
      <c r="C1" s="174"/>
      <c r="D1" s="174"/>
      <c r="E1" s="174"/>
      <c r="F1" s="174"/>
      <c r="G1" s="174"/>
      <c r="H1" s="174"/>
      <c r="I1" s="174"/>
    </row>
    <row r="2" spans="1:9" ht="26.25" thickBot="1">
      <c r="A2" s="175"/>
      <c r="B2" s="175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10" t="s">
        <v>4</v>
      </c>
      <c r="B3" s="208" t="s">
        <v>5</v>
      </c>
      <c r="C3" s="208" t="s">
        <v>76</v>
      </c>
      <c r="D3" s="208" t="s">
        <v>92</v>
      </c>
      <c r="E3" s="204" t="s">
        <v>95</v>
      </c>
      <c r="F3" s="205"/>
      <c r="G3" s="204" t="s">
        <v>96</v>
      </c>
      <c r="H3" s="205"/>
      <c r="I3" s="206" t="s">
        <v>91</v>
      </c>
    </row>
    <row r="4" spans="1:9" ht="28.5" customHeight="1" thickBot="1">
      <c r="A4" s="211"/>
      <c r="B4" s="209"/>
      <c r="C4" s="209"/>
      <c r="D4" s="209"/>
      <c r="E4" s="28" t="s">
        <v>93</v>
      </c>
      <c r="F4" s="28" t="s">
        <v>94</v>
      </c>
      <c r="G4" s="28" t="s">
        <v>93</v>
      </c>
      <c r="H4" s="28" t="s">
        <v>94</v>
      </c>
      <c r="I4" s="207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2022-01-10T04:43:51Z</dcterms:modified>
</cp:coreProperties>
</file>