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계약정보공개\9월\"/>
    </mc:Choice>
  </mc:AlternateContent>
  <bookViews>
    <workbookView xWindow="0" yWindow="0" windowWidth="19200" windowHeight="12135" tabRatio="747" activeTab="8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49" i="9" l="1"/>
  <c r="B49" i="9"/>
  <c r="E46" i="9"/>
  <c r="D46" i="9"/>
  <c r="C46" i="9"/>
  <c r="B46" i="9"/>
  <c r="B43" i="9"/>
  <c r="C33" i="8"/>
  <c r="F46" i="9" l="1"/>
  <c r="D29" i="9"/>
  <c r="B29" i="9"/>
  <c r="E26" i="9"/>
  <c r="D26" i="9"/>
  <c r="C26" i="9"/>
  <c r="B26" i="9"/>
  <c r="D39" i="9"/>
  <c r="B39" i="9"/>
  <c r="E36" i="9"/>
  <c r="D36" i="9"/>
  <c r="C36" i="9"/>
  <c r="B36" i="9"/>
  <c r="B33" i="9" l="1"/>
  <c r="B23" i="9"/>
  <c r="F36" i="9"/>
  <c r="F26" i="9"/>
  <c r="C26" i="8"/>
  <c r="C19" i="8"/>
  <c r="H15" i="6" l="1"/>
  <c r="H14" i="6"/>
  <c r="H13" i="6"/>
  <c r="H12" i="6"/>
  <c r="H11" i="6"/>
  <c r="H10" i="6"/>
  <c r="H9" i="6"/>
  <c r="H8" i="6"/>
  <c r="H5" i="6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<sst xmlns="http://schemas.openxmlformats.org/spreadsheetml/2006/main" count="608" uniqueCount="328">
  <si>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</si>
  <si>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</si>
  <si>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</si>
  <si>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</si>
  <si>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</si>
  <si>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</si>
  <si>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</si>
  <si>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</si>
  <si>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</si>
  <si>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</si>
  <si>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</si>
  <si>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</si>
  <si>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</si>
  <si>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</si>
  <si>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</si>
  <si>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</si>
  <si>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</si>
  <si>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</si>
  <si>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</si>
  <si>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</si>
  <si>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</si>
  <si>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</si>
  <si>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</si>
  <si>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</si>
  <si>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</si>
  <si>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</si>
  <si>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</si>
  <si>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</si>
  <si>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</si>
  <si>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</si>
  <si>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</si>
  <si>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</si>
  <si>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</si>
  <si>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</si>
  <si>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</si>
  <si>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</si>
  <si>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</si>
  <si>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</si>
  <si>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</si>
  <si>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</si>
  <si>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</si>
  <si>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</si>
  <si>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</si>
  <si>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</si>
  <si>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</si>
  <si>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</si>
  <si>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</si>
  <si>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</si>
  <si>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</si>
  <si>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</si>
  <si>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</si>
  <si>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</si>
  <si>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</si>
  <si>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</si>
  <si>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</si>
  <si>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</si>
  <si>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</si>
  <si>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</si>
  <si>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</si>
  <si>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</si>
  <si>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</si>
  <si>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</si>
  <si>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</si>
  <si>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</si>
  <si>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</si>
  <si>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</si>
  <si>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</si>
  <si>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</si>
  <si>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</si>
  <si>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</si>
  <si>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</si>
  <si>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</si>
  <si>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</si>
  <si>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</si>
  <si>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</si>
  <si>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</si>
  <si>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</si>
  <si>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</si>
  <si>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</si>
  <si>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</si>
  <si>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</si>
  <si>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</si>
  <si>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</si>
  <si>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</si>
  <si>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</si>
  <si>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</si>
  <si>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</si>
  <si>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</si>
  <si>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</si>
  <si>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</si>
  <si>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</si>
  <si>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</si>
  <si>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</si>
  <si>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</si>
  <si>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</si>
  <si>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</si>
  <si>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</si>
  <si>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</si>
  <si>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일반</t>
    <phoneticPr fontId="4" type="noConversion"/>
  </si>
  <si>
    <t>2023.01.01.</t>
    <phoneticPr fontId="4" type="noConversion"/>
  </si>
  <si>
    <t>2022.12.22.</t>
    <phoneticPr fontId="4" type="noConversion"/>
  </si>
  <si>
    <t>2022.12.20.</t>
    <phoneticPr fontId="4" type="noConversion"/>
  </si>
  <si>
    <t>2022.12.21.</t>
    <phoneticPr fontId="4" type="noConversion"/>
  </si>
  <si>
    <t>`</t>
    <phoneticPr fontId="4" type="noConversion"/>
  </si>
  <si>
    <t>수의</t>
  </si>
  <si>
    <t>2022.12.29.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</si>
  <si>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</si>
  <si>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</si>
  <si>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</si>
  <si>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</si>
  <si>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</si>
  <si>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</si>
  <si>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</si>
  <si>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(연중)2023년 정수기, 비데. 공기청정기 위탁관리</t>
    <phoneticPr fontId="4" type="noConversion"/>
  </si>
  <si>
    <t>코웨이㈜</t>
    <phoneticPr fontId="4" type="noConversion"/>
  </si>
  <si>
    <t>신도종합서비스</t>
    <phoneticPr fontId="4" type="noConversion"/>
  </si>
  <si>
    <t>(연중)2023년 분당야탑청소년수련관 복합기 위탁관리</t>
    <phoneticPr fontId="4" type="noConversion"/>
  </si>
  <si>
    <t>신도종합서비스</t>
    <phoneticPr fontId="4" type="noConversion"/>
  </si>
  <si>
    <t>주식회사 케이티</t>
    <phoneticPr fontId="4" type="noConversion"/>
  </si>
  <si>
    <t>주식회사 케이티</t>
    <phoneticPr fontId="4" type="noConversion"/>
  </si>
  <si>
    <t>주식회사 케이티</t>
    <phoneticPr fontId="4" type="noConversion"/>
  </si>
  <si>
    <t>㈜도솔방재</t>
    <phoneticPr fontId="4" type="noConversion"/>
  </si>
  <si>
    <t>㈜신우프론티어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</si>
  <si>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</si>
  <si>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</si>
  <si>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㈜경기엘리베이터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</si>
  <si>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</si>
  <si>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</si>
  <si>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</si>
  <si>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</si>
  <si>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</si>
  <si>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</si>
  <si>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</si>
  <si>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</si>
  <si>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</si>
  <si>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</si>
  <si>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코웨이㈜</t>
    <phoneticPr fontId="4" type="noConversion"/>
  </si>
  <si>
    <t>2023.12.31.</t>
    <phoneticPr fontId="4" type="noConversion"/>
  </si>
  <si>
    <t>2023.02.28.</t>
    <phoneticPr fontId="4" type="noConversion"/>
  </si>
  <si>
    <t>2023.03.02.</t>
    <phoneticPr fontId="4" type="noConversion"/>
  </si>
  <si>
    <t>2022.12.21.</t>
    <phoneticPr fontId="4" type="noConversion"/>
  </si>
  <si>
    <t>2023.12.31.</t>
    <phoneticPr fontId="4" type="noConversion"/>
  </si>
  <si>
    <t>2023.02.28.</t>
    <phoneticPr fontId="4" type="noConversion"/>
  </si>
  <si>
    <t>2022.12.21.</t>
    <phoneticPr fontId="4" type="noConversion"/>
  </si>
  <si>
    <t>2023.12.31.</t>
    <phoneticPr fontId="4" type="noConversion"/>
  </si>
  <si>
    <t>㈜대기산업</t>
    <phoneticPr fontId="4" type="noConversion"/>
  </si>
  <si>
    <t>주식회사 케이티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</si>
  <si>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</si>
  <si>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</si>
  <si>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</si>
  <si>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㈜도솔방재</t>
    <phoneticPr fontId="4" type="noConversion"/>
  </si>
  <si>
    <t>2022.12.27.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</si>
  <si>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</si>
  <si>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</si>
  <si>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2022.12.28.</t>
    <phoneticPr fontId="4" type="noConversion"/>
  </si>
  <si>
    <t>2023.01.02.</t>
    <phoneticPr fontId="4" type="noConversion"/>
  </si>
  <si>
    <t>2023.12.29.</t>
    <phoneticPr fontId="4" type="noConversion"/>
  </si>
  <si>
    <t>2023.01.01.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</si>
  <si>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</si>
  <si>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</si>
  <si>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</si>
  <si>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</si>
  <si>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지방재정신속집행</t>
    <phoneticPr fontId="4" type="noConversion"/>
  </si>
  <si>
    <t>지방재정신속집행
(6%할인)</t>
    <phoneticPr fontId="4" type="noConversion"/>
  </si>
  <si>
    <t>2월 조기집행</t>
    <phoneticPr fontId="4" type="noConversion"/>
  </si>
  <si>
    <t>2월 조기집행</t>
    <phoneticPr fontId="4" type="noConversion"/>
  </si>
  <si>
    <t>준공검사현황</t>
    <phoneticPr fontId="4" type="noConversion"/>
  </si>
  <si>
    <t>계약현황</t>
    <phoneticPr fontId="4" type="noConversion"/>
  </si>
  <si>
    <t>야탑수련관</t>
    <phoneticPr fontId="4" type="noConversion"/>
  </si>
  <si>
    <t>분당야탑청소년수련관</t>
    <phoneticPr fontId="4" type="noConversion"/>
  </si>
  <si>
    <t>(연중)2023. 수련관 방역,소독 위탁관리 (4차)</t>
    <phoneticPr fontId="4" type="noConversion"/>
  </si>
  <si>
    <t>2023.8.14.</t>
    <phoneticPr fontId="4" type="noConversion"/>
  </si>
  <si>
    <t>2023.8.10.</t>
    <phoneticPr fontId="4" type="noConversion"/>
  </si>
  <si>
    <t>일반</t>
    <phoneticPr fontId="4" type="noConversion"/>
  </si>
  <si>
    <t>전자계약</t>
    <phoneticPr fontId="4" type="noConversion"/>
  </si>
  <si>
    <t>수의총액</t>
    <phoneticPr fontId="4" type="noConversion"/>
  </si>
  <si>
    <t>2023.08.31.</t>
    <phoneticPr fontId="4" type="noConversion"/>
  </si>
  <si>
    <t>청소년방과후아카데미 유레카 앱 메이커 과학PBL프로그램 용역</t>
    <phoneticPr fontId="4" type="noConversion"/>
  </si>
  <si>
    <t>융합메이커교육 협동조합</t>
    <phoneticPr fontId="4" type="noConversion"/>
  </si>
  <si>
    <t>2023.7.3.</t>
    <phoneticPr fontId="4" type="noConversion"/>
  </si>
  <si>
    <t>2023.7.4.</t>
    <phoneticPr fontId="4" type="noConversion"/>
  </si>
  <si>
    <t>2023.8.31.</t>
    <phoneticPr fontId="4" type="noConversion"/>
  </si>
  <si>
    <t>2023.8.31.</t>
    <phoneticPr fontId="4" type="noConversion"/>
  </si>
  <si>
    <t>2023.9.1.</t>
    <phoneticPr fontId="4" type="noConversion"/>
  </si>
  <si>
    <t>수련관 홍보 책자 제작</t>
    <phoneticPr fontId="41" type="noConversion"/>
  </si>
  <si>
    <t>2023.9.8.</t>
    <phoneticPr fontId="41" type="noConversion"/>
  </si>
  <si>
    <t>2023.9.8.</t>
    <phoneticPr fontId="41" type="noConversion"/>
  </si>
  <si>
    <t>2023.9.22.</t>
    <phoneticPr fontId="41" type="noConversion"/>
  </si>
  <si>
    <t>2023.9.15.</t>
    <phoneticPr fontId="41" type="noConversion"/>
  </si>
  <si>
    <t>지오엠코리아</t>
    <phoneticPr fontId="41" type="noConversion"/>
  </si>
  <si>
    <t>2023.9.18.</t>
    <phoneticPr fontId="41" type="noConversion"/>
  </si>
  <si>
    <t>사회적협동조합 생각대로연구소</t>
    <phoneticPr fontId="4" type="noConversion"/>
  </si>
  <si>
    <t>2023.4.21.</t>
    <phoneticPr fontId="4" type="noConversion"/>
  </si>
  <si>
    <t>2023.4.21.</t>
    <phoneticPr fontId="4" type="noConversion"/>
  </si>
  <si>
    <t>2023.11.18.</t>
    <phoneticPr fontId="4" type="noConversion"/>
  </si>
  <si>
    <t>2023.9.19.</t>
    <phoneticPr fontId="4" type="noConversion"/>
  </si>
  <si>
    <t xml:space="preserve">제13회 성남시 청소년 정책제안대회 프로그램 용역-3회차 </t>
    <phoneticPr fontId="4" type="noConversion"/>
  </si>
  <si>
    <t>(연중)2023년 인터넷 전화 사용신청(4차) -8월분</t>
    <phoneticPr fontId="4" type="noConversion"/>
  </si>
  <si>
    <t>2023.09.18.</t>
    <phoneticPr fontId="4" type="noConversion"/>
  </si>
  <si>
    <t>(연중)2023년 인터넷 전화 사용신청(4차) - 8월분</t>
    <phoneticPr fontId="4" type="noConversion"/>
  </si>
  <si>
    <t>(연중)2023년 인터넷망 사용 신청(3차) - 8월분</t>
    <phoneticPr fontId="4" type="noConversion"/>
  </si>
  <si>
    <t>(연중)2023년 인터넷망 사용 신청(3차) - 8월분</t>
    <phoneticPr fontId="4" type="noConversion"/>
  </si>
  <si>
    <t>(연중)2023년 인터넷전화용인터넷 및 대민용인터넷 사용신청(4차) - 8월분</t>
    <phoneticPr fontId="4" type="noConversion"/>
  </si>
  <si>
    <t>2023.08.31.</t>
    <phoneticPr fontId="4" type="noConversion"/>
  </si>
  <si>
    <t>인공지능체험관 [성남AI캠퍼스 「야탑LAB_실」] 조성공사(건축,기계)</t>
    <phoneticPr fontId="4" type="noConversion"/>
  </si>
  <si>
    <t>예테크</t>
    <phoneticPr fontId="4" type="noConversion"/>
  </si>
  <si>
    <t>2023.8.16.</t>
    <phoneticPr fontId="4" type="noConversion"/>
  </si>
  <si>
    <t>2023.8.17.</t>
    <phoneticPr fontId="4" type="noConversion"/>
  </si>
  <si>
    <t>2023.9.14.</t>
    <phoneticPr fontId="4" type="noConversion"/>
  </si>
  <si>
    <t>2023.9.18.</t>
    <phoneticPr fontId="4" type="noConversion"/>
  </si>
  <si>
    <t>화랑전기</t>
    <phoneticPr fontId="41" type="noConversion"/>
  </si>
  <si>
    <t>인공지능체험관 [성남AI캠퍼스 「야탑LAB_실」] 조성공사(전기)</t>
    <phoneticPr fontId="41" type="noConversion"/>
  </si>
  <si>
    <t>인공지능체험관 [성남AI캠퍼스 「야탑LAB_실」] 조성공사(소방)</t>
    <phoneticPr fontId="4" type="noConversion"/>
  </si>
  <si>
    <t>2023.8.8.</t>
    <phoneticPr fontId="4" type="noConversion"/>
  </si>
  <si>
    <t>인공지능체험관 [성남AI캠퍼스 「야탑LAB_실」] 조성공사(통신)</t>
    <phoneticPr fontId="4" type="noConversion"/>
  </si>
  <si>
    <t>LG대양정보통신</t>
    <phoneticPr fontId="4" type="noConversion"/>
  </si>
  <si>
    <t>인공지능체험관 [성남AI캠퍼스 「야탑LAB_실」] LED전광판 설치</t>
    <phoneticPr fontId="4" type="noConversion"/>
  </si>
  <si>
    <t>삼화사</t>
    <phoneticPr fontId="4" type="noConversion"/>
  </si>
  <si>
    <t>(연중)2023. 수직형 휠체어리프트 위탁관리 - 9월분</t>
    <phoneticPr fontId="4" type="noConversion"/>
  </si>
  <si>
    <t>2023.09.30.</t>
    <phoneticPr fontId="4" type="noConversion"/>
  </si>
  <si>
    <t>2023.10.04.</t>
    <phoneticPr fontId="4" type="noConversion"/>
  </si>
  <si>
    <t>(연중)2023. 승강기 위탁관리 - 9월분</t>
    <phoneticPr fontId="4" type="noConversion"/>
  </si>
  <si>
    <t>(연중)2023년 분당야탑청소년수련관 시설관리용역 - 9월분</t>
    <phoneticPr fontId="4" type="noConversion"/>
  </si>
  <si>
    <t>(연중)2023년 분당야탑청소년수련관 시설관리용역 - 9월분</t>
    <phoneticPr fontId="4" type="noConversion"/>
  </si>
  <si>
    <t>(연중)2023. 승강기 위탁관리 - 9월분</t>
    <phoneticPr fontId="4" type="noConversion"/>
  </si>
  <si>
    <t>(연중)2023. 수직형 휠체어리프트 위탁관리 - 9월분</t>
    <phoneticPr fontId="4" type="noConversion"/>
  </si>
  <si>
    <t>2023.9.20.</t>
    <phoneticPr fontId="4" type="noConversion"/>
  </si>
  <si>
    <t>2023.9.21.</t>
    <phoneticPr fontId="4" type="noConversion"/>
  </si>
  <si>
    <t>2023.9.26.</t>
    <phoneticPr fontId="4" type="noConversion"/>
  </si>
  <si>
    <t>2023.9.25.</t>
    <phoneticPr fontId="4" type="noConversion"/>
  </si>
  <si>
    <t>어린이 창의교육 프로그램 운영지원 목재 메이커 재료구입</t>
    <phoneticPr fontId="4" type="noConversion"/>
  </si>
  <si>
    <t>2023.9.5.</t>
    <phoneticPr fontId="4" type="noConversion"/>
  </si>
  <si>
    <t>2023.9.5.</t>
    <phoneticPr fontId="4" type="noConversion"/>
  </si>
  <si>
    <t>주식회사 메이커스핸즈</t>
    <phoneticPr fontId="4" type="noConversion"/>
  </si>
  <si>
    <t>수련관 홍보 영상 제작</t>
  </si>
  <si>
    <t>어린이 창의교육 프로그램 운영지원 목재 메이커 재료구입</t>
  </si>
  <si>
    <t>어린이 창의교육 프로그램 운영지원 9월~11월 차량임차</t>
  </si>
  <si>
    <t>수련관 홍보 책자 제작</t>
  </si>
  <si>
    <t>인공지능체험관 [성남AI캠퍼스 「야탑LAB_실」] LED전광판 설치</t>
  </si>
  <si>
    <t>2023.9.5.</t>
    <phoneticPr fontId="4" type="noConversion"/>
  </si>
  <si>
    <t>2023.9.25.</t>
    <phoneticPr fontId="4" type="noConversion"/>
  </si>
  <si>
    <t>2023.9.1.</t>
    <phoneticPr fontId="4" type="noConversion"/>
  </si>
  <si>
    <t>2023.10.31.(예정)</t>
    <phoneticPr fontId="4" type="noConversion"/>
  </si>
  <si>
    <t>2023.9.5.</t>
    <phoneticPr fontId="4" type="noConversion"/>
  </si>
  <si>
    <t>2023.11.2.(예정)</t>
    <phoneticPr fontId="4" type="noConversion"/>
  </si>
  <si>
    <t>2023.9.8.</t>
    <phoneticPr fontId="4" type="noConversion"/>
  </si>
  <si>
    <t>2023.9.20.</t>
    <phoneticPr fontId="4" type="noConversion"/>
  </si>
  <si>
    <t>2023.9.20. ~ 2023.9.26.</t>
    <phoneticPr fontId="4" type="noConversion"/>
  </si>
  <si>
    <t>2023.9.8. ~ 2023.9.22.</t>
    <phoneticPr fontId="4" type="noConversion"/>
  </si>
  <si>
    <t>2023.9.15.</t>
    <phoneticPr fontId="4" type="noConversion"/>
  </si>
  <si>
    <t>2023.9.18. ~ 2023.11.2.</t>
    <phoneticPr fontId="4" type="noConversion"/>
  </si>
  <si>
    <t>2023.9.5. ~ 2023.9.25.</t>
    <phoneticPr fontId="4" type="noConversion"/>
  </si>
  <si>
    <t>2023.9.4. ~ 2023.10.31.</t>
    <phoneticPr fontId="4" type="noConversion"/>
  </si>
  <si>
    <t>삼화사(조병호)</t>
    <phoneticPr fontId="4" type="noConversion"/>
  </si>
  <si>
    <t>성남시 수정구 제일로 128, 102호(수진동)</t>
    <phoneticPr fontId="4" type="noConversion"/>
  </si>
  <si>
    <t>지오엠코리아(서동혁)</t>
    <phoneticPr fontId="4" type="noConversion"/>
  </si>
  <si>
    <t>성남시 분당구 성남대로2번길 6(구미동)</t>
    <phoneticPr fontId="4" type="noConversion"/>
  </si>
  <si>
    <t>일반</t>
    <phoneticPr fontId="4" type="noConversion"/>
  </si>
  <si>
    <t>㈜서울고속관광(정상서)</t>
    <phoneticPr fontId="4" type="noConversion"/>
  </si>
  <si>
    <t>경기도 광주시 도척면 도척로 1043</t>
    <phoneticPr fontId="4" type="noConversion"/>
  </si>
  <si>
    <t>주식회사 메이커스핸즈(추형욱)</t>
    <phoneticPr fontId="4" type="noConversion"/>
  </si>
  <si>
    <t>서울특별시 마포구 마포대로4가길 15(마포동)</t>
    <phoneticPr fontId="4" type="noConversion"/>
  </si>
  <si>
    <t>캔디미디어(박희정)</t>
    <phoneticPr fontId="4" type="noConversion"/>
  </si>
  <si>
    <t>성남시 분당구 황새울로319번길 6(서현동, 텍스타워)</t>
    <phoneticPr fontId="4" type="noConversion"/>
  </si>
  <si>
    <t>박희정</t>
    <phoneticPr fontId="4" type="noConversion"/>
  </si>
  <si>
    <t>추형욱</t>
    <phoneticPr fontId="4" type="noConversion"/>
  </si>
  <si>
    <t>정상서</t>
    <phoneticPr fontId="4" type="noConversion"/>
  </si>
  <si>
    <t>서동혁</t>
    <phoneticPr fontId="4" type="noConversion"/>
  </si>
  <si>
    <t>조병호</t>
    <phoneticPr fontId="4" type="noConversion"/>
  </si>
  <si>
    <t>박규원</t>
    <phoneticPr fontId="4" type="noConversion"/>
  </si>
  <si>
    <t>031-729-9832</t>
    <phoneticPr fontId="4" type="noConversion"/>
  </si>
  <si>
    <t>부스현수막 및 배너 등
(5.8m*0.3m 등)</t>
    <phoneticPr fontId="4" type="noConversion"/>
  </si>
  <si>
    <t>야탑수련관</t>
    <phoneticPr fontId="4" type="noConversion"/>
  </si>
  <si>
    <t>031-729-9832</t>
    <phoneticPr fontId="4" type="noConversion"/>
  </si>
  <si>
    <t>수의총액</t>
    <phoneticPr fontId="4" type="noConversion"/>
  </si>
  <si>
    <t>식</t>
    <phoneticPr fontId="4" type="noConversion"/>
  </si>
  <si>
    <t>박규원</t>
    <phoneticPr fontId="4" type="noConversion"/>
  </si>
  <si>
    <t>인공지능체험관 러닝존 교육용 노트북 임대</t>
    <phoneticPr fontId="4" type="noConversion"/>
  </si>
  <si>
    <t>대</t>
    <phoneticPr fontId="4" type="noConversion"/>
  </si>
  <si>
    <t>박명수</t>
    <phoneticPr fontId="4" type="noConversion"/>
  </si>
  <si>
    <t>729-9856</t>
    <phoneticPr fontId="4" type="noConversion"/>
  </si>
  <si>
    <t>HP450G
CPU 17-8565
RAM 16G</t>
    <phoneticPr fontId="4" type="noConversion"/>
  </si>
  <si>
    <t>(연중)2023년 소방안전관리 위탁대행 - 9월분</t>
    <phoneticPr fontId="4" type="noConversion"/>
  </si>
  <si>
    <t>(연중)2023년 소방안전관리 위탁대행 - 9월분</t>
    <phoneticPr fontId="4" type="noConversion"/>
  </si>
  <si>
    <t>2023. 지역커뮤니티축제
『우리가 그린(Green/Draw) 야탑』
홍보물 제작</t>
    <phoneticPr fontId="4" type="noConversion"/>
  </si>
  <si>
    <t xml:space="preserve">2023. 지역커뮤니티축제
『우리가 그린(Green/Draw) 야탑』
부스 등 장비임차 </t>
    <phoneticPr fontId="4" type="noConversion"/>
  </si>
  <si>
    <t>청소년코딩공작소with웹젠 
『제2회 챌린지프로젝트』 영상 제작</t>
    <phoneticPr fontId="4" type="noConversion"/>
  </si>
  <si>
    <t>김마리</t>
    <phoneticPr fontId="4" type="noConversion"/>
  </si>
  <si>
    <t>031-729-9831</t>
    <phoneticPr fontId="4" type="noConversion"/>
  </si>
  <si>
    <t>[어린이 창의교육 프로그램 운영지원] 
그래픽소프트웨어 구입</t>
    <phoneticPr fontId="4" type="noConversion"/>
  </si>
  <si>
    <t>수의총액</t>
  </si>
  <si>
    <t>Adobe CCT</t>
    <phoneticPr fontId="4" type="noConversion"/>
  </si>
  <si>
    <t>개</t>
    <phoneticPr fontId="4" type="noConversion"/>
  </si>
  <si>
    <t>야탑수련관</t>
    <phoneticPr fontId="4" type="noConversion"/>
  </si>
  <si>
    <t>정다희</t>
    <phoneticPr fontId="4" type="noConversion"/>
  </si>
  <si>
    <t>031-729-9857</t>
    <phoneticPr fontId="4" type="noConversion"/>
  </si>
  <si>
    <t>해당없음</t>
    <phoneticPr fontId="4" type="noConversion"/>
  </si>
  <si>
    <t>(연중)2023. 분당야탑청소년수련관 청소년방과후아카데미 위탁급식용역(단가계약) - 9월분</t>
    <phoneticPr fontId="4" type="noConversion"/>
  </si>
  <si>
    <t>2023.10.05.</t>
    <phoneticPr fontId="4" type="noConversion"/>
  </si>
  <si>
    <t>(연중)2023. 분당야탑청소년수련관 청소년방과후아카데미 위탁급식용역(단가계약) - 9월분</t>
    <phoneticPr fontId="4" type="noConversion"/>
  </si>
  <si>
    <t>(연중)2023년 청소년방과후아카데미 복합기 위탁관리 - 9월분</t>
    <phoneticPr fontId="4" type="noConversion"/>
  </si>
  <si>
    <t>(연중)2023년 청소년방과후아카데미 복합기 위탁관리 - 9월분</t>
    <phoneticPr fontId="4" type="noConversion"/>
  </si>
  <si>
    <t>2023.10.06.</t>
    <phoneticPr fontId="4" type="noConversion"/>
  </si>
  <si>
    <t>(연중)2023년 무인경비시스템 위탁 - 9월분</t>
    <phoneticPr fontId="4" type="noConversion"/>
  </si>
  <si>
    <t>2023.10.06.</t>
    <phoneticPr fontId="4" type="noConversion"/>
  </si>
  <si>
    <t>(연중)2023년 무인경비시스템 위탁 - 9월분</t>
    <phoneticPr fontId="4" type="noConversion"/>
  </si>
  <si>
    <t>분당야탑청소년수련관</t>
    <phoneticPr fontId="4" type="noConversion"/>
  </si>
  <si>
    <t>(연중)2023. 수련관 방역,소독 위탁관리 (4차)</t>
    <phoneticPr fontId="4" type="noConversion"/>
  </si>
  <si>
    <t>㈜동원환경시스템</t>
    <phoneticPr fontId="4" type="noConversion"/>
  </si>
  <si>
    <t>분당야탑청소년수련관</t>
    <phoneticPr fontId="4" type="noConversion"/>
  </si>
  <si>
    <t>융합메이커교육 협동조합</t>
    <phoneticPr fontId="4" type="noConversion"/>
  </si>
  <si>
    <t>수련관 홍보 책자 제작</t>
    <phoneticPr fontId="4" type="noConversion"/>
  </si>
  <si>
    <t>지오엠코리아</t>
    <phoneticPr fontId="4" type="noConversion"/>
  </si>
  <si>
    <t xml:space="preserve">제13회 성남시 청소년 정책제안대회 프로그램 용역-3회차 </t>
    <phoneticPr fontId="4" type="noConversion"/>
  </si>
  <si>
    <t>사회적협동조합 생각대로연구소</t>
    <phoneticPr fontId="4" type="noConversion"/>
  </si>
  <si>
    <t>인공지능체험관 [성남AI캠퍼스 「야탑LAB_실」] 조성공사(전기)</t>
    <phoneticPr fontId="4" type="noConversion"/>
  </si>
  <si>
    <t>화랑전기</t>
    <phoneticPr fontId="4" type="noConversion"/>
  </si>
  <si>
    <t>인공지능체험관 [성남AI캠퍼스 「야탑LAB_실」] 조성공사(건축,기계)</t>
    <phoneticPr fontId="4" type="noConversion"/>
  </si>
  <si>
    <t>예테크</t>
    <phoneticPr fontId="4" type="noConversion"/>
  </si>
  <si>
    <t>인공지능체험관 [성남AI캠퍼스 「야탑LAB_실」] 조성공사(소방)</t>
    <phoneticPr fontId="4" type="noConversion"/>
  </si>
  <si>
    <t>㈜도솔방재</t>
    <phoneticPr fontId="4" type="noConversion"/>
  </si>
  <si>
    <t>분당야탑청소년수련관</t>
    <phoneticPr fontId="4" type="noConversion"/>
  </si>
  <si>
    <t>인공지능체험관 [성남AI캠퍼스 「야탑LAB_실」] 조성공사(통신)</t>
    <phoneticPr fontId="4" type="noConversion"/>
  </si>
  <si>
    <t>LG대양정보통신</t>
    <phoneticPr fontId="4" type="noConversion"/>
  </si>
  <si>
    <t>인공지능체험관 [성남AI캠퍼스 「야탑LAB_실」] LED전광판 설치</t>
    <phoneticPr fontId="4" type="noConversion"/>
  </si>
  <si>
    <t>삼화사</t>
    <phoneticPr fontId="4" type="noConversion"/>
  </si>
  <si>
    <t>분당야탑청소년수련관</t>
    <phoneticPr fontId="4" type="noConversion"/>
  </si>
  <si>
    <t>주식회사 메이커스핸즈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</si>
</sst>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3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7" fillId="2" borderId="54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right" vertical="center" wrapText="1"/>
    </xf>
    <xf numFmtId="0" fontId="27" fillId="2" borderId="55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41" fontId="27" fillId="3" borderId="55" xfId="1" applyFont="1" applyFill="1" applyBorder="1" applyAlignment="1">
      <alignment horizontal="center" vertical="center" wrapText="1"/>
    </xf>
    <xf numFmtId="0" fontId="27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4" fillId="0" borderId="14" xfId="0" quotePrefix="1" applyFont="1" applyBorder="1" applyAlignment="1" applyProtection="1">
      <alignment horizontal="center" vertical="center" wrapText="1"/>
    </xf>
    <xf numFmtId="0" fontId="26" fillId="0" borderId="14" xfId="0" quotePrefix="1" applyNumberFormat="1" applyFont="1" applyFill="1" applyBorder="1" applyAlignment="1" applyProtection="1">
      <alignment horizontal="center" vertical="center"/>
    </xf>
    <xf numFmtId="176" fontId="25" fillId="0" borderId="14" xfId="0" applyNumberFormat="1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/>
    </xf>
    <xf numFmtId="41" fontId="30" fillId="3" borderId="55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32" fillId="2" borderId="2" xfId="0" applyNumberFormat="1" applyFont="1" applyFill="1" applyBorder="1" applyAlignment="1" applyProtection="1">
      <alignment horizontal="center" vertical="center"/>
    </xf>
    <xf numFmtId="41" fontId="32" fillId="2" borderId="2" xfId="1" applyFont="1" applyFill="1" applyBorder="1" applyAlignment="1" applyProtection="1">
      <alignment horizontal="center" vertical="center"/>
    </xf>
    <xf numFmtId="0" fontId="34" fillId="4" borderId="2" xfId="0" applyNumberFormat="1" applyFont="1" applyFill="1" applyBorder="1" applyAlignment="1" applyProtection="1">
      <alignment horizontal="center" vertical="center" shrinkToFit="1"/>
    </xf>
    <xf numFmtId="0" fontId="36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vertical="center" shrinkToFit="1"/>
    </xf>
    <xf numFmtId="41" fontId="37" fillId="0" borderId="1" xfId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49" fontId="34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8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7" fillId="0" borderId="1" xfId="0" applyNumberFormat="1" applyFont="1" applyFill="1" applyBorder="1" applyAlignment="1" applyProtection="1">
      <alignment horizontal="right" vertical="center" shrinkToFit="1"/>
    </xf>
    <xf numFmtId="0" fontId="9" fillId="4" borderId="0" xfId="0" applyNumberFormat="1" applyFont="1" applyFill="1" applyBorder="1" applyAlignment="1" applyProtection="1">
      <alignment horizontal="center" shrinkToFit="1"/>
    </xf>
    <xf numFmtId="177" fontId="34" fillId="4" borderId="2" xfId="0" applyNumberFormat="1" applyFont="1" applyFill="1" applyBorder="1" applyAlignment="1">
      <alignment horizontal="left" vertical="center" shrinkToFit="1"/>
    </xf>
    <xf numFmtId="177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applyFont="1" applyFill="1" applyBorder="1" applyAlignment="1">
      <alignment vertical="center" shrinkToFit="1"/>
    </xf>
    <xf numFmtId="179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applyFont="1" applyFill="1" applyBorder="1" applyAlignment="1" applyProtection="1">
      <alignment horizontal="right" vertical="center" shrinkToFit="1"/>
    </xf>
    <xf numFmtId="0" fontId="34" fillId="4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30" fillId="3" borderId="55" xfId="0" applyFont="1" applyFill="1" applyBorder="1" applyAlignment="1">
      <alignment horizontal="center" vertical="center" shrinkToFit="1"/>
    </xf>
    <xf numFmtId="0" fontId="0" fillId="0" borderId="0" xfId="0"/>
    <xf numFmtId="0" fontId="30" fillId="3" borderId="54" xfId="0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 wrapText="1"/>
    </xf>
    <xf numFmtId="0" fontId="30" fillId="3" borderId="55" xfId="0" applyFont="1" applyFill="1" applyBorder="1" applyAlignment="1">
      <alignment horizontal="center" vertical="center"/>
    </xf>
    <xf numFmtId="0" fontId="30" fillId="3" borderId="56" xfId="0" applyFont="1" applyFill="1" applyBorder="1" applyAlignment="1">
      <alignment horizontal="center" vertical="center"/>
    </xf>
    <xf numFmtId="41" fontId="34" fillId="4" borderId="2" xfId="1" quotePrefix="1" applyFont="1" applyFill="1" applyBorder="1" applyAlignment="1">
      <alignment vertical="center" shrinkToFit="1"/>
    </xf>
    <xf numFmtId="179" fontId="34" fillId="4" borderId="12" xfId="0" applyNumberFormat="1" applyFont="1" applyFill="1" applyBorder="1" applyAlignment="1" applyProtection="1">
      <alignment horizontal="center" vertical="center" shrinkToFit="1"/>
    </xf>
    <xf numFmtId="176" fontId="33" fillId="4" borderId="2" xfId="0" applyNumberFormat="1" applyFont="1" applyFill="1" applyBorder="1" applyAlignment="1" applyProtection="1">
      <alignment horizontal="right" vertical="center" wrapText="1"/>
    </xf>
    <xf numFmtId="41" fontId="35" fillId="4" borderId="2" xfId="1" applyFont="1" applyFill="1" applyBorder="1" applyAlignment="1" applyProtection="1">
      <alignment horizontal="right" vertical="center" shrinkToFit="1"/>
    </xf>
    <xf numFmtId="41" fontId="34" fillId="4" borderId="12" xfId="1" applyFont="1" applyFill="1" applyBorder="1" applyAlignment="1" applyProtection="1">
      <alignment horizontal="right" vertical="center" shrinkToFit="1"/>
    </xf>
    <xf numFmtId="41" fontId="34" fillId="4" borderId="12" xfId="1" quotePrefix="1" applyFont="1" applyFill="1" applyBorder="1" applyAlignment="1" applyProtection="1">
      <alignment horizontal="right" vertical="center" shrinkToFit="1"/>
    </xf>
    <xf numFmtId="0" fontId="17" fillId="0" borderId="25" xfId="0" applyFont="1" applyBorder="1" applyAlignment="1">
      <alignment horizontal="center" vertical="center" shrinkToFit="1"/>
    </xf>
    <xf numFmtId="0" fontId="27" fillId="4" borderId="61" xfId="0" applyFont="1" applyFill="1" applyBorder="1" applyAlignment="1">
      <alignment horizontal="center" vertical="center" wrapText="1"/>
    </xf>
    <xf numFmtId="0" fontId="0" fillId="4" borderId="62" xfId="0" applyFill="1" applyBorder="1"/>
    <xf numFmtId="0" fontId="31" fillId="4" borderId="51" xfId="0" applyFont="1" applyFill="1" applyBorder="1" applyAlignment="1">
      <alignment horizontal="center" vertical="center"/>
    </xf>
    <xf numFmtId="0" fontId="30" fillId="4" borderId="52" xfId="0" applyFont="1" applyFill="1" applyBorder="1" applyAlignment="1">
      <alignment horizontal="center" vertical="center"/>
    </xf>
    <xf numFmtId="0" fontId="27" fillId="4" borderId="52" xfId="0" applyFont="1" applyFill="1" applyBorder="1" applyAlignment="1">
      <alignment horizontal="center" vertical="center" wrapText="1"/>
    </xf>
    <xf numFmtId="41" fontId="27" fillId="4" borderId="52" xfId="48" applyFont="1" applyFill="1" applyBorder="1" applyAlignment="1">
      <alignment vertical="center" wrapText="1"/>
    </xf>
    <xf numFmtId="41" fontId="27" fillId="4" borderId="52" xfId="48" applyFont="1" applyFill="1" applyBorder="1" applyAlignment="1">
      <alignment horizontal="center" vertical="center" wrapText="1"/>
    </xf>
    <xf numFmtId="41" fontId="30" fillId="4" borderId="52" xfId="8" applyNumberFormat="1" applyFont="1" applyFill="1" applyBorder="1" applyAlignment="1">
      <alignment horizontal="right" vertical="distributed"/>
    </xf>
    <xf numFmtId="0" fontId="0" fillId="4" borderId="53" xfId="0" applyFill="1" applyBorder="1"/>
    <xf numFmtId="0" fontId="27" fillId="4" borderId="60" xfId="0" applyFont="1" applyFill="1" applyBorder="1" applyAlignment="1">
      <alignment horizontal="center" vertical="center" wrapText="1"/>
    </xf>
    <xf numFmtId="41" fontId="27" fillId="4" borderId="61" xfId="1" applyFont="1" applyFill="1" applyBorder="1" applyAlignment="1">
      <alignment horizontal="right" vertical="center" wrapText="1"/>
    </xf>
    <xf numFmtId="0" fontId="27" fillId="4" borderId="61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 wrapText="1"/>
    </xf>
    <xf numFmtId="38" fontId="3" fillId="4" borderId="64" xfId="9" applyNumberFormat="1" applyFont="1" applyFill="1" applyBorder="1">
      <alignment vertical="center"/>
    </xf>
    <xf numFmtId="38" fontId="3" fillId="4" borderId="64" xfId="4" applyNumberFormat="1" applyFont="1" applyFill="1" applyBorder="1" applyAlignment="1">
      <alignment horizontal="right" vertical="center"/>
    </xf>
    <xf numFmtId="0" fontId="40" fillId="4" borderId="65" xfId="0" applyFont="1" applyFill="1" applyBorder="1" applyAlignment="1">
      <alignment vertical="center"/>
    </xf>
    <xf numFmtId="0" fontId="16" fillId="2" borderId="39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shrinkToFit="1"/>
    </xf>
    <xf numFmtId="9" fontId="12" fillId="0" borderId="10" xfId="0" applyNumberFormat="1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27" fillId="4" borderId="51" xfId="0" applyFont="1" applyFill="1" applyBorder="1" applyAlignment="1">
      <alignment horizontal="center" vertical="center" wrapText="1"/>
    </xf>
    <xf numFmtId="41" fontId="27" fillId="4" borderId="52" xfId="1" applyFont="1" applyFill="1" applyBorder="1" applyAlignment="1">
      <alignment horizontal="right" vertical="center" wrapText="1"/>
    </xf>
    <xf numFmtId="0" fontId="27" fillId="4" borderId="52" xfId="0" applyFont="1" applyFill="1" applyBorder="1" applyAlignment="1">
      <alignment horizontal="center" vertical="center"/>
    </xf>
    <xf numFmtId="0" fontId="27" fillId="4" borderId="53" xfId="0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 wrapText="1" shrinkToFit="1"/>
    </xf>
    <xf numFmtId="0" fontId="31" fillId="0" borderId="13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 wrapText="1"/>
    </xf>
    <xf numFmtId="41" fontId="30" fillId="0" borderId="14" xfId="8" applyNumberFormat="1" applyFont="1" applyBorder="1" applyAlignment="1">
      <alignment horizontal="right" vertical="distributed"/>
    </xf>
    <xf numFmtId="0" fontId="31" fillId="4" borderId="15" xfId="0" applyFont="1" applyFill="1" applyBorder="1" applyAlignment="1">
      <alignment horizontal="center" vertical="center"/>
    </xf>
    <xf numFmtId="41" fontId="27" fillId="4" borderId="61" xfId="1" applyFont="1" applyFill="1" applyBorder="1" applyAlignment="1">
      <alignment horizontal="center" vertical="center" wrapText="1"/>
    </xf>
    <xf numFmtId="0" fontId="31" fillId="4" borderId="67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wrapText="1"/>
    </xf>
    <xf numFmtId="41" fontId="27" fillId="4" borderId="2" xfId="48" applyFont="1" applyFill="1" applyBorder="1" applyAlignment="1">
      <alignment vertical="center" wrapText="1"/>
    </xf>
    <xf numFmtId="41" fontId="27" fillId="4" borderId="2" xfId="48" applyFont="1" applyFill="1" applyBorder="1" applyAlignment="1">
      <alignment horizontal="center" vertical="center" wrapText="1"/>
    </xf>
    <xf numFmtId="41" fontId="30" fillId="4" borderId="2" xfId="8" applyNumberFormat="1" applyFont="1" applyFill="1" applyBorder="1" applyAlignment="1">
      <alignment horizontal="right" vertical="distributed"/>
    </xf>
    <xf numFmtId="0" fontId="0" fillId="4" borderId="68" xfId="0" applyFill="1" applyBorder="1"/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9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0" fontId="28" fillId="4" borderId="2" xfId="0" applyFont="1" applyFill="1" applyBorder="1" applyAlignment="1">
      <alignment horizontal="left" vertical="center" shrinkToFit="1"/>
    </xf>
    <xf numFmtId="0" fontId="42" fillId="4" borderId="2" xfId="0" applyFont="1" applyFill="1" applyBorder="1" applyAlignment="1">
      <alignment horizontal="center" vertical="center" shrinkToFit="1"/>
    </xf>
    <xf numFmtId="41" fontId="35" fillId="4" borderId="2" xfId="1" applyFont="1" applyFill="1" applyBorder="1" applyAlignment="1">
      <alignment vertical="center"/>
    </xf>
    <xf numFmtId="0" fontId="35" fillId="4" borderId="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</cellXfs>
  <cellStyles count="464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2" xfId="3"/>
    <cellStyle name="쉼표 [0] 2 10" xfId="257"/>
    <cellStyle name="쉼표 [0] 2 11" xfId="361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3" xfId="195"/>
    <cellStyle name="쉼표 [0] 2 2 2 2 4" xfId="299"/>
    <cellStyle name="쉼표 [0] 2 2 2 2 5" xfId="403"/>
    <cellStyle name="쉼표 [0] 2 2 2 3" xfId="65"/>
    <cellStyle name="쉼표 [0] 2 2 2 3 2" xfId="221"/>
    <cellStyle name="쉼표 [0] 2 2 2 3 3" xfId="325"/>
    <cellStyle name="쉼표 [0] 2 2 2 3 4" xfId="429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3" xfId="202"/>
    <cellStyle name="쉼표 [0] 2 2 3 2 4" xfId="306"/>
    <cellStyle name="쉼표 [0] 2 2 3 2 5" xfId="410"/>
    <cellStyle name="쉼표 [0] 2 2 3 3" xfId="98"/>
    <cellStyle name="쉼표 [0] 2 2 3 3 2" xfId="228"/>
    <cellStyle name="쉼표 [0] 2 2 3 3 3" xfId="332"/>
    <cellStyle name="쉼표 [0] 2 2 3 3 4" xfId="436"/>
    <cellStyle name="쉼표 [0] 2 2 3 4" xfId="124"/>
    <cellStyle name="쉼표 [0] 2 2 3 5" xfId="176"/>
    <cellStyle name="쉼표 [0] 2 2 3 6" xfId="280"/>
    <cellStyle name="쉼표 [0] 2 2 3 7" xfId="384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3" xfId="183"/>
    <cellStyle name="쉼표 [0] 2 2 4 4" xfId="287"/>
    <cellStyle name="쉼표 [0] 2 2 4 5" xfId="391"/>
    <cellStyle name="쉼표 [0] 2 2 5" xfId="79"/>
    <cellStyle name="쉼표 [0] 2 2 5 2" xfId="209"/>
    <cellStyle name="쉼표 [0] 2 2 5 3" xfId="313"/>
    <cellStyle name="쉼표 [0] 2 2 5 4" xfId="417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3" xfId="199"/>
    <cellStyle name="쉼표 [0] 2 3 2 2 4" xfId="303"/>
    <cellStyle name="쉼표 [0] 2 3 2 2 5" xfId="407"/>
    <cellStyle name="쉼표 [0] 2 3 2 3" xfId="95"/>
    <cellStyle name="쉼표 [0] 2 3 2 3 2" xfId="225"/>
    <cellStyle name="쉼표 [0] 2 3 2 3 3" xfId="329"/>
    <cellStyle name="쉼표 [0] 2 3 2 3 4" xfId="433"/>
    <cellStyle name="쉼표 [0] 2 3 2 4" xfId="121"/>
    <cellStyle name="쉼표 [0] 2 3 2 5" xfId="173"/>
    <cellStyle name="쉼표 [0] 2 3 2 6" xfId="277"/>
    <cellStyle name="쉼표 [0] 2 3 2 7" xfId="381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3" xfId="187"/>
    <cellStyle name="쉼표 [0] 2 3 3 4" xfId="291"/>
    <cellStyle name="쉼표 [0] 2 3 3 5" xfId="395"/>
    <cellStyle name="쉼표 [0] 2 3 4" xfId="57"/>
    <cellStyle name="쉼표 [0] 2 3 4 2" xfId="213"/>
    <cellStyle name="쉼표 [0] 2 3 4 3" xfId="317"/>
    <cellStyle name="쉼표 [0] 2 3 4 4" xfId="421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3" xfId="191"/>
    <cellStyle name="쉼표 [0] 2 4 2 4" xfId="295"/>
    <cellStyle name="쉼표 [0] 2 4 2 5" xfId="399"/>
    <cellStyle name="쉼표 [0] 2 4 3" xfId="61"/>
    <cellStyle name="쉼표 [0] 2 4 3 2" xfId="217"/>
    <cellStyle name="쉼표 [0] 2 4 3 3" xfId="321"/>
    <cellStyle name="쉼표 [0] 2 4 3 4" xfId="425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3" xfId="179"/>
    <cellStyle name="쉼표 [0] 2 5 4" xfId="283"/>
    <cellStyle name="쉼표 [0] 2 5 5" xfId="387"/>
    <cellStyle name="쉼표 [0] 2 6" xfId="49"/>
    <cellStyle name="쉼표 [0] 2 6 2" xfId="205"/>
    <cellStyle name="쉼표 [0] 2 6 3" xfId="309"/>
    <cellStyle name="쉼표 [0] 2 6 4" xfId="413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3" xfId="196"/>
    <cellStyle name="쉼표 [0] 3 2 2 2 4" xfId="300"/>
    <cellStyle name="쉼표 [0] 3 2 2 2 5" xfId="404"/>
    <cellStyle name="쉼표 [0] 3 2 2 3" xfId="92"/>
    <cellStyle name="쉼표 [0] 3 2 2 3 2" xfId="222"/>
    <cellStyle name="쉼표 [0] 3 2 2 3 3" xfId="326"/>
    <cellStyle name="쉼표 [0] 3 2 2 3 4" xfId="430"/>
    <cellStyle name="쉼표 [0] 3 2 2 4" xfId="118"/>
    <cellStyle name="쉼표 [0] 3 2 2 5" xfId="170"/>
    <cellStyle name="쉼표 [0] 3 2 2 6" xfId="274"/>
    <cellStyle name="쉼표 [0] 3 2 2 7" xfId="378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3" xfId="184"/>
    <cellStyle name="쉼표 [0] 3 2 3 4" xfId="288"/>
    <cellStyle name="쉼표 [0] 3 2 3 5" xfId="392"/>
    <cellStyle name="쉼표 [0] 3 2 4" xfId="54"/>
    <cellStyle name="쉼표 [0] 3 2 4 2" xfId="210"/>
    <cellStyle name="쉼표 [0] 3 2 4 3" xfId="314"/>
    <cellStyle name="쉼표 [0] 3 2 4 4" xfId="418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3" xfId="200"/>
    <cellStyle name="쉼표 [0] 3 3 2 2 4" xfId="304"/>
    <cellStyle name="쉼표 [0] 3 3 2 2 5" xfId="408"/>
    <cellStyle name="쉼표 [0] 3 3 2 3" xfId="96"/>
    <cellStyle name="쉼표 [0] 3 3 2 3 2" xfId="226"/>
    <cellStyle name="쉼표 [0] 3 3 2 3 3" xfId="330"/>
    <cellStyle name="쉼표 [0] 3 3 2 3 4" xfId="434"/>
    <cellStyle name="쉼표 [0] 3 3 2 4" xfId="122"/>
    <cellStyle name="쉼표 [0] 3 3 2 5" xfId="174"/>
    <cellStyle name="쉼표 [0] 3 3 2 6" xfId="278"/>
    <cellStyle name="쉼표 [0] 3 3 2 7" xfId="382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3" xfId="188"/>
    <cellStyle name="쉼표 [0] 3 3 3 4" xfId="292"/>
    <cellStyle name="쉼표 [0] 3 3 3 5" xfId="396"/>
    <cellStyle name="쉼표 [0] 3 3 4" xfId="58"/>
    <cellStyle name="쉼표 [0] 3 3 4 2" xfId="214"/>
    <cellStyle name="쉼표 [0] 3 3 4 3" xfId="318"/>
    <cellStyle name="쉼표 [0] 3 3 4 4" xfId="422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3" xfId="192"/>
    <cellStyle name="쉼표 [0] 3 4 2 4" xfId="296"/>
    <cellStyle name="쉼표 [0] 3 4 2 5" xfId="400"/>
    <cellStyle name="쉼표 [0] 3 4 3" xfId="62"/>
    <cellStyle name="쉼표 [0] 3 4 3 2" xfId="218"/>
    <cellStyle name="쉼표 [0] 3 4 3 3" xfId="322"/>
    <cellStyle name="쉼표 [0] 3 4 3 4" xfId="426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3" xfId="180"/>
    <cellStyle name="쉼표 [0] 3 5 4" xfId="284"/>
    <cellStyle name="쉼표 [0] 3 5 5" xfId="388"/>
    <cellStyle name="쉼표 [0] 3 6" xfId="50"/>
    <cellStyle name="쉼표 [0] 3 6 2" xfId="206"/>
    <cellStyle name="쉼표 [0] 3 6 3" xfId="310"/>
    <cellStyle name="쉼표 [0] 3 6 4" xfId="414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3" xfId="197"/>
    <cellStyle name="쉼표 [0] 4 2 2 2 4" xfId="301"/>
    <cellStyle name="쉼표 [0] 4 2 2 2 5" xfId="405"/>
    <cellStyle name="쉼표 [0] 4 2 2 3" xfId="93"/>
    <cellStyle name="쉼표 [0] 4 2 2 3 2" xfId="223"/>
    <cellStyle name="쉼표 [0] 4 2 2 3 3" xfId="327"/>
    <cellStyle name="쉼표 [0] 4 2 2 3 4" xfId="431"/>
    <cellStyle name="쉼표 [0] 4 2 2 4" xfId="119"/>
    <cellStyle name="쉼표 [0] 4 2 2 5" xfId="171"/>
    <cellStyle name="쉼표 [0] 4 2 2 6" xfId="275"/>
    <cellStyle name="쉼표 [0] 4 2 2 7" xfId="379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3" xfId="185"/>
    <cellStyle name="쉼표 [0] 4 2 3 4" xfId="289"/>
    <cellStyle name="쉼표 [0] 4 2 3 5" xfId="393"/>
    <cellStyle name="쉼표 [0] 4 2 4" xfId="55"/>
    <cellStyle name="쉼표 [0] 4 2 4 2" xfId="211"/>
    <cellStyle name="쉼표 [0] 4 2 4 3" xfId="315"/>
    <cellStyle name="쉼표 [0] 4 2 4 4" xfId="419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3" xfId="201"/>
    <cellStyle name="쉼표 [0] 4 3 2 2 4" xfId="305"/>
    <cellStyle name="쉼표 [0] 4 3 2 2 5" xfId="409"/>
    <cellStyle name="쉼표 [0] 4 3 2 3" xfId="97"/>
    <cellStyle name="쉼표 [0] 4 3 2 3 2" xfId="227"/>
    <cellStyle name="쉼표 [0] 4 3 2 3 3" xfId="331"/>
    <cellStyle name="쉼표 [0] 4 3 2 3 4" xfId="435"/>
    <cellStyle name="쉼표 [0] 4 3 2 4" xfId="123"/>
    <cellStyle name="쉼표 [0] 4 3 2 5" xfId="175"/>
    <cellStyle name="쉼표 [0] 4 3 2 6" xfId="279"/>
    <cellStyle name="쉼표 [0] 4 3 2 7" xfId="383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3" xfId="189"/>
    <cellStyle name="쉼표 [0] 4 3 3 4" xfId="293"/>
    <cellStyle name="쉼표 [0] 4 3 3 5" xfId="397"/>
    <cellStyle name="쉼표 [0] 4 3 4" xfId="59"/>
    <cellStyle name="쉼표 [0] 4 3 4 2" xfId="215"/>
    <cellStyle name="쉼표 [0] 4 3 4 3" xfId="319"/>
    <cellStyle name="쉼표 [0] 4 3 4 4" xfId="423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3" xfId="193"/>
    <cellStyle name="쉼표 [0] 4 4 2 4" xfId="297"/>
    <cellStyle name="쉼표 [0] 4 4 2 5" xfId="401"/>
    <cellStyle name="쉼표 [0] 4 4 3" xfId="63"/>
    <cellStyle name="쉼표 [0] 4 4 3 2" xfId="219"/>
    <cellStyle name="쉼표 [0] 4 4 3 3" xfId="323"/>
    <cellStyle name="쉼표 [0] 4 4 3 4" xfId="427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3" xfId="181"/>
    <cellStyle name="쉼표 [0] 4 5 4" xfId="285"/>
    <cellStyle name="쉼표 [0] 4 5 5" xfId="389"/>
    <cellStyle name="쉼표 [0] 4 6" xfId="51"/>
    <cellStyle name="쉼표 [0] 4 6 2" xfId="207"/>
    <cellStyle name="쉼표 [0] 4 6 3" xfId="311"/>
    <cellStyle name="쉼표 [0] 4 6 4" xfId="415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3" xfId="194"/>
    <cellStyle name="쉼표 [0] 5 2 2 4" xfId="298"/>
    <cellStyle name="쉼표 [0] 5 2 2 5" xfId="402"/>
    <cellStyle name="쉼표 [0] 5 2 3" xfId="47"/>
    <cellStyle name="쉼표 [0] 5 2 3 2" xfId="220"/>
    <cellStyle name="쉼표 [0] 5 2 3 3" xfId="324"/>
    <cellStyle name="쉼표 [0] 5 2 3 4" xfId="428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3" xfId="182"/>
    <cellStyle name="쉼표 [0] 5 3 4" xfId="286"/>
    <cellStyle name="쉼표 [0] 5 3 5" xfId="390"/>
    <cellStyle name="쉼표 [0] 5 4" xfId="52"/>
    <cellStyle name="쉼표 [0] 5 4 2" xfId="208"/>
    <cellStyle name="쉼표 [0] 5 4 3" xfId="312"/>
    <cellStyle name="쉼표 [0] 5 4 4" xfId="416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3" xfId="198"/>
    <cellStyle name="쉼표 [0] 6 2 2 4" xfId="302"/>
    <cellStyle name="쉼표 [0] 6 2 2 5" xfId="406"/>
    <cellStyle name="쉼표 [0] 6 2 3" xfId="94"/>
    <cellStyle name="쉼표 [0] 6 2 3 2" xfId="224"/>
    <cellStyle name="쉼표 [0] 6 2 3 3" xfId="328"/>
    <cellStyle name="쉼표 [0] 6 2 3 4" xfId="432"/>
    <cellStyle name="쉼표 [0] 6 2 4" xfId="120"/>
    <cellStyle name="쉼표 [0] 6 2 5" xfId="172"/>
    <cellStyle name="쉼표 [0] 6 2 6" xfId="276"/>
    <cellStyle name="쉼표 [0] 6 2 7" xfId="380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3" xfId="186"/>
    <cellStyle name="쉼표 [0] 6 3 4" xfId="290"/>
    <cellStyle name="쉼표 [0] 6 3 5" xfId="394"/>
    <cellStyle name="쉼표 [0] 6 4" xfId="56"/>
    <cellStyle name="쉼표 [0] 6 4 2" xfId="212"/>
    <cellStyle name="쉼표 [0] 6 4 3" xfId="316"/>
    <cellStyle name="쉼표 [0] 6 4 4" xfId="420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3" xfId="190"/>
    <cellStyle name="쉼표 [0] 7 2 4" xfId="294"/>
    <cellStyle name="쉼표 [0] 7 2 5" xfId="398"/>
    <cellStyle name="쉼표 [0] 7 3" xfId="60"/>
    <cellStyle name="쉼표 [0] 7 3 2" xfId="216"/>
    <cellStyle name="쉼표 [0] 7 3 3" xfId="320"/>
    <cellStyle name="쉼표 [0] 7 3 4" xfId="424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3" xfId="178"/>
    <cellStyle name="쉼표 [0] 8 4" xfId="282"/>
    <cellStyle name="쉼표 [0] 8 5" xfId="386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3" xfId="203"/>
    <cellStyle name="쉼표 [0] 9 2 4" xfId="307"/>
    <cellStyle name="쉼표 [0] 9 2 5" xfId="411"/>
    <cellStyle name="쉼표 [0] 9 3" xfId="99"/>
    <cellStyle name="쉼표 [0] 9 3 2" xfId="229"/>
    <cellStyle name="쉼표 [0] 9 3 3" xfId="333"/>
    <cellStyle name="쉼표 [0] 9 3 4" xfId="437"/>
    <cellStyle name="쉼표 [0] 9 4" xfId="125"/>
    <cellStyle name="쉼표 [0] 9 5" xfId="177"/>
    <cellStyle name="쉼표 [0] 9 6" xfId="281"/>
    <cellStyle name="쉼표 [0] 9 7" xfId="38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130" zoomScaleNormal="130" workbookViewId="0">
      <selection activeCell="E10" sqref="E1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53" customWidth="1"/>
    <col min="7" max="7" width="12.44140625" customWidth="1"/>
    <col min="8" max="8" width="12.44140625" style="54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75" t="s">
        <v>42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s="12" customFormat="1" ht="45" customHeight="1" thickBot="1" x14ac:dyDescent="0.2">
      <c r="A2" s="103" t="s">
        <v>161</v>
      </c>
      <c r="B2" s="83"/>
      <c r="C2" s="66"/>
      <c r="D2" s="81"/>
      <c r="E2" s="81"/>
      <c r="F2" s="82"/>
      <c r="G2" s="82"/>
      <c r="H2" s="82"/>
      <c r="I2" s="82"/>
      <c r="J2" s="176"/>
      <c r="K2" s="176"/>
      <c r="L2" s="8"/>
    </row>
    <row r="3" spans="1:12" ht="38.25" customHeight="1" thickBot="1" x14ac:dyDescent="0.2">
      <c r="A3" s="55" t="s">
        <v>43</v>
      </c>
      <c r="B3" s="56" t="s">
        <v>25</v>
      </c>
      <c r="C3" s="56" t="s">
        <v>44</v>
      </c>
      <c r="D3" s="56" t="s">
        <v>45</v>
      </c>
      <c r="E3" s="56" t="s">
        <v>46</v>
      </c>
      <c r="F3" s="57" t="s">
        <v>47</v>
      </c>
      <c r="G3" s="56" t="s">
        <v>48</v>
      </c>
      <c r="H3" s="58" t="s">
        <v>49</v>
      </c>
      <c r="I3" s="59" t="s">
        <v>26</v>
      </c>
      <c r="J3" s="59" t="s">
        <v>50</v>
      </c>
      <c r="K3" s="59" t="s">
        <v>51</v>
      </c>
      <c r="L3" s="60" t="s">
        <v>1</v>
      </c>
    </row>
    <row r="4" spans="1:12" s="106" customFormat="1" ht="55.5" customHeight="1" thickTop="1" x14ac:dyDescent="0.15">
      <c r="A4" s="136">
        <v>2023</v>
      </c>
      <c r="B4" s="137">
        <v>10</v>
      </c>
      <c r="C4" s="160" t="s">
        <v>284</v>
      </c>
      <c r="D4" s="137" t="s">
        <v>274</v>
      </c>
      <c r="E4" s="138" t="s">
        <v>271</v>
      </c>
      <c r="F4" s="139">
        <v>1</v>
      </c>
      <c r="G4" s="140" t="s">
        <v>275</v>
      </c>
      <c r="H4" s="141">
        <v>2000</v>
      </c>
      <c r="I4" s="137" t="s">
        <v>168</v>
      </c>
      <c r="J4" s="137" t="s">
        <v>276</v>
      </c>
      <c r="K4" s="137" t="s">
        <v>273</v>
      </c>
      <c r="L4" s="142"/>
    </row>
    <row r="5" spans="1:12" s="106" customFormat="1" ht="55.5" customHeight="1" x14ac:dyDescent="0.15">
      <c r="A5" s="167">
        <v>2023</v>
      </c>
      <c r="B5" s="168">
        <v>10</v>
      </c>
      <c r="C5" s="169" t="s">
        <v>277</v>
      </c>
      <c r="D5" s="168" t="s">
        <v>175</v>
      </c>
      <c r="E5" s="170" t="s">
        <v>281</v>
      </c>
      <c r="F5" s="171">
        <v>30</v>
      </c>
      <c r="G5" s="172" t="s">
        <v>278</v>
      </c>
      <c r="H5" s="173">
        <v>2580</v>
      </c>
      <c r="I5" s="168" t="s">
        <v>272</v>
      </c>
      <c r="J5" s="168" t="s">
        <v>279</v>
      </c>
      <c r="K5" s="168" t="s">
        <v>280</v>
      </c>
      <c r="L5" s="174"/>
    </row>
    <row r="6" spans="1:12" ht="55.5" customHeight="1" thickBot="1" x14ac:dyDescent="0.2">
      <c r="A6" s="143">
        <v>2023</v>
      </c>
      <c r="B6" s="134">
        <v>10</v>
      </c>
      <c r="C6" s="134" t="s">
        <v>289</v>
      </c>
      <c r="D6" s="134" t="s">
        <v>290</v>
      </c>
      <c r="E6" s="134" t="s">
        <v>291</v>
      </c>
      <c r="F6" s="166">
        <v>6</v>
      </c>
      <c r="G6" s="166" t="s">
        <v>292</v>
      </c>
      <c r="H6" s="144">
        <v>7100</v>
      </c>
      <c r="I6" s="145" t="s">
        <v>293</v>
      </c>
      <c r="J6" s="145" t="s">
        <v>294</v>
      </c>
      <c r="K6" s="145" t="s">
        <v>295</v>
      </c>
      <c r="L6" s="135"/>
    </row>
    <row r="7" spans="1:12" x14ac:dyDescent="0.15">
      <c r="C7" t="s">
        <v>103</v>
      </c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7" sqref="G17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77" t="s">
        <v>62</v>
      </c>
      <c r="B1" s="177"/>
      <c r="C1" s="177"/>
      <c r="D1" s="177"/>
      <c r="E1" s="177"/>
      <c r="F1" s="177"/>
      <c r="G1" s="177"/>
      <c r="H1" s="177"/>
      <c r="I1" s="177"/>
    </row>
    <row r="2" spans="1:9" ht="26.25" thickBot="1" x14ac:dyDescent="0.2">
      <c r="A2" s="215" t="s">
        <v>161</v>
      </c>
      <c r="B2" s="215"/>
      <c r="C2" s="40"/>
      <c r="D2" s="40"/>
      <c r="E2" s="40"/>
      <c r="F2" s="40"/>
      <c r="G2" s="40"/>
      <c r="H2" s="40"/>
      <c r="I2" s="38" t="s">
        <v>2</v>
      </c>
    </row>
    <row r="3" spans="1:9" ht="26.25" customHeight="1" x14ac:dyDescent="0.15">
      <c r="A3" s="222" t="s">
        <v>3</v>
      </c>
      <c r="B3" s="220" t="s">
        <v>4</v>
      </c>
      <c r="C3" s="220" t="s">
        <v>52</v>
      </c>
      <c r="D3" s="220" t="s">
        <v>64</v>
      </c>
      <c r="E3" s="216" t="s">
        <v>67</v>
      </c>
      <c r="F3" s="217"/>
      <c r="G3" s="216" t="s">
        <v>68</v>
      </c>
      <c r="H3" s="217"/>
      <c r="I3" s="218" t="s">
        <v>63</v>
      </c>
    </row>
    <row r="4" spans="1:9" ht="28.5" customHeight="1" x14ac:dyDescent="0.15">
      <c r="A4" s="223"/>
      <c r="B4" s="221"/>
      <c r="C4" s="221"/>
      <c r="D4" s="221"/>
      <c r="E4" s="28" t="s">
        <v>65</v>
      </c>
      <c r="F4" s="28" t="s">
        <v>66</v>
      </c>
      <c r="G4" s="28" t="s">
        <v>65</v>
      </c>
      <c r="H4" s="28" t="s">
        <v>66</v>
      </c>
      <c r="I4" s="219"/>
    </row>
    <row r="5" spans="1:9" ht="28.5" customHeight="1" thickBot="1" x14ac:dyDescent="0.2">
      <c r="A5" s="46"/>
      <c r="B5" s="47" t="s">
        <v>95</v>
      </c>
      <c r="C5" s="48"/>
      <c r="D5" s="49"/>
      <c r="E5" s="50"/>
      <c r="F5" s="50"/>
      <c r="G5" s="50"/>
      <c r="H5" s="50"/>
      <c r="I5" s="5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30" zoomScaleNormal="130" workbookViewId="0">
      <selection activeCell="C10" sqref="C10"/>
    </sheetView>
  </sheetViews>
  <sheetFormatPr defaultRowHeight="13.5" x14ac:dyDescent="0.15"/>
  <cols>
    <col min="1" max="1" width="8.6640625" style="122" customWidth="1"/>
    <col min="2" max="2" width="8.77734375" style="122" customWidth="1"/>
    <col min="3" max="3" width="51.44140625" style="119" customWidth="1"/>
    <col min="4" max="4" width="10.88671875" style="122" customWidth="1"/>
    <col min="5" max="5" width="12.44140625" style="53" customWidth="1"/>
    <col min="6" max="8" width="12.44140625" style="122" customWidth="1"/>
    <col min="9" max="9" width="12.44140625" style="120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75" t="s">
        <v>54</v>
      </c>
      <c r="B1" s="175"/>
      <c r="C1" s="175"/>
      <c r="D1" s="175"/>
      <c r="E1" s="175"/>
      <c r="F1" s="175"/>
      <c r="G1" s="175"/>
      <c r="H1" s="175"/>
      <c r="I1" s="175"/>
    </row>
    <row r="2" spans="1:12" s="12" customFormat="1" ht="45" customHeight="1" thickBot="1" x14ac:dyDescent="0.2">
      <c r="A2" s="103" t="s">
        <v>161</v>
      </c>
      <c r="B2" s="83"/>
      <c r="C2" s="118"/>
      <c r="D2" s="116"/>
      <c r="E2" s="116"/>
      <c r="F2" s="115"/>
      <c r="G2" s="115"/>
      <c r="H2" s="115"/>
      <c r="I2" s="115"/>
      <c r="J2" s="176"/>
      <c r="K2" s="176"/>
      <c r="L2" s="8"/>
    </row>
    <row r="3" spans="1:12" ht="38.25" customHeight="1" thickBot="1" x14ac:dyDescent="0.2">
      <c r="A3" s="123" t="s">
        <v>24</v>
      </c>
      <c r="B3" s="124" t="s">
        <v>25</v>
      </c>
      <c r="C3" s="121" t="s">
        <v>93</v>
      </c>
      <c r="D3" s="125" t="s">
        <v>0</v>
      </c>
      <c r="E3" s="79" t="s">
        <v>94</v>
      </c>
      <c r="F3" s="125" t="s">
        <v>97</v>
      </c>
      <c r="G3" s="125" t="s">
        <v>27</v>
      </c>
      <c r="H3" s="125" t="s">
        <v>28</v>
      </c>
      <c r="I3" s="126" t="s">
        <v>1</v>
      </c>
    </row>
    <row r="4" spans="1:12" s="106" customFormat="1" ht="57" customHeight="1" thickTop="1" x14ac:dyDescent="0.15">
      <c r="A4" s="156">
        <v>2023</v>
      </c>
      <c r="B4" s="138">
        <v>10</v>
      </c>
      <c r="C4" s="138" t="s">
        <v>285</v>
      </c>
      <c r="D4" s="138" t="s">
        <v>104</v>
      </c>
      <c r="E4" s="157">
        <v>7000</v>
      </c>
      <c r="F4" s="158" t="s">
        <v>168</v>
      </c>
      <c r="G4" s="158" t="s">
        <v>269</v>
      </c>
      <c r="H4" s="158" t="s">
        <v>270</v>
      </c>
      <c r="I4" s="159"/>
    </row>
    <row r="5" spans="1:12" s="106" customFormat="1" ht="57" customHeight="1" thickBot="1" x14ac:dyDescent="0.2">
      <c r="A5" s="161">
        <v>2023</v>
      </c>
      <c r="B5" s="162">
        <v>10</v>
      </c>
      <c r="C5" s="163" t="s">
        <v>286</v>
      </c>
      <c r="D5" s="162" t="s">
        <v>104</v>
      </c>
      <c r="E5" s="164">
        <v>1000</v>
      </c>
      <c r="F5" s="162" t="s">
        <v>168</v>
      </c>
      <c r="G5" s="162" t="s">
        <v>287</v>
      </c>
      <c r="H5" s="162" t="s">
        <v>288</v>
      </c>
      <c r="I5" s="165"/>
    </row>
    <row r="6" spans="1:12" ht="16.5" customHeight="1" x14ac:dyDescent="0.15"/>
    <row r="7" spans="1:12" ht="16.5" customHeight="1" x14ac:dyDescent="0.15"/>
    <row r="8" spans="1:12" ht="16.5" customHeight="1" x14ac:dyDescent="0.15"/>
    <row r="9" spans="1:12" ht="16.5" customHeight="1" x14ac:dyDescent="0.15"/>
    <row r="10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:F5">
      <formula1>5</formula1>
    </dataValidation>
    <dataValidation type="list" allowBlank="1" showInputMessage="1" showErrorMessage="1" sqref="D4:D5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115" zoomScaleNormal="115" workbookViewId="0">
      <selection activeCell="C14" sqref="C14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53" customWidth="1"/>
    <col min="7" max="8" width="12.44140625" customWidth="1"/>
    <col min="9" max="9" width="12.44140625" style="53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75" t="s">
        <v>61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s="12" customFormat="1" ht="45" customHeight="1" thickBot="1" x14ac:dyDescent="0.2">
      <c r="A2" s="103" t="s">
        <v>161</v>
      </c>
      <c r="B2" s="83"/>
      <c r="C2" s="66"/>
      <c r="D2" s="81"/>
      <c r="E2" s="81"/>
      <c r="F2" s="82"/>
      <c r="G2" s="82"/>
      <c r="H2" s="82"/>
      <c r="I2" s="82"/>
      <c r="J2" s="176"/>
      <c r="K2" s="176"/>
      <c r="L2" s="8"/>
    </row>
    <row r="3" spans="1:13" ht="54.75" customHeight="1" thickBot="1" x14ac:dyDescent="0.2">
      <c r="A3" s="61" t="s">
        <v>24</v>
      </c>
      <c r="B3" s="62" t="s">
        <v>25</v>
      </c>
      <c r="C3" s="63" t="s">
        <v>60</v>
      </c>
      <c r="D3" s="63" t="s">
        <v>59</v>
      </c>
      <c r="E3" s="63" t="s">
        <v>0</v>
      </c>
      <c r="F3" s="64" t="s">
        <v>58</v>
      </c>
      <c r="G3" s="62" t="s">
        <v>57</v>
      </c>
      <c r="H3" s="62" t="s">
        <v>56</v>
      </c>
      <c r="I3" s="64" t="s">
        <v>55</v>
      </c>
      <c r="J3" s="63" t="s">
        <v>26</v>
      </c>
      <c r="K3" s="63" t="s">
        <v>27</v>
      </c>
      <c r="L3" s="63" t="s">
        <v>28</v>
      </c>
      <c r="M3" s="65" t="s">
        <v>1</v>
      </c>
    </row>
    <row r="4" spans="1:13" s="39" customFormat="1" ht="54.75" customHeight="1" thickTop="1" thickBot="1" x14ac:dyDescent="0.2">
      <c r="A4" s="146"/>
      <c r="B4" s="147"/>
      <c r="C4" s="148" t="s">
        <v>296</v>
      </c>
      <c r="D4" s="147"/>
      <c r="E4" s="147"/>
      <c r="F4" s="149"/>
      <c r="G4" s="150"/>
      <c r="H4" s="150"/>
      <c r="I4" s="149"/>
      <c r="J4" s="147"/>
      <c r="K4" s="147"/>
      <c r="L4" s="147"/>
      <c r="M4" s="151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6" sqref="D1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29.21875" style="12" customWidth="1"/>
    <col min="4" max="4" width="10.88671875" style="12" customWidth="1"/>
    <col min="5" max="9" width="12.44140625" style="12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2"/>
  </cols>
  <sheetData>
    <row r="1" spans="1:11" ht="25.5" x14ac:dyDescent="0.15">
      <c r="A1" s="177" t="s">
        <v>73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45" customHeight="1" thickBot="1" x14ac:dyDescent="0.2">
      <c r="A2" s="103" t="s">
        <v>161</v>
      </c>
      <c r="B2" s="83"/>
      <c r="C2" s="66"/>
      <c r="D2" s="81"/>
      <c r="E2" s="81"/>
      <c r="F2" s="82"/>
      <c r="G2" s="82"/>
      <c r="H2" s="82"/>
      <c r="I2" s="82"/>
      <c r="J2" s="176" t="s">
        <v>2</v>
      </c>
      <c r="K2" s="176"/>
    </row>
    <row r="3" spans="1:11" ht="22.5" customHeight="1" x14ac:dyDescent="0.15">
      <c r="A3" s="67" t="s">
        <v>3</v>
      </c>
      <c r="B3" s="68" t="s">
        <v>4</v>
      </c>
      <c r="C3" s="68" t="s">
        <v>0</v>
      </c>
      <c r="D3" s="68" t="s">
        <v>74</v>
      </c>
      <c r="E3" s="68" t="s">
        <v>75</v>
      </c>
      <c r="F3" s="68" t="s">
        <v>76</v>
      </c>
      <c r="G3" s="68" t="s">
        <v>77</v>
      </c>
      <c r="H3" s="68" t="s">
        <v>78</v>
      </c>
      <c r="I3" s="68" t="s">
        <v>79</v>
      </c>
      <c r="J3" s="68" t="s">
        <v>80</v>
      </c>
      <c r="K3" s="69" t="s">
        <v>1</v>
      </c>
    </row>
    <row r="4" spans="1:11" ht="47.25" customHeight="1" thickBot="1" x14ac:dyDescent="0.2">
      <c r="A4" s="70"/>
      <c r="B4" s="71"/>
      <c r="C4" s="72" t="s">
        <v>96</v>
      </c>
      <c r="D4" s="73"/>
      <c r="E4" s="74"/>
      <c r="F4" s="75"/>
      <c r="G4" s="75"/>
      <c r="H4" s="73"/>
      <c r="I4" s="76"/>
      <c r="J4" s="77"/>
      <c r="K4" s="7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J17" sqref="J17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29.21875" style="12" customWidth="1"/>
    <col min="4" max="4" width="10.88671875" style="12" customWidth="1"/>
    <col min="5" max="9" width="12.44140625" style="12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2"/>
  </cols>
  <sheetData>
    <row r="1" spans="1:11" ht="25.5" x14ac:dyDescent="0.15">
      <c r="A1" s="177" t="s">
        <v>81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45" customHeight="1" x14ac:dyDescent="0.15">
      <c r="A2" s="103" t="s">
        <v>161</v>
      </c>
      <c r="B2" s="83"/>
      <c r="C2" s="66"/>
      <c r="D2" s="81"/>
      <c r="E2" s="81"/>
      <c r="F2" s="82"/>
      <c r="G2" s="82"/>
      <c r="H2" s="82"/>
      <c r="I2" s="82"/>
      <c r="J2" s="176" t="s">
        <v>2</v>
      </c>
      <c r="K2" s="176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29"/>
      <c r="B4" s="30"/>
      <c r="C4" s="41" t="s">
        <v>96</v>
      </c>
      <c r="D4" s="31"/>
      <c r="E4" s="32"/>
      <c r="F4" s="33"/>
      <c r="G4" s="33"/>
      <c r="H4" s="31"/>
      <c r="I4" s="34"/>
      <c r="J4" s="34"/>
      <c r="K4" s="35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6" zoomScale="115" zoomScaleNormal="115" workbookViewId="0">
      <selection activeCell="A4" sqref="A4:A25"/>
    </sheetView>
  </sheetViews>
  <sheetFormatPr defaultRowHeight="13.5" x14ac:dyDescent="0.15"/>
  <cols>
    <col min="1" max="1" width="18.44140625" style="52" customWidth="1"/>
    <col min="2" max="2" width="42.44140625" style="52" customWidth="1"/>
    <col min="3" max="3" width="12.109375" style="102" customWidth="1"/>
    <col min="4" max="8" width="11.21875" style="52" customWidth="1"/>
    <col min="9" max="9" width="9.6640625" style="52" customWidth="1"/>
    <col min="10" max="10" width="8.88671875" style="39"/>
    <col min="11" max="11" width="8.88671875" style="39" customWidth="1"/>
    <col min="12" max="16384" width="8.88671875" style="39"/>
  </cols>
  <sheetData>
    <row r="1" spans="1:12" ht="40.5" customHeight="1" x14ac:dyDescent="0.15">
      <c r="A1" s="178" t="s">
        <v>166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2" s="96" customFormat="1" ht="25.5" customHeight="1" x14ac:dyDescent="0.15">
      <c r="A2" s="88" t="s">
        <v>158</v>
      </c>
      <c r="B2" s="94"/>
      <c r="C2" s="95"/>
      <c r="D2" s="94"/>
      <c r="E2" s="95"/>
      <c r="F2" s="95"/>
      <c r="G2" s="95"/>
      <c r="H2" s="95"/>
      <c r="J2" s="91" t="s">
        <v>159</v>
      </c>
      <c r="K2" s="97"/>
      <c r="L2" s="97"/>
    </row>
    <row r="3" spans="1:12" ht="19.5" customHeight="1" x14ac:dyDescent="0.15">
      <c r="A3" s="98" t="s">
        <v>3</v>
      </c>
      <c r="B3" s="99" t="s">
        <v>83</v>
      </c>
      <c r="C3" s="99" t="s">
        <v>130</v>
      </c>
      <c r="D3" s="98" t="s">
        <v>131</v>
      </c>
      <c r="E3" s="99" t="s">
        <v>132</v>
      </c>
      <c r="F3" s="99" t="s">
        <v>133</v>
      </c>
      <c r="G3" s="99" t="s">
        <v>134</v>
      </c>
      <c r="H3" s="100" t="s">
        <v>41</v>
      </c>
      <c r="I3" s="99" t="s">
        <v>8</v>
      </c>
      <c r="J3" s="101" t="s">
        <v>5</v>
      </c>
    </row>
    <row r="4" spans="1:12" ht="19.5" customHeight="1" x14ac:dyDescent="0.15">
      <c r="A4" s="87" t="s">
        <v>135</v>
      </c>
      <c r="B4" s="109" t="s">
        <v>113</v>
      </c>
      <c r="C4" s="110" t="s">
        <v>136</v>
      </c>
      <c r="D4" s="111">
        <v>17865360</v>
      </c>
      <c r="E4" s="112" t="s">
        <v>101</v>
      </c>
      <c r="F4" s="112" t="s">
        <v>99</v>
      </c>
      <c r="G4" s="112" t="s">
        <v>137</v>
      </c>
      <c r="H4" s="112" t="s">
        <v>138</v>
      </c>
      <c r="I4" s="112" t="s">
        <v>139</v>
      </c>
      <c r="J4" s="110" t="s">
        <v>164</v>
      </c>
    </row>
    <row r="5" spans="1:12" ht="19.5" customHeight="1" x14ac:dyDescent="0.15">
      <c r="A5" s="87" t="s">
        <v>135</v>
      </c>
      <c r="B5" s="109" t="s">
        <v>300</v>
      </c>
      <c r="C5" s="110" t="s">
        <v>117</v>
      </c>
      <c r="D5" s="111">
        <v>1620000</v>
      </c>
      <c r="E5" s="112" t="s">
        <v>140</v>
      </c>
      <c r="F5" s="112" t="s">
        <v>99</v>
      </c>
      <c r="G5" s="112" t="s">
        <v>141</v>
      </c>
      <c r="H5" s="112" t="s">
        <v>219</v>
      </c>
      <c r="I5" s="112" t="s">
        <v>302</v>
      </c>
      <c r="J5" s="110"/>
    </row>
    <row r="6" spans="1:12" ht="19.5" customHeight="1" x14ac:dyDescent="0.15">
      <c r="A6" s="87" t="s">
        <v>135</v>
      </c>
      <c r="B6" s="109" t="s">
        <v>116</v>
      </c>
      <c r="C6" s="110" t="s">
        <v>117</v>
      </c>
      <c r="D6" s="111">
        <v>4860000</v>
      </c>
      <c r="E6" s="112" t="s">
        <v>143</v>
      </c>
      <c r="F6" s="112" t="s">
        <v>99</v>
      </c>
      <c r="G6" s="112" t="s">
        <v>144</v>
      </c>
      <c r="H6" s="112" t="s">
        <v>142</v>
      </c>
      <c r="I6" s="112" t="s">
        <v>139</v>
      </c>
      <c r="J6" s="110" t="s">
        <v>165</v>
      </c>
    </row>
    <row r="7" spans="1:12" ht="19.5" customHeight="1" x14ac:dyDescent="0.15">
      <c r="A7" s="87" t="s">
        <v>135</v>
      </c>
      <c r="B7" s="109" t="s">
        <v>222</v>
      </c>
      <c r="C7" s="110" t="s">
        <v>145</v>
      </c>
      <c r="D7" s="111">
        <v>962052540</v>
      </c>
      <c r="E7" s="112" t="s">
        <v>102</v>
      </c>
      <c r="F7" s="112" t="s">
        <v>99</v>
      </c>
      <c r="G7" s="112" t="s">
        <v>137</v>
      </c>
      <c r="H7" s="112" t="s">
        <v>219</v>
      </c>
      <c r="I7" s="112" t="s">
        <v>220</v>
      </c>
      <c r="J7" s="110"/>
    </row>
    <row r="8" spans="1:12" ht="19.5" customHeight="1" x14ac:dyDescent="0.15">
      <c r="A8" s="87" t="s">
        <v>135</v>
      </c>
      <c r="B8" s="109" t="s">
        <v>197</v>
      </c>
      <c r="C8" s="110" t="s">
        <v>119</v>
      </c>
      <c r="D8" s="111">
        <v>4441920</v>
      </c>
      <c r="E8" s="112" t="s">
        <v>100</v>
      </c>
      <c r="F8" s="112" t="s">
        <v>99</v>
      </c>
      <c r="G8" s="112" t="s">
        <v>144</v>
      </c>
      <c r="H8" s="112" t="s">
        <v>176</v>
      </c>
      <c r="I8" s="112" t="s">
        <v>198</v>
      </c>
      <c r="J8" s="110"/>
    </row>
    <row r="9" spans="1:12" ht="19.5" customHeight="1" x14ac:dyDescent="0.15">
      <c r="A9" s="87" t="s">
        <v>135</v>
      </c>
      <c r="B9" s="109" t="s">
        <v>201</v>
      </c>
      <c r="C9" s="110" t="s">
        <v>146</v>
      </c>
      <c r="D9" s="111">
        <v>7101600</v>
      </c>
      <c r="E9" s="112" t="s">
        <v>100</v>
      </c>
      <c r="F9" s="112" t="s">
        <v>99</v>
      </c>
      <c r="G9" s="112" t="s">
        <v>137</v>
      </c>
      <c r="H9" s="112" t="s">
        <v>176</v>
      </c>
      <c r="I9" s="112" t="s">
        <v>198</v>
      </c>
      <c r="J9" s="110"/>
    </row>
    <row r="10" spans="1:12" ht="19.5" customHeight="1" x14ac:dyDescent="0.15">
      <c r="A10" s="87" t="s">
        <v>135</v>
      </c>
      <c r="B10" s="109" t="s">
        <v>202</v>
      </c>
      <c r="C10" s="110" t="s">
        <v>119</v>
      </c>
      <c r="D10" s="111">
        <v>1518000</v>
      </c>
      <c r="E10" s="112" t="s">
        <v>147</v>
      </c>
      <c r="F10" s="112" t="s">
        <v>148</v>
      </c>
      <c r="G10" s="112" t="s">
        <v>149</v>
      </c>
      <c r="H10" s="112" t="s">
        <v>203</v>
      </c>
      <c r="I10" s="112" t="s">
        <v>198</v>
      </c>
      <c r="J10" s="110"/>
    </row>
    <row r="11" spans="1:12" ht="19.5" customHeight="1" x14ac:dyDescent="0.15">
      <c r="A11" s="87" t="s">
        <v>135</v>
      </c>
      <c r="B11" s="109" t="s">
        <v>282</v>
      </c>
      <c r="C11" s="110" t="s">
        <v>150</v>
      </c>
      <c r="D11" s="111">
        <v>4620000</v>
      </c>
      <c r="E11" s="112" t="s">
        <v>151</v>
      </c>
      <c r="F11" s="112" t="s">
        <v>99</v>
      </c>
      <c r="G11" s="112" t="s">
        <v>137</v>
      </c>
      <c r="H11" s="112" t="s">
        <v>219</v>
      </c>
      <c r="I11" s="112" t="s">
        <v>220</v>
      </c>
      <c r="J11" s="110"/>
    </row>
    <row r="12" spans="1:12" ht="19.5" customHeight="1" x14ac:dyDescent="0.15">
      <c r="A12" s="87" t="s">
        <v>135</v>
      </c>
      <c r="B12" s="109" t="s">
        <v>218</v>
      </c>
      <c r="C12" s="110" t="s">
        <v>122</v>
      </c>
      <c r="D12" s="111">
        <v>1452000</v>
      </c>
      <c r="E12" s="112" t="s">
        <v>151</v>
      </c>
      <c r="F12" s="112" t="s">
        <v>99</v>
      </c>
      <c r="G12" s="112" t="s">
        <v>144</v>
      </c>
      <c r="H12" s="112" t="s">
        <v>219</v>
      </c>
      <c r="I12" s="112" t="s">
        <v>220</v>
      </c>
      <c r="J12" s="110"/>
    </row>
    <row r="13" spans="1:12" ht="19.5" customHeight="1" x14ac:dyDescent="0.15">
      <c r="A13" s="87" t="s">
        <v>135</v>
      </c>
      <c r="B13" s="109" t="s">
        <v>303</v>
      </c>
      <c r="C13" s="110" t="s">
        <v>152</v>
      </c>
      <c r="D13" s="111">
        <v>3840000</v>
      </c>
      <c r="E13" s="112" t="s">
        <v>151</v>
      </c>
      <c r="F13" s="112" t="s">
        <v>99</v>
      </c>
      <c r="G13" s="112" t="s">
        <v>149</v>
      </c>
      <c r="H13" s="112" t="s">
        <v>219</v>
      </c>
      <c r="I13" s="112" t="s">
        <v>304</v>
      </c>
      <c r="J13" s="110"/>
    </row>
    <row r="14" spans="1:12" ht="19.5" customHeight="1" x14ac:dyDescent="0.15">
      <c r="A14" s="87" t="s">
        <v>135</v>
      </c>
      <c r="B14" s="109" t="s">
        <v>297</v>
      </c>
      <c r="C14" s="110" t="s">
        <v>153</v>
      </c>
      <c r="D14" s="111">
        <v>55200000</v>
      </c>
      <c r="E14" s="112" t="s">
        <v>154</v>
      </c>
      <c r="F14" s="112" t="s">
        <v>155</v>
      </c>
      <c r="G14" s="112" t="s">
        <v>156</v>
      </c>
      <c r="H14" s="112" t="s">
        <v>219</v>
      </c>
      <c r="I14" s="112" t="s">
        <v>298</v>
      </c>
      <c r="J14" s="110"/>
    </row>
    <row r="15" spans="1:12" ht="19.5" customHeight="1" x14ac:dyDescent="0.15">
      <c r="A15" s="87" t="s">
        <v>135</v>
      </c>
      <c r="B15" s="109" t="s">
        <v>221</v>
      </c>
      <c r="C15" s="109" t="s">
        <v>125</v>
      </c>
      <c r="D15" s="111">
        <v>7801200</v>
      </c>
      <c r="E15" s="112" t="s">
        <v>105</v>
      </c>
      <c r="F15" s="112" t="s">
        <v>148</v>
      </c>
      <c r="G15" s="112" t="s">
        <v>137</v>
      </c>
      <c r="H15" s="112" t="s">
        <v>219</v>
      </c>
      <c r="I15" s="112" t="s">
        <v>220</v>
      </c>
      <c r="J15" s="110"/>
    </row>
    <row r="16" spans="1:12" ht="19.5" customHeight="1" x14ac:dyDescent="0.15">
      <c r="A16" s="87" t="s">
        <v>135</v>
      </c>
      <c r="B16" s="109" t="s">
        <v>170</v>
      </c>
      <c r="C16" s="110" t="s">
        <v>126</v>
      </c>
      <c r="D16" s="111">
        <v>6300000</v>
      </c>
      <c r="E16" s="112" t="s">
        <v>105</v>
      </c>
      <c r="F16" s="112" t="s">
        <v>157</v>
      </c>
      <c r="G16" s="112" t="s">
        <v>144</v>
      </c>
      <c r="H16" s="112"/>
      <c r="I16" s="112"/>
      <c r="J16" s="110"/>
    </row>
    <row r="17" spans="1:10" ht="19.5" customHeight="1" x14ac:dyDescent="0.15">
      <c r="A17" s="87" t="s">
        <v>128</v>
      </c>
      <c r="B17" s="109" t="s">
        <v>177</v>
      </c>
      <c r="C17" s="110" t="s">
        <v>178</v>
      </c>
      <c r="D17" s="111">
        <v>6672000</v>
      </c>
      <c r="E17" s="112" t="s">
        <v>179</v>
      </c>
      <c r="F17" s="112" t="s">
        <v>180</v>
      </c>
      <c r="G17" s="112" t="s">
        <v>181</v>
      </c>
      <c r="H17" s="112" t="s">
        <v>182</v>
      </c>
      <c r="I17" s="112" t="s">
        <v>183</v>
      </c>
      <c r="J17" s="110"/>
    </row>
    <row r="18" spans="1:10" ht="19.5" customHeight="1" x14ac:dyDescent="0.15">
      <c r="A18" s="87" t="s">
        <v>128</v>
      </c>
      <c r="B18" s="224" t="s">
        <v>184</v>
      </c>
      <c r="C18" s="225" t="s">
        <v>189</v>
      </c>
      <c r="D18" s="226">
        <v>2502500</v>
      </c>
      <c r="E18" s="227" t="s">
        <v>185</v>
      </c>
      <c r="F18" s="227" t="s">
        <v>186</v>
      </c>
      <c r="G18" s="227" t="s">
        <v>187</v>
      </c>
      <c r="H18" s="227" t="s">
        <v>188</v>
      </c>
      <c r="I18" s="227" t="s">
        <v>190</v>
      </c>
      <c r="J18" s="110"/>
    </row>
    <row r="19" spans="1:10" ht="19.5" customHeight="1" x14ac:dyDescent="0.15">
      <c r="A19" s="87" t="s">
        <v>169</v>
      </c>
      <c r="B19" s="109" t="s">
        <v>196</v>
      </c>
      <c r="C19" s="110" t="s">
        <v>191</v>
      </c>
      <c r="D19" s="111">
        <v>9900000</v>
      </c>
      <c r="E19" s="112" t="s">
        <v>192</v>
      </c>
      <c r="F19" s="112" t="s">
        <v>193</v>
      </c>
      <c r="G19" s="112" t="s">
        <v>194</v>
      </c>
      <c r="H19" s="112" t="s">
        <v>195</v>
      </c>
      <c r="I19" s="112" t="s">
        <v>195</v>
      </c>
      <c r="J19" s="110"/>
    </row>
    <row r="20" spans="1:10" ht="19.5" customHeight="1" x14ac:dyDescent="0.15">
      <c r="A20" s="87" t="s">
        <v>128</v>
      </c>
      <c r="B20" s="224" t="s">
        <v>211</v>
      </c>
      <c r="C20" s="225" t="s">
        <v>210</v>
      </c>
      <c r="D20" s="111">
        <v>32560000</v>
      </c>
      <c r="E20" s="112" t="s">
        <v>171</v>
      </c>
      <c r="F20" s="112" t="s">
        <v>207</v>
      </c>
      <c r="G20" s="112" t="s">
        <v>208</v>
      </c>
      <c r="H20" s="112" t="s">
        <v>208</v>
      </c>
      <c r="I20" s="112" t="s">
        <v>209</v>
      </c>
      <c r="J20" s="110"/>
    </row>
    <row r="21" spans="1:10" ht="19.5" customHeight="1" x14ac:dyDescent="0.15">
      <c r="A21" s="87" t="s">
        <v>128</v>
      </c>
      <c r="B21" s="109" t="s">
        <v>204</v>
      </c>
      <c r="C21" s="110" t="s">
        <v>205</v>
      </c>
      <c r="D21" s="111">
        <v>69711400</v>
      </c>
      <c r="E21" s="112" t="s">
        <v>206</v>
      </c>
      <c r="F21" s="112" t="s">
        <v>207</v>
      </c>
      <c r="G21" s="112" t="s">
        <v>208</v>
      </c>
      <c r="H21" s="112" t="s">
        <v>208</v>
      </c>
      <c r="I21" s="112" t="s">
        <v>209</v>
      </c>
      <c r="J21" s="110"/>
    </row>
    <row r="22" spans="1:10" ht="19.5" customHeight="1" x14ac:dyDescent="0.15">
      <c r="A22" s="87" t="s">
        <v>128</v>
      </c>
      <c r="B22" s="109" t="s">
        <v>212</v>
      </c>
      <c r="C22" s="110" t="s">
        <v>121</v>
      </c>
      <c r="D22" s="111">
        <v>5296000</v>
      </c>
      <c r="E22" s="112" t="s">
        <v>213</v>
      </c>
      <c r="F22" s="112" t="s">
        <v>207</v>
      </c>
      <c r="G22" s="112" t="s">
        <v>208</v>
      </c>
      <c r="H22" s="112" t="s">
        <v>208</v>
      </c>
      <c r="I22" s="112" t="s">
        <v>209</v>
      </c>
      <c r="J22" s="110"/>
    </row>
    <row r="23" spans="1:10" ht="19.5" customHeight="1" x14ac:dyDescent="0.15">
      <c r="A23" s="87" t="s">
        <v>128</v>
      </c>
      <c r="B23" s="109" t="s">
        <v>214</v>
      </c>
      <c r="C23" s="110" t="s">
        <v>215</v>
      </c>
      <c r="D23" s="111">
        <v>15400000</v>
      </c>
      <c r="E23" s="112" t="s">
        <v>172</v>
      </c>
      <c r="F23" s="112" t="s">
        <v>207</v>
      </c>
      <c r="G23" s="112" t="s">
        <v>208</v>
      </c>
      <c r="H23" s="112" t="s">
        <v>208</v>
      </c>
      <c r="I23" s="112" t="s">
        <v>209</v>
      </c>
      <c r="J23" s="110"/>
    </row>
    <row r="24" spans="1:10" ht="19.5" customHeight="1" x14ac:dyDescent="0.15">
      <c r="A24" s="87" t="s">
        <v>128</v>
      </c>
      <c r="B24" s="109" t="s">
        <v>216</v>
      </c>
      <c r="C24" s="110" t="s">
        <v>217</v>
      </c>
      <c r="D24" s="111">
        <v>8200000</v>
      </c>
      <c r="E24" s="112" t="s">
        <v>226</v>
      </c>
      <c r="F24" s="112" t="s">
        <v>227</v>
      </c>
      <c r="G24" s="112" t="s">
        <v>228</v>
      </c>
      <c r="H24" s="112" t="s">
        <v>229</v>
      </c>
      <c r="I24" s="112" t="s">
        <v>229</v>
      </c>
      <c r="J24" s="110"/>
    </row>
    <row r="25" spans="1:10" ht="19.5" customHeight="1" x14ac:dyDescent="0.15">
      <c r="A25" s="87" t="s">
        <v>128</v>
      </c>
      <c r="B25" s="109" t="s">
        <v>230</v>
      </c>
      <c r="C25" s="110" t="s">
        <v>233</v>
      </c>
      <c r="D25" s="111">
        <v>6393000</v>
      </c>
      <c r="E25" s="112" t="s">
        <v>231</v>
      </c>
      <c r="F25" s="112" t="s">
        <v>232</v>
      </c>
      <c r="G25" s="112" t="s">
        <v>229</v>
      </c>
      <c r="H25" s="112" t="s">
        <v>229</v>
      </c>
      <c r="I25" s="112" t="s">
        <v>229</v>
      </c>
      <c r="J25" s="110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4" zoomScaleNormal="100" workbookViewId="0">
      <selection activeCell="A4" sqref="A4:A25"/>
    </sheetView>
  </sheetViews>
  <sheetFormatPr defaultRowHeight="13.5" x14ac:dyDescent="0.15"/>
  <cols>
    <col min="1" max="1" width="21.77734375" style="52" customWidth="1"/>
    <col min="2" max="2" width="36.21875" style="52" customWidth="1"/>
    <col min="3" max="3" width="13.33203125" style="102" customWidth="1"/>
    <col min="4" max="8" width="12.21875" style="52" customWidth="1"/>
    <col min="9" max="9" width="16.33203125" style="108" customWidth="1"/>
    <col min="10" max="16384" width="8.88671875" style="39"/>
  </cols>
  <sheetData>
    <row r="1" spans="1:12" ht="39" customHeight="1" x14ac:dyDescent="0.15">
      <c r="A1" s="178" t="s">
        <v>6</v>
      </c>
      <c r="B1" s="178"/>
      <c r="C1" s="178"/>
      <c r="D1" s="178"/>
      <c r="E1" s="178"/>
      <c r="F1" s="178"/>
      <c r="G1" s="178"/>
      <c r="H1" s="178"/>
      <c r="I1" s="178"/>
    </row>
    <row r="2" spans="1:12" s="92" customFormat="1" ht="25.5" customHeight="1" x14ac:dyDescent="0.15">
      <c r="A2" s="88" t="s">
        <v>129</v>
      </c>
      <c r="B2" s="89"/>
      <c r="C2" s="104"/>
      <c r="D2" s="90"/>
      <c r="E2" s="90"/>
      <c r="F2" s="90"/>
      <c r="G2" s="90"/>
      <c r="H2" s="90"/>
      <c r="I2" s="107" t="s">
        <v>160</v>
      </c>
      <c r="L2" s="93"/>
    </row>
    <row r="3" spans="1:12" ht="22.5" customHeight="1" x14ac:dyDescent="0.15">
      <c r="A3" s="85" t="s">
        <v>127</v>
      </c>
      <c r="B3" s="84" t="s">
        <v>83</v>
      </c>
      <c r="C3" s="85" t="s">
        <v>106</v>
      </c>
      <c r="D3" s="86" t="s">
        <v>107</v>
      </c>
      <c r="E3" s="86" t="s">
        <v>108</v>
      </c>
      <c r="F3" s="86" t="s">
        <v>109</v>
      </c>
      <c r="G3" s="86" t="s">
        <v>110</v>
      </c>
      <c r="H3" s="86" t="s">
        <v>111</v>
      </c>
      <c r="I3" s="84" t="s">
        <v>112</v>
      </c>
    </row>
    <row r="4" spans="1:12" ht="25.5" customHeight="1" x14ac:dyDescent="0.15">
      <c r="A4" s="87" t="s">
        <v>128</v>
      </c>
      <c r="B4" s="109" t="s">
        <v>113</v>
      </c>
      <c r="C4" s="110" t="s">
        <v>114</v>
      </c>
      <c r="D4" s="111">
        <v>17865360</v>
      </c>
      <c r="E4" s="113">
        <v>16793330</v>
      </c>
      <c r="F4" s="113"/>
      <c r="G4" s="113"/>
      <c r="H4" s="113">
        <v>16793330</v>
      </c>
      <c r="I4" s="114" t="s">
        <v>163</v>
      </c>
    </row>
    <row r="5" spans="1:12" ht="25.5" customHeight="1" x14ac:dyDescent="0.15">
      <c r="A5" s="87" t="s">
        <v>128</v>
      </c>
      <c r="B5" s="109" t="s">
        <v>301</v>
      </c>
      <c r="C5" s="110" t="s">
        <v>115</v>
      </c>
      <c r="D5" s="111">
        <v>1620000</v>
      </c>
      <c r="E5" s="113"/>
      <c r="F5" s="113">
        <v>135000</v>
      </c>
      <c r="G5" s="111"/>
      <c r="H5" s="113">
        <f t="shared" ref="H5:H16" si="0">SUM(F5,G5)</f>
        <v>135000</v>
      </c>
      <c r="I5" s="87"/>
    </row>
    <row r="6" spans="1:12" ht="25.5" customHeight="1" x14ac:dyDescent="0.15">
      <c r="A6" s="87" t="s">
        <v>128</v>
      </c>
      <c r="B6" s="109" t="s">
        <v>116</v>
      </c>
      <c r="C6" s="110" t="s">
        <v>117</v>
      </c>
      <c r="D6" s="111">
        <v>4860000</v>
      </c>
      <c r="E6" s="113">
        <v>4860000</v>
      </c>
      <c r="F6" s="113"/>
      <c r="G6" s="111"/>
      <c r="H6" s="113">
        <v>4860000</v>
      </c>
      <c r="I6" s="87" t="s">
        <v>162</v>
      </c>
    </row>
    <row r="7" spans="1:12" ht="25.5" customHeight="1" x14ac:dyDescent="0.15">
      <c r="A7" s="87" t="s">
        <v>128</v>
      </c>
      <c r="B7" s="109" t="s">
        <v>223</v>
      </c>
      <c r="C7" s="110" t="s">
        <v>145</v>
      </c>
      <c r="D7" s="111">
        <v>962052540</v>
      </c>
      <c r="E7" s="113"/>
      <c r="F7" s="113">
        <v>74777670</v>
      </c>
      <c r="G7" s="111"/>
      <c r="H7" s="113">
        <v>74777670</v>
      </c>
      <c r="I7" s="87"/>
    </row>
    <row r="8" spans="1:12" ht="25.5" customHeight="1" x14ac:dyDescent="0.15">
      <c r="A8" s="87" t="s">
        <v>128</v>
      </c>
      <c r="B8" s="109" t="s">
        <v>199</v>
      </c>
      <c r="C8" s="110" t="s">
        <v>118</v>
      </c>
      <c r="D8" s="111">
        <v>4441920</v>
      </c>
      <c r="E8" s="113"/>
      <c r="F8" s="113">
        <v>111320</v>
      </c>
      <c r="G8" s="127"/>
      <c r="H8" s="113">
        <f t="shared" si="0"/>
        <v>111320</v>
      </c>
      <c r="I8" s="87"/>
    </row>
    <row r="9" spans="1:12" ht="25.5" customHeight="1" x14ac:dyDescent="0.15">
      <c r="A9" s="87" t="s">
        <v>128</v>
      </c>
      <c r="B9" s="109" t="s">
        <v>200</v>
      </c>
      <c r="C9" s="110" t="s">
        <v>119</v>
      </c>
      <c r="D9" s="111">
        <v>7101600</v>
      </c>
      <c r="E9" s="113"/>
      <c r="F9" s="113">
        <v>591800</v>
      </c>
      <c r="G9" s="111"/>
      <c r="H9" s="113">
        <f t="shared" si="0"/>
        <v>591800</v>
      </c>
      <c r="I9" s="87"/>
    </row>
    <row r="10" spans="1:12" ht="25.5" customHeight="1" x14ac:dyDescent="0.15">
      <c r="A10" s="87" t="s">
        <v>128</v>
      </c>
      <c r="B10" s="109" t="s">
        <v>202</v>
      </c>
      <c r="C10" s="110" t="s">
        <v>120</v>
      </c>
      <c r="D10" s="111">
        <v>1518000</v>
      </c>
      <c r="E10" s="113"/>
      <c r="F10" s="113">
        <v>103500</v>
      </c>
      <c r="G10" s="111"/>
      <c r="H10" s="113">
        <f t="shared" si="0"/>
        <v>103500</v>
      </c>
      <c r="I10" s="87"/>
    </row>
    <row r="11" spans="1:12" ht="25.5" customHeight="1" x14ac:dyDescent="0.15">
      <c r="A11" s="87" t="s">
        <v>128</v>
      </c>
      <c r="B11" s="109" t="s">
        <v>283</v>
      </c>
      <c r="C11" s="110" t="s">
        <v>121</v>
      </c>
      <c r="D11" s="111">
        <v>4620000</v>
      </c>
      <c r="E11" s="113"/>
      <c r="F11" s="113">
        <v>385000</v>
      </c>
      <c r="G11" s="127"/>
      <c r="H11" s="113">
        <f t="shared" si="0"/>
        <v>385000</v>
      </c>
      <c r="I11" s="87"/>
    </row>
    <row r="12" spans="1:12" ht="25.5" customHeight="1" x14ac:dyDescent="0.15">
      <c r="A12" s="87" t="s">
        <v>128</v>
      </c>
      <c r="B12" s="109" t="s">
        <v>225</v>
      </c>
      <c r="C12" s="110" t="s">
        <v>122</v>
      </c>
      <c r="D12" s="111">
        <v>1452000</v>
      </c>
      <c r="E12" s="113"/>
      <c r="F12" s="113">
        <v>121000</v>
      </c>
      <c r="G12" s="127"/>
      <c r="H12" s="113">
        <f t="shared" si="0"/>
        <v>121000</v>
      </c>
      <c r="I12" s="87"/>
    </row>
    <row r="13" spans="1:12" ht="25.5" customHeight="1" x14ac:dyDescent="0.15">
      <c r="A13" s="87" t="s">
        <v>128</v>
      </c>
      <c r="B13" s="109" t="s">
        <v>305</v>
      </c>
      <c r="C13" s="110" t="s">
        <v>123</v>
      </c>
      <c r="D13" s="111">
        <v>3840000</v>
      </c>
      <c r="E13" s="131"/>
      <c r="F13" s="132">
        <v>320000</v>
      </c>
      <c r="G13" s="127"/>
      <c r="H13" s="113">
        <f t="shared" si="0"/>
        <v>320000</v>
      </c>
      <c r="I13" s="128"/>
    </row>
    <row r="14" spans="1:12" ht="25.5" customHeight="1" x14ac:dyDescent="0.15">
      <c r="A14" s="87" t="s">
        <v>128</v>
      </c>
      <c r="B14" s="109" t="s">
        <v>299</v>
      </c>
      <c r="C14" s="110" t="s">
        <v>124</v>
      </c>
      <c r="D14" s="111">
        <v>55200000</v>
      </c>
      <c r="E14" s="112"/>
      <c r="F14" s="129">
        <v>3972000</v>
      </c>
      <c r="G14" s="127"/>
      <c r="H14" s="130">
        <f t="shared" si="0"/>
        <v>3972000</v>
      </c>
      <c r="I14" s="128"/>
    </row>
    <row r="15" spans="1:12" ht="25.5" customHeight="1" x14ac:dyDescent="0.15">
      <c r="A15" s="87" t="s">
        <v>128</v>
      </c>
      <c r="B15" s="109" t="s">
        <v>224</v>
      </c>
      <c r="C15" s="110" t="s">
        <v>125</v>
      </c>
      <c r="D15" s="111">
        <v>7801200</v>
      </c>
      <c r="E15" s="112"/>
      <c r="F15" s="129">
        <v>650100</v>
      </c>
      <c r="G15" s="127"/>
      <c r="H15" s="130">
        <f t="shared" si="0"/>
        <v>650100</v>
      </c>
      <c r="I15" s="128"/>
    </row>
    <row r="16" spans="1:12" ht="25.5" customHeight="1" x14ac:dyDescent="0.15">
      <c r="A16" s="87" t="s">
        <v>306</v>
      </c>
      <c r="B16" s="109" t="s">
        <v>307</v>
      </c>
      <c r="C16" s="110" t="s">
        <v>308</v>
      </c>
      <c r="D16" s="111">
        <v>6300000</v>
      </c>
      <c r="E16" s="112"/>
      <c r="F16" s="129"/>
      <c r="G16" s="127"/>
      <c r="H16" s="130"/>
      <c r="I16" s="128"/>
    </row>
    <row r="17" spans="1:9" ht="25.5" customHeight="1" x14ac:dyDescent="0.15">
      <c r="A17" s="87" t="s">
        <v>309</v>
      </c>
      <c r="B17" s="109" t="s">
        <v>177</v>
      </c>
      <c r="C17" s="110" t="s">
        <v>310</v>
      </c>
      <c r="D17" s="111">
        <v>6672000</v>
      </c>
      <c r="E17" s="112"/>
      <c r="F17" s="129"/>
      <c r="G17" s="127">
        <v>6672000</v>
      </c>
      <c r="H17" s="130">
        <v>6672000</v>
      </c>
      <c r="I17" s="128"/>
    </row>
    <row r="18" spans="1:9" ht="25.5" customHeight="1" x14ac:dyDescent="0.15">
      <c r="A18" s="87" t="s">
        <v>309</v>
      </c>
      <c r="B18" s="109" t="s">
        <v>311</v>
      </c>
      <c r="C18" s="110" t="s">
        <v>312</v>
      </c>
      <c r="D18" s="111">
        <v>2502500</v>
      </c>
      <c r="E18" s="112"/>
      <c r="F18" s="129"/>
      <c r="G18" s="127">
        <v>2502500</v>
      </c>
      <c r="H18" s="130">
        <v>2502500</v>
      </c>
      <c r="I18" s="128"/>
    </row>
    <row r="19" spans="1:9" ht="25.5" customHeight="1" x14ac:dyDescent="0.15">
      <c r="A19" s="87" t="s">
        <v>309</v>
      </c>
      <c r="B19" s="109" t="s">
        <v>313</v>
      </c>
      <c r="C19" s="110" t="s">
        <v>314</v>
      </c>
      <c r="D19" s="111">
        <v>9900000</v>
      </c>
      <c r="E19" s="112"/>
      <c r="F19" s="129">
        <v>2475000</v>
      </c>
      <c r="G19" s="127"/>
      <c r="H19" s="130">
        <v>2475000</v>
      </c>
      <c r="I19" s="128"/>
    </row>
    <row r="20" spans="1:9" ht="25.5" customHeight="1" x14ac:dyDescent="0.15">
      <c r="A20" s="87" t="s">
        <v>309</v>
      </c>
      <c r="B20" s="109" t="s">
        <v>315</v>
      </c>
      <c r="C20" s="110" t="s">
        <v>316</v>
      </c>
      <c r="D20" s="111">
        <v>32560000</v>
      </c>
      <c r="E20" s="112"/>
      <c r="F20" s="129"/>
      <c r="G20" s="127">
        <v>31680000</v>
      </c>
      <c r="H20" s="130">
        <v>31680000</v>
      </c>
      <c r="I20" s="128"/>
    </row>
    <row r="21" spans="1:9" ht="25.5" customHeight="1" x14ac:dyDescent="0.15">
      <c r="A21" s="87" t="s">
        <v>309</v>
      </c>
      <c r="B21" s="109" t="s">
        <v>317</v>
      </c>
      <c r="C21" s="110" t="s">
        <v>318</v>
      </c>
      <c r="D21" s="111">
        <v>69711400</v>
      </c>
      <c r="E21" s="112"/>
      <c r="F21" s="129"/>
      <c r="G21" s="127">
        <v>69620000</v>
      </c>
      <c r="H21" s="130">
        <v>69620000</v>
      </c>
      <c r="I21" s="128"/>
    </row>
    <row r="22" spans="1:9" ht="25.5" customHeight="1" x14ac:dyDescent="0.15">
      <c r="A22" s="87" t="s">
        <v>306</v>
      </c>
      <c r="B22" s="109" t="s">
        <v>319</v>
      </c>
      <c r="C22" s="110" t="s">
        <v>320</v>
      </c>
      <c r="D22" s="111">
        <v>5296000</v>
      </c>
      <c r="E22" s="112"/>
      <c r="F22" s="129"/>
      <c r="G22" s="127">
        <v>5296000</v>
      </c>
      <c r="H22" s="130">
        <v>5296000</v>
      </c>
      <c r="I22" s="128"/>
    </row>
    <row r="23" spans="1:9" ht="25.5" customHeight="1" x14ac:dyDescent="0.15">
      <c r="A23" s="87" t="s">
        <v>321</v>
      </c>
      <c r="B23" s="109" t="s">
        <v>322</v>
      </c>
      <c r="C23" s="110" t="s">
        <v>323</v>
      </c>
      <c r="D23" s="111">
        <v>15400000</v>
      </c>
      <c r="E23" s="112"/>
      <c r="F23" s="129"/>
      <c r="G23" s="127">
        <v>15400000</v>
      </c>
      <c r="H23" s="130">
        <v>15400000</v>
      </c>
      <c r="I23" s="128"/>
    </row>
    <row r="24" spans="1:9" ht="25.5" customHeight="1" x14ac:dyDescent="0.15">
      <c r="A24" s="87" t="s">
        <v>309</v>
      </c>
      <c r="B24" s="109" t="s">
        <v>324</v>
      </c>
      <c r="C24" s="110" t="s">
        <v>325</v>
      </c>
      <c r="D24" s="111">
        <v>8200000</v>
      </c>
      <c r="E24" s="112"/>
      <c r="F24" s="129"/>
      <c r="G24" s="127">
        <v>8200000</v>
      </c>
      <c r="H24" s="130">
        <v>8200000</v>
      </c>
      <c r="I24" s="128"/>
    </row>
    <row r="25" spans="1:9" ht="25.5" customHeight="1" x14ac:dyDescent="0.15">
      <c r="A25" s="87" t="s">
        <v>326</v>
      </c>
      <c r="B25" s="109" t="s">
        <v>230</v>
      </c>
      <c r="C25" s="110" t="s">
        <v>327</v>
      </c>
      <c r="D25" s="111">
        <v>6393000</v>
      </c>
      <c r="E25" s="112"/>
      <c r="F25" s="129"/>
      <c r="G25" s="127">
        <v>6393000</v>
      </c>
      <c r="H25" s="130">
        <v>6393000</v>
      </c>
      <c r="I25" s="128"/>
    </row>
  </sheetData>
  <sortState ref="A5:I17">
    <sortCondition ref="A4"/>
  </sortState>
  <mergeCells count="1">
    <mergeCell ref="A1:I1"/>
  </mergeCells>
  <phoneticPr fontId="4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9" zoomScale="85" zoomScaleNormal="85" workbookViewId="0">
      <selection activeCell="A31" sqref="A31:A3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77" t="s">
        <v>167</v>
      </c>
      <c r="B1" s="177"/>
      <c r="C1" s="177"/>
      <c r="D1" s="177"/>
      <c r="E1" s="177"/>
    </row>
    <row r="2" spans="1:5" ht="26.25" thickBot="1" x14ac:dyDescent="0.2">
      <c r="A2" s="88" t="s">
        <v>129</v>
      </c>
      <c r="B2" s="14"/>
      <c r="C2" s="13"/>
      <c r="D2" s="13"/>
      <c r="E2" s="36" t="s">
        <v>30</v>
      </c>
    </row>
    <row r="3" spans="1:5" ht="29.25" customHeight="1" x14ac:dyDescent="0.15">
      <c r="A3" s="179" t="s">
        <v>31</v>
      </c>
      <c r="B3" s="16" t="s">
        <v>32</v>
      </c>
      <c r="C3" s="228" t="s">
        <v>234</v>
      </c>
      <c r="D3" s="229"/>
      <c r="E3" s="230"/>
    </row>
    <row r="4" spans="1:5" ht="29.25" customHeight="1" x14ac:dyDescent="0.15">
      <c r="A4" s="180"/>
      <c r="B4" s="17" t="s">
        <v>33</v>
      </c>
      <c r="C4" s="11">
        <v>5800000</v>
      </c>
      <c r="D4" s="18" t="s">
        <v>34</v>
      </c>
      <c r="E4" s="15">
        <v>5390000</v>
      </c>
    </row>
    <row r="5" spans="1:5" ht="29.25" customHeight="1" x14ac:dyDescent="0.15">
      <c r="A5" s="180"/>
      <c r="B5" s="17" t="s">
        <v>35</v>
      </c>
      <c r="C5" s="10">
        <f>(+E5/C4)*100%</f>
        <v>0.92931034482758623</v>
      </c>
      <c r="D5" s="18" t="s">
        <v>11</v>
      </c>
      <c r="E5" s="15">
        <v>5390000</v>
      </c>
    </row>
    <row r="6" spans="1:5" ht="29.25" customHeight="1" x14ac:dyDescent="0.15">
      <c r="A6" s="180"/>
      <c r="B6" s="17" t="s">
        <v>10</v>
      </c>
      <c r="C6" s="231" t="s">
        <v>241</v>
      </c>
      <c r="D6" s="18" t="s">
        <v>53</v>
      </c>
      <c r="E6" s="232" t="s">
        <v>252</v>
      </c>
    </row>
    <row r="7" spans="1:5" ht="29.25" customHeight="1" x14ac:dyDescent="0.15">
      <c r="A7" s="180"/>
      <c r="B7" s="17" t="s">
        <v>36</v>
      </c>
      <c r="C7" s="19" t="s">
        <v>69</v>
      </c>
      <c r="D7" s="18" t="s">
        <v>37</v>
      </c>
      <c r="E7" s="232" t="s">
        <v>242</v>
      </c>
    </row>
    <row r="8" spans="1:5" ht="29.25" customHeight="1" x14ac:dyDescent="0.15">
      <c r="A8" s="180"/>
      <c r="B8" s="17" t="s">
        <v>38</v>
      </c>
      <c r="C8" s="19" t="s">
        <v>173</v>
      </c>
      <c r="D8" s="18" t="s">
        <v>13</v>
      </c>
      <c r="E8" s="20" t="s">
        <v>262</v>
      </c>
    </row>
    <row r="9" spans="1:5" ht="29.25" customHeight="1" thickBot="1" x14ac:dyDescent="0.2">
      <c r="A9" s="181"/>
      <c r="B9" s="21" t="s">
        <v>39</v>
      </c>
      <c r="C9" s="22" t="s">
        <v>70</v>
      </c>
      <c r="D9" s="23" t="s">
        <v>40</v>
      </c>
      <c r="E9" s="133" t="s">
        <v>263</v>
      </c>
    </row>
    <row r="10" spans="1:5" s="12" customFormat="1" ht="29.25" customHeight="1" x14ac:dyDescent="0.15">
      <c r="A10" s="179" t="s">
        <v>31</v>
      </c>
      <c r="B10" s="16" t="s">
        <v>32</v>
      </c>
      <c r="C10" s="228" t="s">
        <v>235</v>
      </c>
      <c r="D10" s="229"/>
      <c r="E10" s="230"/>
    </row>
    <row r="11" spans="1:5" s="12" customFormat="1" ht="29.25" customHeight="1" x14ac:dyDescent="0.15">
      <c r="A11" s="180"/>
      <c r="B11" s="17" t="s">
        <v>33</v>
      </c>
      <c r="C11" s="11">
        <v>6510000</v>
      </c>
      <c r="D11" s="18" t="s">
        <v>34</v>
      </c>
      <c r="E11" s="15">
        <v>6393000</v>
      </c>
    </row>
    <row r="12" spans="1:5" s="12" customFormat="1" ht="29.25" customHeight="1" x14ac:dyDescent="0.15">
      <c r="A12" s="180"/>
      <c r="B12" s="17" t="s">
        <v>35</v>
      </c>
      <c r="C12" s="154">
        <f>(+E12/C11)*100%</f>
        <v>0.98202764976958523</v>
      </c>
      <c r="D12" s="18" t="s">
        <v>11</v>
      </c>
      <c r="E12" s="15">
        <v>6393000</v>
      </c>
    </row>
    <row r="13" spans="1:5" s="12" customFormat="1" ht="29.25" customHeight="1" x14ac:dyDescent="0.15">
      <c r="A13" s="180"/>
      <c r="B13" s="152" t="s">
        <v>10</v>
      </c>
      <c r="C13" s="231" t="s">
        <v>239</v>
      </c>
      <c r="D13" s="153" t="s">
        <v>53</v>
      </c>
      <c r="E13" s="232" t="s">
        <v>251</v>
      </c>
    </row>
    <row r="14" spans="1:5" s="12" customFormat="1" ht="29.25" customHeight="1" x14ac:dyDescent="0.15">
      <c r="A14" s="180"/>
      <c r="B14" s="17" t="s">
        <v>36</v>
      </c>
      <c r="C14" s="155" t="s">
        <v>69</v>
      </c>
      <c r="D14" s="18" t="s">
        <v>37</v>
      </c>
      <c r="E14" s="232" t="s">
        <v>240</v>
      </c>
    </row>
    <row r="15" spans="1:5" s="12" customFormat="1" ht="29.25" customHeight="1" x14ac:dyDescent="0.15">
      <c r="A15" s="180"/>
      <c r="B15" s="17" t="s">
        <v>38</v>
      </c>
      <c r="C15" s="19" t="s">
        <v>98</v>
      </c>
      <c r="D15" s="18" t="s">
        <v>13</v>
      </c>
      <c r="E15" s="20" t="s">
        <v>260</v>
      </c>
    </row>
    <row r="16" spans="1:5" s="12" customFormat="1" ht="29.25" customHeight="1" thickBot="1" x14ac:dyDescent="0.2">
      <c r="A16" s="181"/>
      <c r="B16" s="21" t="s">
        <v>39</v>
      </c>
      <c r="C16" s="22" t="s">
        <v>70</v>
      </c>
      <c r="D16" s="23" t="s">
        <v>40</v>
      </c>
      <c r="E16" s="133" t="s">
        <v>261</v>
      </c>
    </row>
    <row r="17" spans="1:5" s="12" customFormat="1" ht="29.25" customHeight="1" x14ac:dyDescent="0.15">
      <c r="A17" s="179" t="s">
        <v>31</v>
      </c>
      <c r="B17" s="16" t="s">
        <v>32</v>
      </c>
      <c r="C17" s="228" t="s">
        <v>236</v>
      </c>
      <c r="D17" s="229"/>
      <c r="E17" s="230"/>
    </row>
    <row r="18" spans="1:5" s="12" customFormat="1" ht="29.25" customHeight="1" x14ac:dyDescent="0.15">
      <c r="A18" s="180"/>
      <c r="B18" s="17" t="s">
        <v>33</v>
      </c>
      <c r="C18" s="11">
        <v>1800000</v>
      </c>
      <c r="D18" s="18" t="s">
        <v>34</v>
      </c>
      <c r="E18" s="15">
        <v>1760000</v>
      </c>
    </row>
    <row r="19" spans="1:5" s="12" customFormat="1" ht="29.25" customHeight="1" x14ac:dyDescent="0.15">
      <c r="A19" s="180"/>
      <c r="B19" s="17" t="s">
        <v>35</v>
      </c>
      <c r="C19" s="154">
        <f>(+E19/C18)*100%</f>
        <v>0.97777777777777775</v>
      </c>
      <c r="D19" s="18" t="s">
        <v>11</v>
      </c>
      <c r="E19" s="15">
        <v>1760000</v>
      </c>
    </row>
    <row r="20" spans="1:5" s="12" customFormat="1" ht="29.25" customHeight="1" x14ac:dyDescent="0.15">
      <c r="A20" s="180"/>
      <c r="B20" s="152" t="s">
        <v>10</v>
      </c>
      <c r="C20" s="231" t="s">
        <v>243</v>
      </c>
      <c r="D20" s="153" t="s">
        <v>53</v>
      </c>
      <c r="E20" s="232" t="s">
        <v>250</v>
      </c>
    </row>
    <row r="21" spans="1:5" s="12" customFormat="1" ht="29.25" customHeight="1" x14ac:dyDescent="0.15">
      <c r="A21" s="180"/>
      <c r="B21" s="17" t="s">
        <v>36</v>
      </c>
      <c r="C21" s="155" t="s">
        <v>69</v>
      </c>
      <c r="D21" s="18" t="s">
        <v>37</v>
      </c>
      <c r="E21" s="232" t="s">
        <v>244</v>
      </c>
    </row>
    <row r="22" spans="1:5" s="12" customFormat="1" ht="29.25" customHeight="1" x14ac:dyDescent="0.15">
      <c r="A22" s="180"/>
      <c r="B22" s="17" t="s">
        <v>38</v>
      </c>
      <c r="C22" s="19" t="s">
        <v>257</v>
      </c>
      <c r="D22" s="18" t="s">
        <v>13</v>
      </c>
      <c r="E22" s="20" t="s">
        <v>258</v>
      </c>
    </row>
    <row r="23" spans="1:5" s="12" customFormat="1" ht="29.25" customHeight="1" thickBot="1" x14ac:dyDescent="0.2">
      <c r="A23" s="181"/>
      <c r="B23" s="21" t="s">
        <v>39</v>
      </c>
      <c r="C23" s="22" t="s">
        <v>70</v>
      </c>
      <c r="D23" s="23" t="s">
        <v>40</v>
      </c>
      <c r="E23" s="133" t="s">
        <v>259</v>
      </c>
    </row>
    <row r="24" spans="1:5" s="12" customFormat="1" ht="29.25" customHeight="1" x14ac:dyDescent="0.15">
      <c r="A24" s="179" t="s">
        <v>31</v>
      </c>
      <c r="B24" s="16" t="s">
        <v>32</v>
      </c>
      <c r="C24" s="228" t="s">
        <v>237</v>
      </c>
      <c r="D24" s="229"/>
      <c r="E24" s="230"/>
    </row>
    <row r="25" spans="1:5" s="12" customFormat="1" ht="29.25" customHeight="1" x14ac:dyDescent="0.15">
      <c r="A25" s="180"/>
      <c r="B25" s="17" t="s">
        <v>33</v>
      </c>
      <c r="C25" s="11">
        <v>2640000</v>
      </c>
      <c r="D25" s="18" t="s">
        <v>34</v>
      </c>
      <c r="E25" s="15">
        <v>2502500</v>
      </c>
    </row>
    <row r="26" spans="1:5" s="12" customFormat="1" ht="29.25" customHeight="1" x14ac:dyDescent="0.15">
      <c r="A26" s="180"/>
      <c r="B26" s="17" t="s">
        <v>35</v>
      </c>
      <c r="C26" s="10">
        <f>(+E26/C25)*100%</f>
        <v>0.94791666666666663</v>
      </c>
      <c r="D26" s="18" t="s">
        <v>11</v>
      </c>
      <c r="E26" s="15">
        <v>2502500</v>
      </c>
    </row>
    <row r="27" spans="1:5" s="12" customFormat="1" ht="29.25" customHeight="1" x14ac:dyDescent="0.15">
      <c r="A27" s="180"/>
      <c r="B27" s="17" t="s">
        <v>10</v>
      </c>
      <c r="C27" s="231" t="s">
        <v>245</v>
      </c>
      <c r="D27" s="18" t="s">
        <v>53</v>
      </c>
      <c r="E27" s="232" t="s">
        <v>248</v>
      </c>
    </row>
    <row r="28" spans="1:5" s="12" customFormat="1" ht="29.25" customHeight="1" x14ac:dyDescent="0.15">
      <c r="A28" s="180"/>
      <c r="B28" s="17" t="s">
        <v>36</v>
      </c>
      <c r="C28" s="19" t="s">
        <v>69</v>
      </c>
      <c r="D28" s="18" t="s">
        <v>37</v>
      </c>
      <c r="E28" s="232" t="s">
        <v>249</v>
      </c>
    </row>
    <row r="29" spans="1:5" s="12" customFormat="1" ht="29.25" customHeight="1" x14ac:dyDescent="0.15">
      <c r="A29" s="180"/>
      <c r="B29" s="17" t="s">
        <v>38</v>
      </c>
      <c r="C29" s="19" t="s">
        <v>98</v>
      </c>
      <c r="D29" s="18" t="s">
        <v>13</v>
      </c>
      <c r="E29" s="20" t="s">
        <v>255</v>
      </c>
    </row>
    <row r="30" spans="1:5" s="12" customFormat="1" ht="29.25" customHeight="1" thickBot="1" x14ac:dyDescent="0.2">
      <c r="A30" s="181"/>
      <c r="B30" s="21" t="s">
        <v>39</v>
      </c>
      <c r="C30" s="22" t="s">
        <v>70</v>
      </c>
      <c r="D30" s="23" t="s">
        <v>40</v>
      </c>
      <c r="E30" s="24" t="s">
        <v>256</v>
      </c>
    </row>
    <row r="31" spans="1:5" s="12" customFormat="1" ht="29.25" customHeight="1" x14ac:dyDescent="0.15">
      <c r="A31" s="179" t="s">
        <v>31</v>
      </c>
      <c r="B31" s="16" t="s">
        <v>32</v>
      </c>
      <c r="C31" s="228" t="s">
        <v>238</v>
      </c>
      <c r="D31" s="229"/>
      <c r="E31" s="230"/>
    </row>
    <row r="32" spans="1:5" s="12" customFormat="1" ht="29.25" customHeight="1" x14ac:dyDescent="0.15">
      <c r="A32" s="180"/>
      <c r="B32" s="17" t="s">
        <v>33</v>
      </c>
      <c r="C32" s="11">
        <v>8300000</v>
      </c>
      <c r="D32" s="18" t="s">
        <v>34</v>
      </c>
      <c r="E32" s="15">
        <v>8200000</v>
      </c>
    </row>
    <row r="33" spans="1:5" s="12" customFormat="1" ht="29.25" customHeight="1" x14ac:dyDescent="0.15">
      <c r="A33" s="180"/>
      <c r="B33" s="17" t="s">
        <v>35</v>
      </c>
      <c r="C33" s="10">
        <f>(+E33/C32)*100%</f>
        <v>0.98795180722891562</v>
      </c>
      <c r="D33" s="18" t="s">
        <v>11</v>
      </c>
      <c r="E33" s="15">
        <v>8200000</v>
      </c>
    </row>
    <row r="34" spans="1:5" s="12" customFormat="1" ht="29.25" customHeight="1" x14ac:dyDescent="0.15">
      <c r="A34" s="180"/>
      <c r="B34" s="17" t="s">
        <v>10</v>
      </c>
      <c r="C34" s="231" t="s">
        <v>246</v>
      </c>
      <c r="D34" s="18" t="s">
        <v>53</v>
      </c>
      <c r="E34" s="232" t="s">
        <v>247</v>
      </c>
    </row>
    <row r="35" spans="1:5" s="12" customFormat="1" ht="29.25" customHeight="1" x14ac:dyDescent="0.15">
      <c r="A35" s="180"/>
      <c r="B35" s="17" t="s">
        <v>36</v>
      </c>
      <c r="C35" s="19" t="s">
        <v>69</v>
      </c>
      <c r="D35" s="18" t="s">
        <v>37</v>
      </c>
      <c r="E35" s="232" t="s">
        <v>240</v>
      </c>
    </row>
    <row r="36" spans="1:5" s="12" customFormat="1" ht="29.25" customHeight="1" x14ac:dyDescent="0.15">
      <c r="A36" s="180"/>
      <c r="B36" s="17" t="s">
        <v>38</v>
      </c>
      <c r="C36" s="19" t="s">
        <v>174</v>
      </c>
      <c r="D36" s="18" t="s">
        <v>13</v>
      </c>
      <c r="E36" s="20" t="s">
        <v>253</v>
      </c>
    </row>
    <row r="37" spans="1:5" s="12" customFormat="1" ht="29.25" customHeight="1" thickBot="1" x14ac:dyDescent="0.2">
      <c r="A37" s="181"/>
      <c r="B37" s="21" t="s">
        <v>39</v>
      </c>
      <c r="C37" s="22" t="s">
        <v>70</v>
      </c>
      <c r="D37" s="23" t="s">
        <v>40</v>
      </c>
      <c r="E37" s="24" t="s">
        <v>254</v>
      </c>
    </row>
  </sheetData>
  <mergeCells count="11">
    <mergeCell ref="A1:E1"/>
    <mergeCell ref="A3:A9"/>
    <mergeCell ref="C3:E3"/>
    <mergeCell ref="A10:A16"/>
    <mergeCell ref="C10:E10"/>
    <mergeCell ref="A31:A37"/>
    <mergeCell ref="C31:E31"/>
    <mergeCell ref="A17:A23"/>
    <mergeCell ref="C17:E17"/>
    <mergeCell ref="A24:A30"/>
    <mergeCell ref="C24:E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zoomScale="85" zoomScaleNormal="85" workbookViewId="0">
      <selection activeCell="I8" sqref="I8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77" t="s">
        <v>7</v>
      </c>
      <c r="B1" s="177"/>
      <c r="C1" s="177"/>
      <c r="D1" s="177"/>
      <c r="E1" s="177"/>
      <c r="F1" s="177"/>
    </row>
    <row r="2" spans="1:6" ht="26.25" thickBot="1" x14ac:dyDescent="0.2">
      <c r="A2" s="88" t="s">
        <v>129</v>
      </c>
      <c r="B2" s="5"/>
      <c r="C2" s="6"/>
      <c r="D2" s="6"/>
      <c r="E2" s="1"/>
      <c r="F2" s="37" t="s">
        <v>29</v>
      </c>
    </row>
    <row r="3" spans="1:6" s="12" customFormat="1" ht="30" customHeight="1" thickTop="1" x14ac:dyDescent="0.15">
      <c r="A3" s="25" t="s">
        <v>9</v>
      </c>
      <c r="B3" s="199" t="str">
        <f>계약현황공개!C3</f>
        <v>수련관 홍보 영상 제작</v>
      </c>
      <c r="C3" s="200"/>
      <c r="D3" s="200"/>
      <c r="E3" s="200"/>
      <c r="F3" s="201"/>
    </row>
    <row r="4" spans="1:6" s="12" customFormat="1" ht="30" customHeight="1" x14ac:dyDescent="0.15">
      <c r="A4" s="202" t="s">
        <v>17</v>
      </c>
      <c r="B4" s="205" t="s">
        <v>10</v>
      </c>
      <c r="C4" s="205" t="s">
        <v>53</v>
      </c>
      <c r="D4" s="42" t="s">
        <v>18</v>
      </c>
      <c r="E4" s="42" t="s">
        <v>11</v>
      </c>
      <c r="F4" s="45" t="s">
        <v>72</v>
      </c>
    </row>
    <row r="5" spans="1:6" s="12" customFormat="1" ht="30" customHeight="1" x14ac:dyDescent="0.15">
      <c r="A5" s="203"/>
      <c r="B5" s="206"/>
      <c r="C5" s="206"/>
      <c r="D5" s="42" t="s">
        <v>19</v>
      </c>
      <c r="E5" s="42" t="s">
        <v>12</v>
      </c>
      <c r="F5" s="45" t="s">
        <v>20</v>
      </c>
    </row>
    <row r="6" spans="1:6" s="12" customFormat="1" ht="30" customHeight="1" x14ac:dyDescent="0.15">
      <c r="A6" s="203"/>
      <c r="B6" s="207" t="str">
        <f>계약현황공개!C6</f>
        <v>2023.9.1.</v>
      </c>
      <c r="C6" s="209" t="str">
        <f>계약현황공개!E6</f>
        <v>2023.9.4. ~ 2023.10.31.</v>
      </c>
      <c r="D6" s="211">
        <f>계약현황공개!C4</f>
        <v>5800000</v>
      </c>
      <c r="E6" s="211">
        <f>계약현황공개!E5</f>
        <v>5390000</v>
      </c>
      <c r="F6" s="213">
        <f>E6/D6</f>
        <v>0.92931034482758623</v>
      </c>
    </row>
    <row r="7" spans="1:6" s="12" customFormat="1" ht="30" customHeight="1" x14ac:dyDescent="0.15">
      <c r="A7" s="204"/>
      <c r="B7" s="208"/>
      <c r="C7" s="210"/>
      <c r="D7" s="212"/>
      <c r="E7" s="212"/>
      <c r="F7" s="214"/>
    </row>
    <row r="8" spans="1:6" s="12" customFormat="1" ht="30" customHeight="1" x14ac:dyDescent="0.15">
      <c r="A8" s="185" t="s">
        <v>13</v>
      </c>
      <c r="B8" s="43" t="s">
        <v>14</v>
      </c>
      <c r="C8" s="43" t="s">
        <v>23</v>
      </c>
      <c r="D8" s="187" t="s">
        <v>15</v>
      </c>
      <c r="E8" s="188"/>
      <c r="F8" s="189"/>
    </row>
    <row r="9" spans="1:6" s="12" customFormat="1" ht="30" customHeight="1" x14ac:dyDescent="0.15">
      <c r="A9" s="186"/>
      <c r="B9" s="27" t="str">
        <f>계약현황공개!E8</f>
        <v>캔디미디어(박희정)</v>
      </c>
      <c r="C9" s="27" t="s">
        <v>264</v>
      </c>
      <c r="D9" s="190" t="str">
        <f>계약현황공개!E9</f>
        <v>성남시 분당구 황새울로319번길 6(서현동, 텍스타워)</v>
      </c>
      <c r="E9" s="191"/>
      <c r="F9" s="192"/>
    </row>
    <row r="10" spans="1:6" s="12" customFormat="1" ht="30" customHeight="1" x14ac:dyDescent="0.15">
      <c r="A10" s="44" t="s">
        <v>22</v>
      </c>
      <c r="B10" s="193" t="s">
        <v>71</v>
      </c>
      <c r="C10" s="194"/>
      <c r="D10" s="194"/>
      <c r="E10" s="194"/>
      <c r="F10" s="195"/>
    </row>
    <row r="11" spans="1:6" s="12" customFormat="1" ht="30" customHeight="1" x14ac:dyDescent="0.15">
      <c r="A11" s="44" t="s">
        <v>21</v>
      </c>
      <c r="B11" s="196" t="s">
        <v>128</v>
      </c>
      <c r="C11" s="197"/>
      <c r="D11" s="197"/>
      <c r="E11" s="197"/>
      <c r="F11" s="198"/>
    </row>
    <row r="12" spans="1:6" s="12" customFormat="1" ht="30" customHeight="1" thickBot="1" x14ac:dyDescent="0.2">
      <c r="A12" s="26" t="s">
        <v>16</v>
      </c>
      <c r="B12" s="182"/>
      <c r="C12" s="183"/>
      <c r="D12" s="183"/>
      <c r="E12" s="183"/>
      <c r="F12" s="184"/>
    </row>
    <row r="13" spans="1:6" s="12" customFormat="1" ht="30" customHeight="1" thickTop="1" x14ac:dyDescent="0.15">
      <c r="A13" s="25" t="s">
        <v>9</v>
      </c>
      <c r="B13" s="199" t="str">
        <f>계약현황공개!C10</f>
        <v>어린이 창의교육 프로그램 운영지원 목재 메이커 재료구입</v>
      </c>
      <c r="C13" s="200"/>
      <c r="D13" s="200"/>
      <c r="E13" s="200"/>
      <c r="F13" s="201"/>
    </row>
    <row r="14" spans="1:6" s="12" customFormat="1" ht="30" customHeight="1" x14ac:dyDescent="0.15">
      <c r="A14" s="202" t="s">
        <v>17</v>
      </c>
      <c r="B14" s="205" t="s">
        <v>10</v>
      </c>
      <c r="C14" s="205" t="s">
        <v>53</v>
      </c>
      <c r="D14" s="42" t="s">
        <v>18</v>
      </c>
      <c r="E14" s="42" t="s">
        <v>11</v>
      </c>
      <c r="F14" s="45" t="s">
        <v>72</v>
      </c>
    </row>
    <row r="15" spans="1:6" s="12" customFormat="1" ht="30" customHeight="1" x14ac:dyDescent="0.15">
      <c r="A15" s="203"/>
      <c r="B15" s="206"/>
      <c r="C15" s="206"/>
      <c r="D15" s="42" t="s">
        <v>19</v>
      </c>
      <c r="E15" s="42" t="s">
        <v>12</v>
      </c>
      <c r="F15" s="45" t="s">
        <v>20</v>
      </c>
    </row>
    <row r="16" spans="1:6" s="12" customFormat="1" ht="30" customHeight="1" x14ac:dyDescent="0.15">
      <c r="A16" s="203"/>
      <c r="B16" s="207" t="str">
        <f>계약현황공개!C13</f>
        <v>2023.9.5.</v>
      </c>
      <c r="C16" s="209" t="str">
        <f>계약현황공개!E13</f>
        <v>2023.9.5. ~ 2023.9.25.</v>
      </c>
      <c r="D16" s="211">
        <f>계약현황공개!C11</f>
        <v>6510000</v>
      </c>
      <c r="E16" s="211">
        <f>계약현황공개!E12</f>
        <v>6393000</v>
      </c>
      <c r="F16" s="213">
        <f>E16/D16</f>
        <v>0.98202764976958523</v>
      </c>
    </row>
    <row r="17" spans="1:6" s="12" customFormat="1" ht="30" customHeight="1" x14ac:dyDescent="0.15">
      <c r="A17" s="204"/>
      <c r="B17" s="208"/>
      <c r="C17" s="210"/>
      <c r="D17" s="212"/>
      <c r="E17" s="212"/>
      <c r="F17" s="214"/>
    </row>
    <row r="18" spans="1:6" s="12" customFormat="1" ht="30" customHeight="1" x14ac:dyDescent="0.15">
      <c r="A18" s="185" t="s">
        <v>13</v>
      </c>
      <c r="B18" s="80" t="s">
        <v>14</v>
      </c>
      <c r="C18" s="80" t="s">
        <v>23</v>
      </c>
      <c r="D18" s="187" t="s">
        <v>15</v>
      </c>
      <c r="E18" s="188"/>
      <c r="F18" s="189"/>
    </row>
    <row r="19" spans="1:6" s="12" customFormat="1" ht="30" customHeight="1" x14ac:dyDescent="0.15">
      <c r="A19" s="186"/>
      <c r="B19" s="27" t="str">
        <f>계약현황공개!E15</f>
        <v>주식회사 메이커스핸즈(추형욱)</v>
      </c>
      <c r="C19" s="27" t="s">
        <v>265</v>
      </c>
      <c r="D19" s="190" t="str">
        <f>계약현황공개!E16</f>
        <v>서울특별시 마포구 마포대로4가길 15(마포동)</v>
      </c>
      <c r="E19" s="191"/>
      <c r="F19" s="192"/>
    </row>
    <row r="20" spans="1:6" s="12" customFormat="1" ht="30" customHeight="1" x14ac:dyDescent="0.15">
      <c r="A20" s="44" t="s">
        <v>22</v>
      </c>
      <c r="B20" s="193" t="s">
        <v>71</v>
      </c>
      <c r="C20" s="194"/>
      <c r="D20" s="194"/>
      <c r="E20" s="194"/>
      <c r="F20" s="195"/>
    </row>
    <row r="21" spans="1:6" s="12" customFormat="1" ht="30" customHeight="1" x14ac:dyDescent="0.15">
      <c r="A21" s="44" t="s">
        <v>21</v>
      </c>
      <c r="B21" s="196" t="s">
        <v>128</v>
      </c>
      <c r="C21" s="197"/>
      <c r="D21" s="197"/>
      <c r="E21" s="197"/>
      <c r="F21" s="198"/>
    </row>
    <row r="22" spans="1:6" s="12" customFormat="1" ht="30" customHeight="1" thickBot="1" x14ac:dyDescent="0.2">
      <c r="A22" s="26" t="s">
        <v>16</v>
      </c>
      <c r="B22" s="182"/>
      <c r="C22" s="183"/>
      <c r="D22" s="183"/>
      <c r="E22" s="183"/>
      <c r="F22" s="184"/>
    </row>
    <row r="23" spans="1:6" s="12" customFormat="1" ht="30" customHeight="1" thickTop="1" x14ac:dyDescent="0.15">
      <c r="A23" s="25" t="s">
        <v>9</v>
      </c>
      <c r="B23" s="199" t="str">
        <f>계약현황공개!C17</f>
        <v>어린이 창의교육 프로그램 운영지원 9월~11월 차량임차</v>
      </c>
      <c r="C23" s="200"/>
      <c r="D23" s="200"/>
      <c r="E23" s="200"/>
      <c r="F23" s="201"/>
    </row>
    <row r="24" spans="1:6" s="12" customFormat="1" ht="30" customHeight="1" x14ac:dyDescent="0.15">
      <c r="A24" s="202" t="s">
        <v>17</v>
      </c>
      <c r="B24" s="205" t="s">
        <v>10</v>
      </c>
      <c r="C24" s="205" t="s">
        <v>53</v>
      </c>
      <c r="D24" s="42" t="s">
        <v>18</v>
      </c>
      <c r="E24" s="42" t="s">
        <v>11</v>
      </c>
      <c r="F24" s="45" t="s">
        <v>72</v>
      </c>
    </row>
    <row r="25" spans="1:6" s="12" customFormat="1" ht="30" customHeight="1" x14ac:dyDescent="0.15">
      <c r="A25" s="203"/>
      <c r="B25" s="206"/>
      <c r="C25" s="206"/>
      <c r="D25" s="42" t="s">
        <v>19</v>
      </c>
      <c r="E25" s="42" t="s">
        <v>12</v>
      </c>
      <c r="F25" s="45" t="s">
        <v>20</v>
      </c>
    </row>
    <row r="26" spans="1:6" s="12" customFormat="1" ht="30" customHeight="1" x14ac:dyDescent="0.15">
      <c r="A26" s="203"/>
      <c r="B26" s="207" t="str">
        <f>계약현황공개!C20</f>
        <v>2023.9.5.</v>
      </c>
      <c r="C26" s="209" t="str">
        <f>계약현황공개!E20</f>
        <v>2023.9.18. ~ 2023.11.2.</v>
      </c>
      <c r="D26" s="211">
        <f>계약현황공개!C18</f>
        <v>1800000</v>
      </c>
      <c r="E26" s="211">
        <f>계약현황공개!E19</f>
        <v>1760000</v>
      </c>
      <c r="F26" s="213">
        <f>E26/D26</f>
        <v>0.97777777777777775</v>
      </c>
    </row>
    <row r="27" spans="1:6" s="12" customFormat="1" ht="30" customHeight="1" x14ac:dyDescent="0.15">
      <c r="A27" s="204"/>
      <c r="B27" s="208"/>
      <c r="C27" s="210"/>
      <c r="D27" s="212"/>
      <c r="E27" s="212"/>
      <c r="F27" s="214"/>
    </row>
    <row r="28" spans="1:6" s="12" customFormat="1" ht="30" customHeight="1" x14ac:dyDescent="0.15">
      <c r="A28" s="185" t="s">
        <v>13</v>
      </c>
      <c r="B28" s="105" t="s">
        <v>14</v>
      </c>
      <c r="C28" s="105" t="s">
        <v>23</v>
      </c>
      <c r="D28" s="187" t="s">
        <v>15</v>
      </c>
      <c r="E28" s="188"/>
      <c r="F28" s="189"/>
    </row>
    <row r="29" spans="1:6" s="12" customFormat="1" ht="30" customHeight="1" x14ac:dyDescent="0.15">
      <c r="A29" s="186"/>
      <c r="B29" s="27" t="str">
        <f>계약현황공개!E22</f>
        <v>㈜서울고속관광(정상서)</v>
      </c>
      <c r="C29" s="27" t="s">
        <v>266</v>
      </c>
      <c r="D29" s="190" t="str">
        <f>계약현황공개!E23</f>
        <v>경기도 광주시 도척면 도척로 1043</v>
      </c>
      <c r="E29" s="191"/>
      <c r="F29" s="192"/>
    </row>
    <row r="30" spans="1:6" s="12" customFormat="1" ht="30" customHeight="1" x14ac:dyDescent="0.15">
      <c r="A30" s="44" t="s">
        <v>22</v>
      </c>
      <c r="B30" s="193" t="s">
        <v>71</v>
      </c>
      <c r="C30" s="194"/>
      <c r="D30" s="194"/>
      <c r="E30" s="194"/>
      <c r="F30" s="195"/>
    </row>
    <row r="31" spans="1:6" s="12" customFormat="1" ht="30" customHeight="1" x14ac:dyDescent="0.15">
      <c r="A31" s="44" t="s">
        <v>21</v>
      </c>
      <c r="B31" s="196" t="s">
        <v>128</v>
      </c>
      <c r="C31" s="197"/>
      <c r="D31" s="197"/>
      <c r="E31" s="197"/>
      <c r="F31" s="198"/>
    </row>
    <row r="32" spans="1:6" s="12" customFormat="1" ht="30" customHeight="1" thickBot="1" x14ac:dyDescent="0.2">
      <c r="A32" s="26" t="s">
        <v>16</v>
      </c>
      <c r="B32" s="182"/>
      <c r="C32" s="183"/>
      <c r="D32" s="183"/>
      <c r="E32" s="183"/>
      <c r="F32" s="184"/>
    </row>
    <row r="33" spans="1:6" s="12" customFormat="1" ht="30" customHeight="1" thickTop="1" x14ac:dyDescent="0.15">
      <c r="A33" s="25" t="s">
        <v>9</v>
      </c>
      <c r="B33" s="199" t="str">
        <f>계약현황공개!C24</f>
        <v>수련관 홍보 책자 제작</v>
      </c>
      <c r="C33" s="200"/>
      <c r="D33" s="200"/>
      <c r="E33" s="200"/>
      <c r="F33" s="201"/>
    </row>
    <row r="34" spans="1:6" s="12" customFormat="1" ht="30" customHeight="1" x14ac:dyDescent="0.15">
      <c r="A34" s="202" t="s">
        <v>17</v>
      </c>
      <c r="B34" s="205" t="s">
        <v>10</v>
      </c>
      <c r="C34" s="205" t="s">
        <v>53</v>
      </c>
      <c r="D34" s="42" t="s">
        <v>18</v>
      </c>
      <c r="E34" s="42" t="s">
        <v>11</v>
      </c>
      <c r="F34" s="45" t="s">
        <v>72</v>
      </c>
    </row>
    <row r="35" spans="1:6" s="12" customFormat="1" ht="30" customHeight="1" x14ac:dyDescent="0.15">
      <c r="A35" s="203"/>
      <c r="B35" s="206"/>
      <c r="C35" s="206"/>
      <c r="D35" s="42" t="s">
        <v>19</v>
      </c>
      <c r="E35" s="42" t="s">
        <v>12</v>
      </c>
      <c r="F35" s="45" t="s">
        <v>20</v>
      </c>
    </row>
    <row r="36" spans="1:6" s="12" customFormat="1" ht="30" customHeight="1" x14ac:dyDescent="0.15">
      <c r="A36" s="203"/>
      <c r="B36" s="207" t="str">
        <f>계약현황공개!C27</f>
        <v>2023.9.8.</v>
      </c>
      <c r="C36" s="209" t="str">
        <f>계약현황공개!E27</f>
        <v>2023.9.8. ~ 2023.9.22.</v>
      </c>
      <c r="D36" s="211">
        <f>계약현황공개!C25</f>
        <v>2640000</v>
      </c>
      <c r="E36" s="211">
        <f>계약현황공개!E26</f>
        <v>2502500</v>
      </c>
      <c r="F36" s="213">
        <f>E36/D36</f>
        <v>0.94791666666666663</v>
      </c>
    </row>
    <row r="37" spans="1:6" s="12" customFormat="1" ht="30" customHeight="1" x14ac:dyDescent="0.15">
      <c r="A37" s="204"/>
      <c r="B37" s="208"/>
      <c r="C37" s="210"/>
      <c r="D37" s="212"/>
      <c r="E37" s="212"/>
      <c r="F37" s="214"/>
    </row>
    <row r="38" spans="1:6" s="12" customFormat="1" ht="30" customHeight="1" x14ac:dyDescent="0.15">
      <c r="A38" s="185" t="s">
        <v>13</v>
      </c>
      <c r="B38" s="105" t="s">
        <v>14</v>
      </c>
      <c r="C38" s="105" t="s">
        <v>23</v>
      </c>
      <c r="D38" s="187" t="s">
        <v>15</v>
      </c>
      <c r="E38" s="188"/>
      <c r="F38" s="189"/>
    </row>
    <row r="39" spans="1:6" s="12" customFormat="1" ht="30" customHeight="1" x14ac:dyDescent="0.15">
      <c r="A39" s="186"/>
      <c r="B39" s="27" t="str">
        <f>계약현황공개!E29</f>
        <v>지오엠코리아(서동혁)</v>
      </c>
      <c r="C39" s="27" t="s">
        <v>267</v>
      </c>
      <c r="D39" s="190" t="str">
        <f>계약현황공개!E30</f>
        <v>성남시 분당구 성남대로2번길 6(구미동)</v>
      </c>
      <c r="E39" s="191"/>
      <c r="F39" s="192"/>
    </row>
    <row r="40" spans="1:6" s="12" customFormat="1" ht="30" customHeight="1" x14ac:dyDescent="0.15">
      <c r="A40" s="44" t="s">
        <v>22</v>
      </c>
      <c r="B40" s="193" t="s">
        <v>71</v>
      </c>
      <c r="C40" s="194"/>
      <c r="D40" s="194"/>
      <c r="E40" s="194"/>
      <c r="F40" s="195"/>
    </row>
    <row r="41" spans="1:6" s="12" customFormat="1" ht="30" customHeight="1" x14ac:dyDescent="0.15">
      <c r="A41" s="44" t="s">
        <v>21</v>
      </c>
      <c r="B41" s="196" t="s">
        <v>128</v>
      </c>
      <c r="C41" s="197"/>
      <c r="D41" s="197"/>
      <c r="E41" s="197"/>
      <c r="F41" s="198"/>
    </row>
    <row r="42" spans="1:6" s="12" customFormat="1" ht="30" customHeight="1" thickBot="1" x14ac:dyDescent="0.2">
      <c r="A42" s="26" t="s">
        <v>16</v>
      </c>
      <c r="B42" s="182"/>
      <c r="C42" s="183"/>
      <c r="D42" s="183"/>
      <c r="E42" s="183"/>
      <c r="F42" s="184"/>
    </row>
    <row r="43" spans="1:6" s="12" customFormat="1" ht="30" customHeight="1" thickTop="1" x14ac:dyDescent="0.15">
      <c r="A43" s="25" t="s">
        <v>9</v>
      </c>
      <c r="B43" s="199" t="str">
        <f>계약현황공개!C31</f>
        <v>인공지능체험관 [성남AI캠퍼스 「야탑LAB_실」] LED전광판 설치</v>
      </c>
      <c r="C43" s="200"/>
      <c r="D43" s="200"/>
      <c r="E43" s="200"/>
      <c r="F43" s="201"/>
    </row>
    <row r="44" spans="1:6" s="12" customFormat="1" ht="30" customHeight="1" x14ac:dyDescent="0.15">
      <c r="A44" s="202" t="s">
        <v>17</v>
      </c>
      <c r="B44" s="205" t="s">
        <v>10</v>
      </c>
      <c r="C44" s="205" t="s">
        <v>53</v>
      </c>
      <c r="D44" s="42" t="s">
        <v>18</v>
      </c>
      <c r="E44" s="42" t="s">
        <v>11</v>
      </c>
      <c r="F44" s="45" t="s">
        <v>72</v>
      </c>
    </row>
    <row r="45" spans="1:6" s="12" customFormat="1" ht="30" customHeight="1" x14ac:dyDescent="0.15">
      <c r="A45" s="203"/>
      <c r="B45" s="206"/>
      <c r="C45" s="206"/>
      <c r="D45" s="42" t="s">
        <v>19</v>
      </c>
      <c r="E45" s="42" t="s">
        <v>12</v>
      </c>
      <c r="F45" s="45" t="s">
        <v>20</v>
      </c>
    </row>
    <row r="46" spans="1:6" s="12" customFormat="1" ht="30" customHeight="1" x14ac:dyDescent="0.15">
      <c r="A46" s="203"/>
      <c r="B46" s="207" t="str">
        <f>계약현황공개!C34</f>
        <v>2023.9.20.</v>
      </c>
      <c r="C46" s="209" t="str">
        <f>계약현황공개!E34</f>
        <v>2023.9.20. ~ 2023.9.26.</v>
      </c>
      <c r="D46" s="211">
        <f>계약현황공개!C32</f>
        <v>8300000</v>
      </c>
      <c r="E46" s="211">
        <f>계약현황공개!E33</f>
        <v>8200000</v>
      </c>
      <c r="F46" s="213">
        <f>E46/D46</f>
        <v>0.98795180722891562</v>
      </c>
    </row>
    <row r="47" spans="1:6" s="12" customFormat="1" ht="30" customHeight="1" x14ac:dyDescent="0.15">
      <c r="A47" s="204"/>
      <c r="B47" s="208"/>
      <c r="C47" s="210"/>
      <c r="D47" s="212"/>
      <c r="E47" s="212"/>
      <c r="F47" s="214"/>
    </row>
    <row r="48" spans="1:6" s="12" customFormat="1" ht="30" customHeight="1" x14ac:dyDescent="0.15">
      <c r="A48" s="185" t="s">
        <v>13</v>
      </c>
      <c r="B48" s="117" t="s">
        <v>14</v>
      </c>
      <c r="C48" s="117" t="s">
        <v>23</v>
      </c>
      <c r="D48" s="187" t="s">
        <v>15</v>
      </c>
      <c r="E48" s="188"/>
      <c r="F48" s="189"/>
    </row>
    <row r="49" spans="1:6" s="12" customFormat="1" ht="30" customHeight="1" x14ac:dyDescent="0.15">
      <c r="A49" s="186"/>
      <c r="B49" s="27" t="str">
        <f>계약현황공개!E36</f>
        <v>삼화사(조병호)</v>
      </c>
      <c r="C49" s="27" t="s">
        <v>268</v>
      </c>
      <c r="D49" s="190" t="str">
        <f>계약현황공개!E37</f>
        <v>성남시 수정구 제일로 128, 102호(수진동)</v>
      </c>
      <c r="E49" s="191"/>
      <c r="F49" s="192"/>
    </row>
    <row r="50" spans="1:6" s="12" customFormat="1" ht="30" customHeight="1" x14ac:dyDescent="0.15">
      <c r="A50" s="44" t="s">
        <v>22</v>
      </c>
      <c r="B50" s="193" t="s">
        <v>71</v>
      </c>
      <c r="C50" s="194"/>
      <c r="D50" s="194"/>
      <c r="E50" s="194"/>
      <c r="F50" s="195"/>
    </row>
    <row r="51" spans="1:6" s="12" customFormat="1" ht="30" customHeight="1" x14ac:dyDescent="0.15">
      <c r="A51" s="44" t="s">
        <v>21</v>
      </c>
      <c r="B51" s="196" t="s">
        <v>128</v>
      </c>
      <c r="C51" s="197"/>
      <c r="D51" s="197"/>
      <c r="E51" s="197"/>
      <c r="F51" s="198"/>
    </row>
    <row r="52" spans="1:6" s="12" customFormat="1" ht="30" customHeight="1" thickBot="1" x14ac:dyDescent="0.2">
      <c r="A52" s="26" t="s">
        <v>16</v>
      </c>
      <c r="B52" s="182"/>
      <c r="C52" s="183"/>
      <c r="D52" s="183"/>
      <c r="E52" s="183"/>
      <c r="F52" s="184"/>
    </row>
    <row r="53" spans="1:6" ht="14.25" thickTop="1" x14ac:dyDescent="0.15"/>
  </sheetData>
  <mergeCells count="76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2023-10-06T04:43:00Z</dcterms:modified>
</cp:coreProperties>
</file>