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8월 - 복사본\"/>
    </mc:Choice>
  </mc:AlternateContent>
  <xr:revisionPtr revIDLastSave="0" documentId="13_ncr:1_{E3C09B7D-FBC7-4125-9D84-685470C0CF30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D109" i="9"/>
  <c r="B109" i="9"/>
  <c r="E106" i="9"/>
  <c r="D106" i="9"/>
  <c r="C106" i="9"/>
  <c r="B106" i="9"/>
  <c r="B103" i="9"/>
  <c r="C75" i="8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C68" i="8"/>
  <c r="C61" i="8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C54" i="8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56" i="9" l="1"/>
  <c r="F76" i="9"/>
  <c r="F66" i="9"/>
  <c r="F96" i="9"/>
  <c r="F86" i="9"/>
  <c r="F46" i="9"/>
  <c r="F36" i="9"/>
  <c r="F26" i="9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<sst xmlns="http://schemas.openxmlformats.org/spreadsheetml/2006/main" count="813" uniqueCount="270">
  <si>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</si>
  <si>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</si>
  <si>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</si>
  <si>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</si>
  <si>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</si>
  <si>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</si>
  <si>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</si>
  <si>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</si>
  <si>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</si>
  <si>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</si>
  <si>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</si>
  <si>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</si>
  <si>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</si>
  <si>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</si>
  <si>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</si>
  <si>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</si>
  <si>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</si>
  <si>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</si>
  <si>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</si>
  <si>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</si>
  <si>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</si>
  <si>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</si>
  <si>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</si>
  <si>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</si>
  <si>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</si>
  <si>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</si>
  <si>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</si>
  <si>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</si>
  <si>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</si>
  <si>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</si>
  <si>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</si>
  <si>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</si>
  <si>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</si>
  <si>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</si>
  <si>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</si>
  <si>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</si>
  <si>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</si>
  <si>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</si>
  <si>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</si>
  <si>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</si>
  <si>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</si>
  <si>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</si>
  <si>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</si>
  <si>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</si>
  <si>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</si>
  <si>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</si>
  <si>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</si>
  <si>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</si>
  <si>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</si>
  <si>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</si>
  <si>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</si>
  <si>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</si>
  <si>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</si>
  <si>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</si>
  <si>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</si>
  <si>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</si>
  <si>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</si>
  <si>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</si>
  <si>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</si>
  <si>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</si>
  <si>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</si>
  <si>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</si>
  <si>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</si>
  <si>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</si>
  <si>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</si>
  <si>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</si>
  <si>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</si>
  <si>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</si>
  <si>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</si>
  <si>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</si>
  <si>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</si>
  <si>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</si>
  <si>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</si>
  <si>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</si>
  <si>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</si>
  <si>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</si>
  <si>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</si>
  <si>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</si>
  <si>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</si>
  <si>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</si>
  <si>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</si>
  <si>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</si>
  <si>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</si>
  <si>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</si>
  <si>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</si>
  <si>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</si>
  <si>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</si>
  <si>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</si>
  <si>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</si>
  <si>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</si>
  <si>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</si>
  <si>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</si>
  <si>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</si>
  <si>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</si>
  <si>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</si>
  <si>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</si>
  <si>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</si>
  <si>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</si>
  <si>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</si>
  <si>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</si>
  <si>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</si>
  <si>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</si>
  <si>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</si>
  <si>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</si>
  <si>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</si>
  <si>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</si>
  <si>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</si>
  <si>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</si>
  <si>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</si>
  <si>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</si>
  <si>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</si>
  <si>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</si>
  <si>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</si>
  <si>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</si>
  <si>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</si>
  <si>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</si>
  <si>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</si>
  <si>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</si>
  <si>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</si>
  <si>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</si>
  <si>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</si>
  <si>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</si>
  <si>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</si>
  <si>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</si>
  <si>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</si>
  <si>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</si>
  <si>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</si>
  <si>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</si>
  <si>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</si>
  <si>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</si>
  <si>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</si>
  <si>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</si>
  <si>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</si>
  <si>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</si>
  <si>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</si>
  <si>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</si>
  <si>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</si>
  <si>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</si>
  <si>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</si>
  <si>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</si>
  <si>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</si>
  <si>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</si>
  <si>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</si>
  <si>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</si>
  <si>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</si>
  <si>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</si>
  <si>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</si>
  <si>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서면수의계약</t>
    <phoneticPr fontId="4" type="noConversion"/>
  </si>
  <si>
    <t>전자수의계약</t>
    <phoneticPr fontId="4" type="noConversion"/>
  </si>
  <si>
    <t>본부 재무정보실</t>
    <phoneticPr fontId="4" type="noConversion"/>
  </si>
  <si>
    <t>(주)서울구경(김선란)</t>
    <phoneticPr fontId="4" type="noConversion"/>
  </si>
  <si>
    <t>성남시 분당구 장미로 78 (야탑동, 시그마3) 1035호</t>
    <phoneticPr fontId="4" type="noConversion"/>
  </si>
  <si>
    <t>김선란</t>
    <phoneticPr fontId="4" type="noConversion"/>
  </si>
  <si>
    <t>야탑수련관</t>
    <phoneticPr fontId="4" type="noConversion"/>
  </si>
  <si>
    <t>공사</t>
    <phoneticPr fontId="4" type="noConversion"/>
  </si>
  <si>
    <t>물품</t>
    <phoneticPr fontId="4" type="noConversion"/>
  </si>
  <si>
    <t>안전 난간대 설치 공사</t>
    <phoneticPr fontId="4" type="noConversion"/>
  </si>
  <si>
    <t>㈜크루버스</t>
    <phoneticPr fontId="38" type="noConversion"/>
  </si>
  <si>
    <t>2024.6.20.</t>
    <phoneticPr fontId="38" type="noConversion"/>
  </si>
  <si>
    <t>2024.7.1.</t>
    <phoneticPr fontId="38" type="noConversion"/>
  </si>
  <si>
    <t>2024.12.31.</t>
    <phoneticPr fontId="38" type="noConversion"/>
  </si>
  <si>
    <t xml:space="preserve">수의 </t>
  </si>
  <si>
    <t>야탑수련관</t>
  </si>
  <si>
    <t>최은진</t>
    <phoneticPr fontId="4" type="noConversion"/>
  </si>
  <si>
    <t>031-729-9833</t>
    <phoneticPr fontId="4" type="noConversion"/>
  </si>
  <si>
    <t>수의총액</t>
  </si>
  <si>
    <t>전략적 홍보활동 홍보물품 구입</t>
  </si>
  <si>
    <t>2024~2026년 인터넷망 신청(1차) - 7월</t>
    <phoneticPr fontId="4" type="noConversion"/>
  </si>
  <si>
    <t>2024~2026년 인터넷전화 신청(1차) - 7월</t>
    <phoneticPr fontId="4" type="noConversion"/>
  </si>
  <si>
    <t>2024.7.31.</t>
    <phoneticPr fontId="4" type="noConversion"/>
  </si>
  <si>
    <t>2024~2026년 인터넷전화 신청(1차) - 8월</t>
    <phoneticPr fontId="4" type="noConversion"/>
  </si>
  <si>
    <t>2024~2026년 인터넷망 신청(1차) - 8월</t>
    <phoneticPr fontId="4" type="noConversion"/>
  </si>
  <si>
    <t>2024.8.20.</t>
    <phoneticPr fontId="4" type="noConversion"/>
  </si>
  <si>
    <t>7월 사용분</t>
    <phoneticPr fontId="4" type="noConversion"/>
  </si>
  <si>
    <t>7월 사용분</t>
    <phoneticPr fontId="38" type="noConversion"/>
  </si>
  <si>
    <t>청소년방과후아카데미 유레카 과학융합 메이커활동 프로그램 용역</t>
    <phoneticPr fontId="4" type="noConversion"/>
  </si>
  <si>
    <t>2024.6.17.</t>
    <phoneticPr fontId="38" type="noConversion"/>
  </si>
  <si>
    <t>2024.6.19.</t>
    <phoneticPr fontId="38" type="noConversion"/>
  </si>
  <si>
    <t>2024.8.29.</t>
    <phoneticPr fontId="38" type="noConversion"/>
  </si>
  <si>
    <t>융합메이커교육 협동조합</t>
    <phoneticPr fontId="4" type="noConversion"/>
  </si>
  <si>
    <t>2024.8.27.</t>
    <phoneticPr fontId="38" type="noConversion"/>
  </si>
  <si>
    <t>2024.8.31.</t>
    <phoneticPr fontId="38" type="noConversion"/>
  </si>
  <si>
    <t>어쩌다 국내일주 4차 차량 임차</t>
    <phoneticPr fontId="4" type="noConversion"/>
  </si>
  <si>
    <t>(주)서울구경</t>
    <phoneticPr fontId="4" type="noConversion"/>
  </si>
  <si>
    <t>2024.8.12.</t>
    <phoneticPr fontId="38" type="noConversion"/>
  </si>
  <si>
    <t>2024.8.17.</t>
    <phoneticPr fontId="38" type="noConversion"/>
  </si>
  <si>
    <t>2024.8.21.</t>
    <phoneticPr fontId="38" type="noConversion"/>
  </si>
  <si>
    <t>2024.8.23.</t>
    <phoneticPr fontId="38" type="noConversion"/>
  </si>
  <si>
    <t>2024.8.24.</t>
    <phoneticPr fontId="38" type="noConversion"/>
  </si>
  <si>
    <t>8월 청소년운영위원회 타지역 교류활동 차량 임차</t>
    <phoneticPr fontId="4" type="noConversion"/>
  </si>
  <si>
    <t>뉴한솔고속㈜</t>
    <phoneticPr fontId="4" type="noConversion"/>
  </si>
  <si>
    <t>풋풋 그라운드 별빛마을 행사장비 임차</t>
    <phoneticPr fontId="4" type="noConversion"/>
  </si>
  <si>
    <t>위드어스렌탈</t>
    <phoneticPr fontId="4" type="noConversion"/>
  </si>
  <si>
    <t>풋풋 그라운드 별빛마을 전문공연(현악팀) 계약</t>
    <phoneticPr fontId="4" type="noConversion"/>
  </si>
  <si>
    <t>사단법인 코리아로얄오케스트라</t>
    <phoneticPr fontId="4" type="noConversion"/>
  </si>
  <si>
    <t>8월 청소년방과후아카데미 주말체험활동 차량 임차 계약</t>
    <phoneticPr fontId="4" type="noConversion"/>
  </si>
  <si>
    <t>㈜용성국제여행사</t>
    <phoneticPr fontId="4" type="noConversion"/>
  </si>
  <si>
    <t>8월 청소년운영위원회 타지역 교류활동 차량 임차</t>
  </si>
  <si>
    <t>풋풋 그라운드 별빛마을 행사장비 임차</t>
  </si>
  <si>
    <t>풋풋 그라운드 별빛마을 전문공연(현악팀) 계약</t>
  </si>
  <si>
    <t>8월 청소년방과후아카데미 주말체험활동 차량 임차 계약</t>
  </si>
  <si>
    <t>2024. 하반기 실내공기질 측정(용역) 계약</t>
  </si>
  <si>
    <t>어쩌다 국내일주 4차 차량 임차</t>
  </si>
  <si>
    <t>2024.8.9.</t>
    <phoneticPr fontId="38" type="noConversion"/>
  </si>
  <si>
    <t>2024.8.16.</t>
    <phoneticPr fontId="4" type="noConversion"/>
  </si>
  <si>
    <t>시설물안전연구원 주식회사(최명란)</t>
    <phoneticPr fontId="4" type="noConversion"/>
  </si>
  <si>
    <t>성남시 중원구 광명로 115(성남동, 동부주택브리앙뜨 205,206호)</t>
    <phoneticPr fontId="4" type="noConversion"/>
  </si>
  <si>
    <t>계약일자</t>
    <phoneticPr fontId="4" type="noConversion"/>
  </si>
  <si>
    <t>2024.8.17.</t>
    <phoneticPr fontId="4" type="noConversion"/>
  </si>
  <si>
    <t>2024.9.13.(예정)</t>
    <phoneticPr fontId="4" type="noConversion"/>
  </si>
  <si>
    <t>뉴한솔고속㈜(박예숙)</t>
    <phoneticPr fontId="4" type="noConversion"/>
  </si>
  <si>
    <t>성남시 수정구 산성대로 189, 702호(수진동, 수산타워)</t>
    <phoneticPr fontId="4" type="noConversion"/>
  </si>
  <si>
    <t>위드어스렌탈(최인호)</t>
    <phoneticPr fontId="4" type="noConversion"/>
  </si>
  <si>
    <t>남양주시 경춘로 364, 501호(다산동)</t>
    <phoneticPr fontId="4" type="noConversion"/>
  </si>
  <si>
    <t>2024.8.23.</t>
    <phoneticPr fontId="4" type="noConversion"/>
  </si>
  <si>
    <t>서울 서초구 서초중앙로5길 10-8, 703호(서초동)</t>
    <phoneticPr fontId="4" type="noConversion"/>
  </si>
  <si>
    <t>㈜용성국제여행사(권동혁)</t>
    <phoneticPr fontId="4" type="noConversion"/>
  </si>
  <si>
    <t>사단법인 코리아로얄오케스트라(장경환)</t>
    <phoneticPr fontId="4" type="noConversion"/>
  </si>
  <si>
    <t>성남시 수정구 신흥동 5524</t>
    <phoneticPr fontId="4" type="noConversion"/>
  </si>
  <si>
    <t>2024.8.24.</t>
    <phoneticPr fontId="4" type="noConversion"/>
  </si>
  <si>
    <t>2024.8.22.</t>
    <phoneticPr fontId="4" type="noConversion"/>
  </si>
  <si>
    <t>2024.8.26. ~ 9.13.</t>
    <phoneticPr fontId="4" type="noConversion"/>
  </si>
  <si>
    <t>환경분석연구원㈜(김병학)</t>
    <phoneticPr fontId="4" type="noConversion"/>
  </si>
  <si>
    <t xml:space="preserve">성남시 중원구 갈마치로288번길 14, A동 1304호(상대원동) </t>
    <phoneticPr fontId="4" type="noConversion"/>
  </si>
  <si>
    <t>완다몰(임채영)</t>
    <phoneticPr fontId="4" type="noConversion"/>
  </si>
  <si>
    <t>성남시 수정구 논골로36번길 15, 103동502호(양지동)</t>
    <phoneticPr fontId="4" type="noConversion"/>
  </si>
  <si>
    <t>2024.8.26. ~ 9.23.</t>
    <phoneticPr fontId="4" type="noConversion"/>
  </si>
  <si>
    <t>2024.9.23.(예정)</t>
    <phoneticPr fontId="4" type="noConversion"/>
  </si>
  <si>
    <t>2024.8.27.</t>
    <phoneticPr fontId="4" type="noConversion"/>
  </si>
  <si>
    <t>2024.8.31.</t>
    <phoneticPr fontId="4" type="noConversion"/>
  </si>
  <si>
    <t>최명란</t>
    <phoneticPr fontId="4" type="noConversion"/>
  </si>
  <si>
    <t>박예숙</t>
    <phoneticPr fontId="4" type="noConversion"/>
  </si>
  <si>
    <t>최인호</t>
    <phoneticPr fontId="4" type="noConversion"/>
  </si>
  <si>
    <t>장경환</t>
    <phoneticPr fontId="4" type="noConversion"/>
  </si>
  <si>
    <t>권동혁</t>
    <phoneticPr fontId="4" type="noConversion"/>
  </si>
  <si>
    <t>김병학</t>
    <phoneticPr fontId="4" type="noConversion"/>
  </si>
  <si>
    <t>임채영</t>
    <phoneticPr fontId="4" type="noConversion"/>
  </si>
  <si>
    <t>2024년 수련관 방역 소독 위탁관리(연6회) - 4차</t>
    <phoneticPr fontId="4" type="noConversion"/>
  </si>
  <si>
    <t>2024.8.18.</t>
    <phoneticPr fontId="4" type="noConversion"/>
  </si>
  <si>
    <t>2024년 분당야탑청소년수련관 셔틀버스 임차 용역 - 8월</t>
    <phoneticPr fontId="4" type="noConversion"/>
  </si>
  <si>
    <t>2024.9.2.</t>
    <phoneticPr fontId="38" type="noConversion"/>
  </si>
  <si>
    <t>2024년 청소년방과후아카데미 위탁급식 용역 - 8월</t>
    <phoneticPr fontId="4" type="noConversion"/>
  </si>
  <si>
    <t>2024.9.4.</t>
    <phoneticPr fontId="38" type="noConversion"/>
  </si>
  <si>
    <t>2024년 수직형 휠체어리프트 유지관리 위탁 - 8월</t>
    <phoneticPr fontId="4" type="noConversion"/>
  </si>
  <si>
    <t>2024.9.3.</t>
    <phoneticPr fontId="38" type="noConversion"/>
  </si>
  <si>
    <t xml:space="preserve">2024년 승강기 유지관리 위탁 - 8월   </t>
    <phoneticPr fontId="4" type="noConversion"/>
  </si>
  <si>
    <t>2024년 소방 안전관리 위탁대행 - 8월</t>
    <phoneticPr fontId="4" type="noConversion"/>
  </si>
  <si>
    <t>2024. 어쩌다 국내 일주 5차 차량임차</t>
    <phoneticPr fontId="4" type="noConversion"/>
  </si>
  <si>
    <t>김성룡</t>
  </si>
  <si>
    <t>031-729-9835</t>
  </si>
  <si>
    <t>청소년문화제 임차(테이블, 의자 등)</t>
    <phoneticPr fontId="4" type="noConversion"/>
  </si>
  <si>
    <t>김성룡</t>
    <phoneticPr fontId="4" type="noConversion"/>
  </si>
  <si>
    <t>031-729-9835</t>
    <phoneticPr fontId="4" type="noConversion"/>
  </si>
  <si>
    <t>청소년문화제</t>
  </si>
  <si>
    <t>주제별 체험부스
물품 구입
(과학문화 등)</t>
  </si>
  <si>
    <t>부스</t>
  </si>
  <si>
    <t>2024년 복합기 임대차 위탁관리 - 8월</t>
    <phoneticPr fontId="4" type="noConversion"/>
  </si>
  <si>
    <t>2024년 청소년방과후아카데미 복합기 위탁관리 - 8월</t>
    <phoneticPr fontId="4" type="noConversion"/>
  </si>
  <si>
    <t>2024년 무인경비시스템 위탁 - 8월</t>
    <phoneticPr fontId="4" type="noConversion"/>
  </si>
  <si>
    <t>2024.9.1.</t>
    <phoneticPr fontId="4" type="noConversion"/>
  </si>
  <si>
    <t>2024년 분당야탑청소년수련관 시설관리용역 - 8월</t>
    <phoneticPr fontId="4" type="noConversion"/>
  </si>
  <si>
    <t>2024.7.29.</t>
    <phoneticPr fontId="38" type="noConversion"/>
  </si>
  <si>
    <t>2024.8.5.</t>
    <phoneticPr fontId="38" type="noConversion"/>
  </si>
  <si>
    <t>㈜주원공영</t>
    <phoneticPr fontId="4" type="noConversion"/>
  </si>
  <si>
    <t xml:space="preserve">수련관 화장실 개선 공사  </t>
    <phoneticPr fontId="4" type="noConversion"/>
  </si>
  <si>
    <t>주식회사 집텍</t>
    <phoneticPr fontId="4" type="noConversion"/>
  </si>
  <si>
    <t>2024.8.4.</t>
    <phoneticPr fontId="38" type="noConversion"/>
  </si>
  <si>
    <t>2024년 정수기 비데 공기청정기 가습기 위탁관리 - 8월</t>
    <phoneticPr fontId="4" type="noConversion"/>
  </si>
  <si>
    <t xml:space="preserve">2024년 정수기 비데 공기청정기 가습기 위탁관리 - 8월 </t>
    <phoneticPr fontId="4" type="noConversion"/>
  </si>
  <si>
    <t>2024년 하반기 시설물 정기안전점검 계약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</si>
</sst>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  <numFmt numFmtId="182" formatCode="_-* #,##0_-;\-* #,##0_-;_-* &quot;-&quot;_-;_-@_-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19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41" fontId="0" fillId="0" borderId="0" xfId="1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0" fontId="26" fillId="4" borderId="5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6" fillId="4" borderId="57" xfId="0" applyFont="1" applyFill="1" applyBorder="1" applyAlignment="1">
      <alignment horizontal="center" vertical="center" wrapText="1"/>
    </xf>
    <xf numFmtId="0" fontId="30" fillId="4" borderId="58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41" fontId="29" fillId="0" borderId="58" xfId="8" applyFont="1" applyBorder="1" applyAlignment="1">
      <alignment horizontal="right" vertical="distributed"/>
    </xf>
    <xf numFmtId="0" fontId="29" fillId="0" borderId="58" xfId="0" applyFont="1" applyBorder="1" applyAlignment="1">
      <alignment horizontal="center" vertical="center" wrapText="1"/>
    </xf>
    <xf numFmtId="0" fontId="30" fillId="4" borderId="59" xfId="0" applyFont="1" applyFill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41" fontId="29" fillId="0" borderId="61" xfId="8" applyFont="1" applyBorder="1" applyAlignment="1">
      <alignment horizontal="right" vertical="distributed"/>
    </xf>
    <xf numFmtId="0" fontId="29" fillId="0" borderId="61" xfId="0" applyFont="1" applyBorder="1" applyAlignment="1">
      <alignment horizontal="center" vertical="center" wrapText="1"/>
    </xf>
    <xf numFmtId="0" fontId="30" fillId="4" borderId="62" xfId="0" applyFont="1" applyFill="1" applyBorder="1" applyAlignment="1">
      <alignment horizontal="center" vertical="center"/>
    </xf>
    <xf numFmtId="0" fontId="26" fillId="4" borderId="60" xfId="0" applyFont="1" applyFill="1" applyBorder="1" applyAlignment="1">
      <alignment horizontal="center" vertical="center" wrapText="1"/>
    </xf>
    <xf numFmtId="0" fontId="26" fillId="4" borderId="61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38" fontId="3" fillId="4" borderId="64" xfId="9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41" fontId="33" fillId="4" borderId="12" xfId="1" applyFont="1" applyFill="1" applyBorder="1" applyAlignment="1" applyProtection="1">
      <alignment horizontal="right" vertical="center" shrinkToFit="1"/>
    </xf>
    <xf numFmtId="38" fontId="3" fillId="4" borderId="64" xfId="4" applyNumberFormat="1" applyFont="1" applyFill="1" applyBorder="1" applyAlignment="1">
      <alignment horizontal="right" vertical="center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182" fontId="26" fillId="4" borderId="14" xfId="1140" applyFont="1" applyFill="1" applyBorder="1" applyAlignment="1">
      <alignment horizontal="center" vertical="center" wrapText="1"/>
    </xf>
    <xf numFmtId="182" fontId="26" fillId="4" borderId="14" xfId="1140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40" fillId="4" borderId="65" xfId="0" applyFont="1" applyFill="1" applyBorder="1" applyAlignment="1">
      <alignment vertical="center"/>
    </xf>
  </cellXfs>
  <cellStyles count="1192">
    <cellStyle name="쉼표 [0]" xfId="1" builtinId="6"/>
    <cellStyle name="쉼표 [0] 10" xfId="46" xr:uid="{00000000-0005-0000-0000-000001000000}"/>
    <cellStyle name="쉼표 [0] 10 10" xfId="1036" xr:uid="{F12E30E7-A2AF-443A-B67C-105980ED9484}"/>
    <cellStyle name="쉼표 [0] 10 11" xfId="1140" xr:uid="{7969902E-98B3-4C28-9F47-BBA4AA2641ED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17" xfId="985" xr:uid="{6437EEF4-279D-4946-84C8-3A6A47AF92F5}"/>
    <cellStyle name="쉼표 [0] 2 18" xfId="1089" xr:uid="{0719A0D9-AF47-4E30-BE87-202CB54F187C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15" xfId="989" xr:uid="{3DFA2134-296B-414E-A951-A1E20E8048F9}"/>
    <cellStyle name="쉼표 [0] 2 2 16" xfId="1093" xr:uid="{22933C9F-302A-4EE8-85BC-5A15EE735348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14" xfId="1001" xr:uid="{7D7091F0-2D0E-43B1-8B01-2EC5EBFB1AB6}"/>
    <cellStyle name="쉼표 [0] 2 2 2 15" xfId="1105" xr:uid="{10DFCE00-EDF4-4664-84FB-0D97B5009E40}"/>
    <cellStyle name="쉼표 [0] 2 2 2 2" xfId="44" xr:uid="{00000000-0005-0000-0000-000014000000}"/>
    <cellStyle name="쉼표 [0] 2 2 2 2 10" xfId="923" xr:uid="{60AB3374-5FB2-4D38-A1C5-631AC5217EB0}"/>
    <cellStyle name="쉼표 [0] 2 2 2 2 11" xfId="1027" xr:uid="{DC77C7E5-A97C-4E23-A6F0-75C36A99E246}"/>
    <cellStyle name="쉼표 [0] 2 2 2 2 12" xfId="1131" xr:uid="{DD79336F-0E6B-4DF4-8160-0E11D7181F1F}"/>
    <cellStyle name="쉼표 [0] 2 2 2 2 2" xfId="143" xr:uid="{00000000-0005-0000-0000-000015000000}"/>
    <cellStyle name="쉼표 [0] 2 2 2 2 2 10" xfId="1079" xr:uid="{8A95A791-53AD-436D-8ADB-D19ADF7A2CA9}"/>
    <cellStyle name="쉼표 [0] 2 2 2 2 2 11" xfId="1183" xr:uid="{09ECDB4A-88F4-435F-9BF6-334544B55F0C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10" xfId="1053" xr:uid="{60B76E90-7685-412F-A862-DB171D0CBE66}"/>
    <cellStyle name="쉼표 [0] 2 2 2 3 11" xfId="1157" xr:uid="{30038BB6-42AF-40B2-8789-6853048DD3C1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13" xfId="1008" xr:uid="{C50D1E1A-9DA5-4BCC-A61A-7ECCA847AD6D}"/>
    <cellStyle name="쉼표 [0] 2 2 3 14" xfId="1112" xr:uid="{F63A9998-29DC-41D6-812E-29F007C7C3EB}"/>
    <cellStyle name="쉼표 [0] 2 2 3 2" xfId="72" xr:uid="{00000000-0005-0000-0000-00002A000000}"/>
    <cellStyle name="쉼표 [0] 2 2 3 2 10" xfId="930" xr:uid="{257A0367-B6B8-47AC-8DEA-1397FE17F06F}"/>
    <cellStyle name="쉼표 [0] 2 2 3 2 11" xfId="1034" xr:uid="{DE341927-B3B2-4EDB-91D4-F69BCAB1E626}"/>
    <cellStyle name="쉼표 [0] 2 2 3 2 12" xfId="1138" xr:uid="{3A2198EE-FB17-40CF-A188-6CCDC8EE9EA4}"/>
    <cellStyle name="쉼표 [0] 2 2 3 2 2" xfId="150" xr:uid="{00000000-0005-0000-0000-00002B000000}"/>
    <cellStyle name="쉼표 [0] 2 2 3 2 2 10" xfId="1086" xr:uid="{6950A758-ED10-4FE7-8460-07CF250DEBB5}"/>
    <cellStyle name="쉼표 [0] 2 2 3 2 2 11" xfId="1190" xr:uid="{B2E7284E-DDEA-4195-84CB-C0B8C7BF3C3A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10" xfId="1060" xr:uid="{59B431B9-9FF1-4746-9258-B4A88158E3C6}"/>
    <cellStyle name="쉼표 [0] 2 2 3 3 11" xfId="1164" xr:uid="{3F97BCA7-8FAE-4BB0-AEDD-D8747C09A1C2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11" xfId="1015" xr:uid="{8CD752B9-EA72-4BA9-BFE1-7777F95D5E18}"/>
    <cellStyle name="쉼표 [0] 2 2 4 12" xfId="1119" xr:uid="{352B8A0F-B08A-4FA5-87BE-A48793E698BD}"/>
    <cellStyle name="쉼표 [0] 2 2 4 2" xfId="131" xr:uid="{00000000-0005-0000-0000-00003F000000}"/>
    <cellStyle name="쉼표 [0] 2 2 4 2 10" xfId="1067" xr:uid="{E74482F4-825D-431A-9F91-4DB96852BA03}"/>
    <cellStyle name="쉼표 [0] 2 2 4 2 11" xfId="1171" xr:uid="{67213379-4BDA-4B66-BF5E-15E7258EC8AE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10" xfId="1041" xr:uid="{9B702915-EFC0-4984-A558-8D304AF17EFE}"/>
    <cellStyle name="쉼표 [0] 2 2 5 11" xfId="1145" xr:uid="{0E771B82-FE95-41A9-A7E1-4B717D8A8216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15" xfId="993" xr:uid="{B3C6E2C4-F44F-4026-8429-C2F5CE177057}"/>
    <cellStyle name="쉼표 [0] 2 3 16" xfId="1097" xr:uid="{5B73D64B-A3EE-4E13-A937-68779781F3B8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13" xfId="1005" xr:uid="{98DACD33-C516-4533-BE1D-D25F69AB3BF4}"/>
    <cellStyle name="쉼표 [0] 2 3 2 14" xfId="1109" xr:uid="{530B33E5-B3CC-4D9B-ACC2-23B526A99353}"/>
    <cellStyle name="쉼표 [0] 2 3 2 2" xfId="69" xr:uid="{00000000-0005-0000-0000-000054000000}"/>
    <cellStyle name="쉼표 [0] 2 3 2 2 10" xfId="927" xr:uid="{337CC4B7-879F-4FD0-B538-9B6A38BFC449}"/>
    <cellStyle name="쉼표 [0] 2 3 2 2 11" xfId="1031" xr:uid="{613EACC4-B46A-4B48-AA53-EA95720BF360}"/>
    <cellStyle name="쉼표 [0] 2 3 2 2 12" xfId="1135" xr:uid="{726B5EA7-8CB5-4F6A-AA57-1F5F3DF20105}"/>
    <cellStyle name="쉼표 [0] 2 3 2 2 2" xfId="147" xr:uid="{00000000-0005-0000-0000-000055000000}"/>
    <cellStyle name="쉼표 [0] 2 3 2 2 2 10" xfId="1083" xr:uid="{633D913E-C875-4950-942E-C2A686209C10}"/>
    <cellStyle name="쉼표 [0] 2 3 2 2 2 11" xfId="1187" xr:uid="{8D8F3768-886D-492C-9090-8DBE88C227B5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10" xfId="1057" xr:uid="{EA882603-4510-4BD9-A7FC-B9D10B09B1F1}"/>
    <cellStyle name="쉼표 [0] 2 3 2 3 11" xfId="1161" xr:uid="{BAC6F24E-106D-42E8-8634-A5C6DFB5742C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11" xfId="1019" xr:uid="{C18D4C82-8FF8-4CBA-9879-A4FCB787B0AF}"/>
    <cellStyle name="쉼표 [0] 2 3 3 12" xfId="1123" xr:uid="{7D1887C2-96F1-46A6-B462-D0DA635ABCA9}"/>
    <cellStyle name="쉼표 [0] 2 3 3 2" xfId="135" xr:uid="{00000000-0005-0000-0000-000069000000}"/>
    <cellStyle name="쉼표 [0] 2 3 3 2 10" xfId="1071" xr:uid="{D32546B7-BBB7-41FE-B8EB-00765CC7D39E}"/>
    <cellStyle name="쉼표 [0] 2 3 3 2 11" xfId="1175" xr:uid="{4302F9BA-DF29-42AF-8F8F-55404ADFC6A6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10" xfId="1045" xr:uid="{606DE619-5D6B-4421-AEAC-53FFE8A0F8EC}"/>
    <cellStyle name="쉼표 [0] 2 3 4 11" xfId="1149" xr:uid="{830A1168-37DF-4CA5-A483-F83BA0E498C2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14" xfId="997" xr:uid="{956F3248-639C-4877-89CF-4763F38609AA}"/>
    <cellStyle name="쉼표 [0] 2 4 15" xfId="1101" xr:uid="{BF8B80A4-0B15-4ED9-ACC3-9A7273431608}"/>
    <cellStyle name="쉼표 [0] 2 4 2" xfId="41" xr:uid="{00000000-0005-0000-0000-00007D000000}"/>
    <cellStyle name="쉼표 [0] 2 4 2 10" xfId="919" xr:uid="{82A4D2AE-7EA8-4E4F-8176-D3F883CB2748}"/>
    <cellStyle name="쉼표 [0] 2 4 2 11" xfId="1023" xr:uid="{C62791E0-ADA2-4AB7-90FB-C3FB2C367B71}"/>
    <cellStyle name="쉼표 [0] 2 4 2 12" xfId="1127" xr:uid="{2A91D260-0F52-4BD8-98FF-A083823FC022}"/>
    <cellStyle name="쉼표 [0] 2 4 2 2" xfId="139" xr:uid="{00000000-0005-0000-0000-00007E000000}"/>
    <cellStyle name="쉼표 [0] 2 4 2 2 10" xfId="1075" xr:uid="{C941E78D-4D57-43B5-9957-3F3A283FFE4C}"/>
    <cellStyle name="쉼표 [0] 2 4 2 2 11" xfId="1179" xr:uid="{198CC64D-E872-40CA-A1B4-CFC106187329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10" xfId="1049" xr:uid="{427B7854-FDA0-4693-B30F-708EDCD39115}"/>
    <cellStyle name="쉼표 [0] 2 4 3 11" xfId="1153" xr:uid="{28AF5440-DFC4-4767-ABEB-1E3102BF99C2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11" xfId="1011" xr:uid="{0EEA0261-8412-41DF-BC38-D742DCD4A715}"/>
    <cellStyle name="쉼표 [0] 2 5 12" xfId="1115" xr:uid="{3AA3CA86-CC4D-4789-8366-289A8679837A}"/>
    <cellStyle name="쉼표 [0] 2 5 2" xfId="127" xr:uid="{00000000-0005-0000-0000-000093000000}"/>
    <cellStyle name="쉼표 [0] 2 5 2 10" xfId="1063" xr:uid="{EC705BDA-CB50-4AD2-8797-5512386B416F}"/>
    <cellStyle name="쉼표 [0] 2 5 2 11" xfId="1167" xr:uid="{3FF0FA71-4141-4C0A-B78E-E1199FEF395A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10" xfId="1037" xr:uid="{2901FBFD-7B92-444A-8842-1C2309645CA7}"/>
    <cellStyle name="쉼표 [0] 2 6 11" xfId="1141" xr:uid="{08BC9C01-C0B4-4499-BE5B-EB67065BEE0C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22" xfId="984" xr:uid="{AF328FF7-B1C5-47A9-9DAC-091D723E5E51}"/>
    <cellStyle name="쉼표 [0] 23" xfId="1088" xr:uid="{A603E397-C177-45DD-99F8-BEA39616D9DF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17" xfId="986" xr:uid="{E2C63DD1-6A6A-4385-896B-A8736A1F9189}"/>
    <cellStyle name="쉼표 [0] 3 18" xfId="1090" xr:uid="{914E8F83-E432-4E5F-AAFC-799FC497ED36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15" xfId="990" xr:uid="{00AE7756-FE2D-4B37-8212-85845DBFA146}"/>
    <cellStyle name="쉼표 [0] 3 2 16" xfId="1094" xr:uid="{F9BB27F8-EB72-4890-9F77-5E754FFC7117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13" xfId="1002" xr:uid="{8A541128-2364-48F4-98F6-BAD52BBBC302}"/>
    <cellStyle name="쉼표 [0] 3 2 2 14" xfId="1106" xr:uid="{FA4B9CD2-CFA7-40A9-AE45-FB308B7D35C6}"/>
    <cellStyle name="쉼표 [0] 3 2 2 2" xfId="66" xr:uid="{00000000-0005-0000-0000-0000AB000000}"/>
    <cellStyle name="쉼표 [0] 3 2 2 2 10" xfId="924" xr:uid="{750AFFE8-0A2F-4544-867A-6B89B091A48D}"/>
    <cellStyle name="쉼표 [0] 3 2 2 2 11" xfId="1028" xr:uid="{99107021-0725-43D7-977F-9915E23F0AC6}"/>
    <cellStyle name="쉼표 [0] 3 2 2 2 12" xfId="1132" xr:uid="{22EE203C-7E26-4C6E-B1A1-2D799F88B9A2}"/>
    <cellStyle name="쉼표 [0] 3 2 2 2 2" xfId="144" xr:uid="{00000000-0005-0000-0000-0000AC000000}"/>
    <cellStyle name="쉼표 [0] 3 2 2 2 2 10" xfId="1080" xr:uid="{B23FDAEA-38F0-4892-B931-DA03F43CFC5C}"/>
    <cellStyle name="쉼표 [0] 3 2 2 2 2 11" xfId="1184" xr:uid="{4E2CFF0A-B5D9-4BC8-B1B5-9A05FF7E00AA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10" xfId="1054" xr:uid="{22A2279F-CFB7-4A90-B581-B434AC43D7AE}"/>
    <cellStyle name="쉼표 [0] 3 2 2 3 11" xfId="1158" xr:uid="{21BDA006-09D9-4E54-B9CF-8DA29577A843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11" xfId="1016" xr:uid="{3CBB5A9A-7EB2-432B-AEA9-F6FA56C62B96}"/>
    <cellStyle name="쉼표 [0] 3 2 3 12" xfId="1120" xr:uid="{5EB75167-1005-48CA-B16C-9CCAD9C78BD8}"/>
    <cellStyle name="쉼표 [0] 3 2 3 2" xfId="132" xr:uid="{00000000-0005-0000-0000-0000C0000000}"/>
    <cellStyle name="쉼표 [0] 3 2 3 2 10" xfId="1068" xr:uid="{DC0823C9-1C2B-4346-A3C9-BE06D273B5A9}"/>
    <cellStyle name="쉼표 [0] 3 2 3 2 11" xfId="1172" xr:uid="{FA105F4E-FBEF-4B7F-AC2C-F24ED32F785D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10" xfId="1042" xr:uid="{66A9A75D-B67A-4865-905D-91003C5AF79F}"/>
    <cellStyle name="쉼표 [0] 3 2 4 11" xfId="1146" xr:uid="{A89A3434-22DE-4DC4-963C-4210D574A25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15" xfId="994" xr:uid="{E55B5E74-7F78-4F45-A8B8-FC457578A149}"/>
    <cellStyle name="쉼표 [0] 3 3 16" xfId="1098" xr:uid="{171B6EA6-72F8-4133-9616-843AC5EB7288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13" xfId="1006" xr:uid="{299DC24F-6626-4D76-A7FA-BBB96885A3BC}"/>
    <cellStyle name="쉼표 [0] 3 3 2 14" xfId="1110" xr:uid="{EBBB1EC2-04AD-4BA6-A480-0A2E3788F680}"/>
    <cellStyle name="쉼표 [0] 3 3 2 2" xfId="70" xr:uid="{00000000-0005-0000-0000-0000D6000000}"/>
    <cellStyle name="쉼표 [0] 3 3 2 2 10" xfId="928" xr:uid="{85685FAA-CEA5-45DC-A37B-4609B1E1E426}"/>
    <cellStyle name="쉼표 [0] 3 3 2 2 11" xfId="1032" xr:uid="{8DC328BF-D606-45D0-BB61-6A19E91272AB}"/>
    <cellStyle name="쉼표 [0] 3 3 2 2 12" xfId="1136" xr:uid="{8750EEA7-D821-4E3E-88A7-A96442C567D2}"/>
    <cellStyle name="쉼표 [0] 3 3 2 2 2" xfId="148" xr:uid="{00000000-0005-0000-0000-0000D7000000}"/>
    <cellStyle name="쉼표 [0] 3 3 2 2 2 10" xfId="1084" xr:uid="{8F9FCB11-3488-4C1E-9D87-D5395F5E34A7}"/>
    <cellStyle name="쉼표 [0] 3 3 2 2 2 11" xfId="1188" xr:uid="{EE199819-CDE0-494D-B8C9-25FEFF7ED091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10" xfId="1058" xr:uid="{D95E7AFA-B6CF-4E18-8425-260027989D87}"/>
    <cellStyle name="쉼표 [0] 3 3 2 3 11" xfId="1162" xr:uid="{8F8B0B74-0946-4DAF-A67F-1043E9E5C2EF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11" xfId="1020" xr:uid="{280BCAFE-D729-4C63-9117-48F5DAC82EBC}"/>
    <cellStyle name="쉼표 [0] 3 3 3 12" xfId="1124" xr:uid="{4663669C-47D4-4886-BD1F-7C00AD9BAF0F}"/>
    <cellStyle name="쉼표 [0] 3 3 3 2" xfId="136" xr:uid="{00000000-0005-0000-0000-0000EB000000}"/>
    <cellStyle name="쉼표 [0] 3 3 3 2 10" xfId="1072" xr:uid="{0C3F5E35-79C2-4AA6-9818-FE98FF77FDD9}"/>
    <cellStyle name="쉼표 [0] 3 3 3 2 11" xfId="1176" xr:uid="{722B567C-F00E-48BC-A229-AA1F9693E0B7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10" xfId="1046" xr:uid="{2C9F12C1-8C47-4C2E-9D45-20BC0510C24E}"/>
    <cellStyle name="쉼표 [0] 3 3 4 11" xfId="1150" xr:uid="{06D08807-0759-4989-A322-BA46084005E3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14" xfId="998" xr:uid="{7EC41128-A5C6-4156-B30E-0A04F840EB64}"/>
    <cellStyle name="쉼표 [0] 3 4 15" xfId="1102" xr:uid="{53256A50-E63B-4F70-B4A0-6EBF2DBDB5C8}"/>
    <cellStyle name="쉼표 [0] 3 4 2" xfId="42" xr:uid="{00000000-0005-0000-0000-0000FF000000}"/>
    <cellStyle name="쉼표 [0] 3 4 2 10" xfId="920" xr:uid="{3EB7399A-EF76-4B23-9C07-56DFA393211D}"/>
    <cellStyle name="쉼표 [0] 3 4 2 11" xfId="1024" xr:uid="{8D93AA69-5875-4415-8A19-DCB261311625}"/>
    <cellStyle name="쉼표 [0] 3 4 2 12" xfId="1128" xr:uid="{24F2F182-B0FB-43F9-A149-D7D8976058F3}"/>
    <cellStyle name="쉼표 [0] 3 4 2 2" xfId="140" xr:uid="{00000000-0005-0000-0000-000000010000}"/>
    <cellStyle name="쉼표 [0] 3 4 2 2 10" xfId="1076" xr:uid="{906C08CC-0473-496D-AA00-68DCAEA898F3}"/>
    <cellStyle name="쉼표 [0] 3 4 2 2 11" xfId="1180" xr:uid="{B543D0DC-3226-434D-9276-06DB9C3DA6A1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10" xfId="1050" xr:uid="{43B338CB-A8EE-4E19-9EB9-501014A3D7D2}"/>
    <cellStyle name="쉼표 [0] 3 4 3 11" xfId="1154" xr:uid="{1DE14680-58F3-41B0-8DF6-A89F472087F6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11" xfId="1012" xr:uid="{221BD438-84F4-46F2-8A8D-481CE14B69D5}"/>
    <cellStyle name="쉼표 [0] 3 5 12" xfId="1116" xr:uid="{AD0FCE73-E108-4BE6-A491-091D32FF1E10}"/>
    <cellStyle name="쉼표 [0] 3 5 2" xfId="128" xr:uid="{00000000-0005-0000-0000-000015010000}"/>
    <cellStyle name="쉼표 [0] 3 5 2 10" xfId="1064" xr:uid="{E56054E5-81D0-4AC3-85E1-2C9ED2F884B8}"/>
    <cellStyle name="쉼표 [0] 3 5 2 11" xfId="1168" xr:uid="{BA706D02-DA75-44B0-A96B-74F4FB25A39D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10" xfId="1038" xr:uid="{B52EA878-E3E8-4164-891A-E5216904847F}"/>
    <cellStyle name="쉼표 [0] 3 6 11" xfId="1142" xr:uid="{BA757537-ABE6-49C4-B01B-954DD4D5C7AF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17" xfId="987" xr:uid="{400E34DC-4246-487F-A875-F916F50A880F}"/>
    <cellStyle name="쉼표 [0] 4 18" xfId="1091" xr:uid="{5A007366-513D-431F-9A3E-834A5ACC3511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15" xfId="991" xr:uid="{76A19A57-C684-4F6F-9C63-62F5BB7DED4C}"/>
    <cellStyle name="쉼표 [0] 4 2 16" xfId="1095" xr:uid="{21FE3A40-07AA-47CD-A47E-EB972C7BD34A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13" xfId="1003" xr:uid="{F6B1DA74-F055-4766-AEAB-D1B006184B25}"/>
    <cellStyle name="쉼표 [0] 4 2 2 14" xfId="1107" xr:uid="{02641E12-6565-470E-A0AA-CA148A182C87}"/>
    <cellStyle name="쉼표 [0] 4 2 2 2" xfId="67" xr:uid="{00000000-0005-0000-0000-00002D010000}"/>
    <cellStyle name="쉼표 [0] 4 2 2 2 10" xfId="925" xr:uid="{D7CC83C7-C1B4-49D9-8A1B-97E6B13CB851}"/>
    <cellStyle name="쉼표 [0] 4 2 2 2 11" xfId="1029" xr:uid="{697B19D0-FB2F-4B2B-91E0-5E4933C6C62E}"/>
    <cellStyle name="쉼표 [0] 4 2 2 2 12" xfId="1133" xr:uid="{FBB74914-3568-4286-A5CA-A07F1F421EAA}"/>
    <cellStyle name="쉼표 [0] 4 2 2 2 2" xfId="145" xr:uid="{00000000-0005-0000-0000-00002E010000}"/>
    <cellStyle name="쉼표 [0] 4 2 2 2 2 10" xfId="1081" xr:uid="{E9B17205-CB7F-4D2D-81AC-473FC0D2BCA8}"/>
    <cellStyle name="쉼표 [0] 4 2 2 2 2 11" xfId="1185" xr:uid="{7DBFAB8B-703D-4441-A804-322CF5C53433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10" xfId="1055" xr:uid="{78D41C57-B877-42B0-818F-A2EBDF694E15}"/>
    <cellStyle name="쉼표 [0] 4 2 2 3 11" xfId="1159" xr:uid="{29AA10D7-D5E8-422E-BC47-D83A8990841F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11" xfId="1017" xr:uid="{D3021787-B4D8-4E16-8CB6-B1CFF8B66AB3}"/>
    <cellStyle name="쉼표 [0] 4 2 3 12" xfId="1121" xr:uid="{48B4A545-075C-4B27-9F44-3EF055D9D5B4}"/>
    <cellStyle name="쉼표 [0] 4 2 3 2" xfId="133" xr:uid="{00000000-0005-0000-0000-000042010000}"/>
    <cellStyle name="쉼표 [0] 4 2 3 2 10" xfId="1069" xr:uid="{5DB939A8-0E9C-4E94-AA4F-A0B18C53FBD3}"/>
    <cellStyle name="쉼표 [0] 4 2 3 2 11" xfId="1173" xr:uid="{B518C0F2-3387-4BE1-B529-8C27689475FB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10" xfId="1043" xr:uid="{D8C5C110-C800-49EA-B363-5D4E15B139DD}"/>
    <cellStyle name="쉼표 [0] 4 2 4 11" xfId="1147" xr:uid="{E999751F-2DD8-4F88-A777-E1E6D5AD02C5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15" xfId="995" xr:uid="{7BE82E03-F7A5-436A-8291-4D023547C536}"/>
    <cellStyle name="쉼표 [0] 4 3 16" xfId="1099" xr:uid="{7B646657-1932-4329-B372-A5F848B5BD65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13" xfId="1007" xr:uid="{56586DD3-837B-4790-8440-6851119D9264}"/>
    <cellStyle name="쉼표 [0] 4 3 2 14" xfId="1111" xr:uid="{6B416AA7-7C0E-413E-ABB7-750988AB0AAD}"/>
    <cellStyle name="쉼표 [0] 4 3 2 2" xfId="71" xr:uid="{00000000-0005-0000-0000-000058010000}"/>
    <cellStyle name="쉼표 [0] 4 3 2 2 10" xfId="929" xr:uid="{CB01CEC5-B9C9-4039-8546-A7723AC0BEBD}"/>
    <cellStyle name="쉼표 [0] 4 3 2 2 11" xfId="1033" xr:uid="{828D7E1A-0A50-4835-BB74-E154A2B2ED53}"/>
    <cellStyle name="쉼표 [0] 4 3 2 2 12" xfId="1137" xr:uid="{91311097-6200-41FC-BE83-4E8396ADCBDF}"/>
    <cellStyle name="쉼표 [0] 4 3 2 2 2" xfId="149" xr:uid="{00000000-0005-0000-0000-000059010000}"/>
    <cellStyle name="쉼표 [0] 4 3 2 2 2 10" xfId="1085" xr:uid="{CCEBD0A4-FE9B-4D6A-A033-7BC39F81F5C0}"/>
    <cellStyle name="쉼표 [0] 4 3 2 2 2 11" xfId="1189" xr:uid="{058B9A9A-55AD-42EF-B2C0-8FC9D90F87DF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10" xfId="1059" xr:uid="{26A65702-5681-40C1-8E0F-D5E1A437280C}"/>
    <cellStyle name="쉼표 [0] 4 3 2 3 11" xfId="1163" xr:uid="{A94AB495-6BD8-405A-B530-59F4E2B35F9A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11" xfId="1021" xr:uid="{F7EA8335-616E-4CC6-9919-4FEBD99D2154}"/>
    <cellStyle name="쉼표 [0] 4 3 3 12" xfId="1125" xr:uid="{6F38A32E-A0B8-46FC-A056-37C3684B0ED2}"/>
    <cellStyle name="쉼표 [0] 4 3 3 2" xfId="137" xr:uid="{00000000-0005-0000-0000-00006D010000}"/>
    <cellStyle name="쉼표 [0] 4 3 3 2 10" xfId="1073" xr:uid="{EE8D56C6-D433-44E8-8415-1E4D893C61C8}"/>
    <cellStyle name="쉼표 [0] 4 3 3 2 11" xfId="1177" xr:uid="{5BED0F64-B824-4B78-9AEE-2313C6700117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10" xfId="1047" xr:uid="{7AD35045-A2F9-4487-8976-33D1B6D150F1}"/>
    <cellStyle name="쉼표 [0] 4 3 4 11" xfId="1151" xr:uid="{5462AB94-CC33-469C-B7D1-DEF05B2D785D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14" xfId="999" xr:uid="{575DAD9A-AA65-4529-A5AA-E754584DD4B4}"/>
    <cellStyle name="쉼표 [0] 4 4 15" xfId="1103" xr:uid="{1A782166-DAFD-4410-B948-40F9AFD14E06}"/>
    <cellStyle name="쉼표 [0] 4 4 2" xfId="43" xr:uid="{00000000-0005-0000-0000-000081010000}"/>
    <cellStyle name="쉼표 [0] 4 4 2 10" xfId="921" xr:uid="{BF93BE1A-993F-42D2-BB16-7D39A2401F51}"/>
    <cellStyle name="쉼표 [0] 4 4 2 11" xfId="1025" xr:uid="{ECDDE42A-9FE6-45B6-BF8E-FCB4E059EFEA}"/>
    <cellStyle name="쉼표 [0] 4 4 2 12" xfId="1129" xr:uid="{549C1ACE-DC93-464B-9A6E-450985C5D2A7}"/>
    <cellStyle name="쉼표 [0] 4 4 2 2" xfId="141" xr:uid="{00000000-0005-0000-0000-000082010000}"/>
    <cellStyle name="쉼표 [0] 4 4 2 2 10" xfId="1077" xr:uid="{78A8DD49-0649-4A54-8B00-28AF2E6D6B5D}"/>
    <cellStyle name="쉼표 [0] 4 4 2 2 11" xfId="1181" xr:uid="{EEDDCEA0-09B1-4B6E-902F-F8BCE1987694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10" xfId="1051" xr:uid="{5B8FF3D2-6275-4104-8948-E749E6A249C4}"/>
    <cellStyle name="쉼표 [0] 4 4 3 11" xfId="1155" xr:uid="{C617BC22-918B-49DC-8F85-6D9F4E46110B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11" xfId="1013" xr:uid="{FEDBE363-85BF-44A7-B91F-B62FC9681D88}"/>
    <cellStyle name="쉼표 [0] 4 5 12" xfId="1117" xr:uid="{63382E4A-85E7-4E16-B513-F7D5F085AB2E}"/>
    <cellStyle name="쉼표 [0] 4 5 2" xfId="129" xr:uid="{00000000-0005-0000-0000-000097010000}"/>
    <cellStyle name="쉼표 [0] 4 5 2 10" xfId="1065" xr:uid="{3CD5D010-E7C4-482D-AEC9-9049B6AA52F9}"/>
    <cellStyle name="쉼표 [0] 4 5 2 11" xfId="1169" xr:uid="{181CEDDD-A1BD-4124-9E23-290D0AD5F12C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10" xfId="1039" xr:uid="{DB77C5B2-E43D-40DF-9CFC-644DC07CCB46}"/>
    <cellStyle name="쉼표 [0] 4 6 11" xfId="1143" xr:uid="{3134CFF7-566F-4133-945D-2676180085F2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15" xfId="988" xr:uid="{BB36CF8A-C57C-421B-BEE0-7B7B31591811}"/>
    <cellStyle name="쉼표 [0] 5 16" xfId="1092" xr:uid="{C60298DE-DFB6-43CF-A121-ABBD1CEDF0CF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15" xfId="1000" xr:uid="{C8BF985C-EBC7-4889-9484-35827464BE3C}"/>
    <cellStyle name="쉼표 [0] 5 2 16" xfId="1104" xr:uid="{FEFC3167-75E2-423A-85EF-10B7B77D8E80}"/>
    <cellStyle name="쉼표 [0] 5 2 2" xfId="31" xr:uid="{00000000-0005-0000-0000-0000AC010000}"/>
    <cellStyle name="쉼표 [0] 5 2 2 10" xfId="922" xr:uid="{CB2DA474-71A7-4393-AA23-7D2CEF70D84B}"/>
    <cellStyle name="쉼표 [0] 5 2 2 11" xfId="1026" xr:uid="{A328E1BC-37B3-4038-8816-FE603217611A}"/>
    <cellStyle name="쉼표 [0] 5 2 2 12" xfId="1130" xr:uid="{C12F6DF8-FF81-4536-AB31-8C42E8574ABF}"/>
    <cellStyle name="쉼표 [0] 5 2 2 2" xfId="142" xr:uid="{00000000-0005-0000-0000-0000AD010000}"/>
    <cellStyle name="쉼표 [0] 5 2 2 2 10" xfId="1078" xr:uid="{D7B6582C-B614-4151-B481-26B5FC539A1B}"/>
    <cellStyle name="쉼표 [0] 5 2 2 2 11" xfId="1182" xr:uid="{91775A7F-E0F7-4151-8B44-46810FA39857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10" xfId="1052" xr:uid="{069EEFCB-4C5A-472A-B0EC-04A79E41C792}"/>
    <cellStyle name="쉼표 [0] 5 2 3 11" xfId="1156" xr:uid="{7EA7BEBA-68A7-4F7D-AEB3-37A716BABCFB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11" xfId="1014" xr:uid="{97E8C448-3924-468B-A443-1128E0DAC177}"/>
    <cellStyle name="쉼표 [0] 5 3 12" xfId="1118" xr:uid="{0578E35C-D58B-4BC7-B8CD-B00F89CABA29}"/>
    <cellStyle name="쉼표 [0] 5 3 2" xfId="130" xr:uid="{00000000-0005-0000-0000-0000C2010000}"/>
    <cellStyle name="쉼표 [0] 5 3 2 10" xfId="1066" xr:uid="{B1B86DBB-16C9-49BC-AE43-DC47758921EF}"/>
    <cellStyle name="쉼표 [0] 5 3 2 11" xfId="1170" xr:uid="{A593EE1B-86F0-442A-9EF9-9DDD3353736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10" xfId="1040" xr:uid="{779820A6-D85B-4EFA-926C-5768A40C734A}"/>
    <cellStyle name="쉼표 [0] 5 4 11" xfId="1144" xr:uid="{42D822A8-849A-43D9-B911-3B51DF497C6A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15" xfId="992" xr:uid="{731D6BC1-2A3F-4EE8-8217-5AF49EBF964F}"/>
    <cellStyle name="쉼표 [0] 6 16" xfId="1096" xr:uid="{446D5D7E-D02B-4D62-B606-156326444B2B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13" xfId="1004" xr:uid="{B0BFA711-7F2E-4156-B1DE-22CE970B7464}"/>
    <cellStyle name="쉼표 [0] 6 2 14" xfId="1108" xr:uid="{D453FA28-A84E-4870-B451-C4F067333333}"/>
    <cellStyle name="쉼표 [0] 6 2 2" xfId="68" xr:uid="{00000000-0005-0000-0000-0000D8010000}"/>
    <cellStyle name="쉼표 [0] 6 2 2 10" xfId="926" xr:uid="{1A8CE63E-31DC-484F-8329-5B9AB6EFCAD9}"/>
    <cellStyle name="쉼표 [0] 6 2 2 11" xfId="1030" xr:uid="{9CB9433B-94DC-446B-AEF1-27937CFC3E00}"/>
    <cellStyle name="쉼표 [0] 6 2 2 12" xfId="1134" xr:uid="{5EF874D9-55AE-4393-AAFD-294FE6B5185E}"/>
    <cellStyle name="쉼표 [0] 6 2 2 2" xfId="146" xr:uid="{00000000-0005-0000-0000-0000D9010000}"/>
    <cellStyle name="쉼표 [0] 6 2 2 2 10" xfId="1082" xr:uid="{F4E3C31B-70E0-4CA4-B7A2-F97F98324891}"/>
    <cellStyle name="쉼표 [0] 6 2 2 2 11" xfId="1186" xr:uid="{D90A27C0-C9D8-4C7D-9A60-5D749BCCE0E1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10" xfId="1056" xr:uid="{9AF5C3B4-6CAE-4120-92F2-72408EEFB8A3}"/>
    <cellStyle name="쉼표 [0] 6 2 3 11" xfId="1160" xr:uid="{7EA5C73D-82B1-41B2-BEA4-9C05EEC4F67E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11" xfId="1018" xr:uid="{525669E4-9EC9-42B4-82F2-AEBADF5AF66E}"/>
    <cellStyle name="쉼표 [0] 6 3 12" xfId="1122" xr:uid="{8C9C6101-A0A0-4B99-8302-C5F9A56262A0}"/>
    <cellStyle name="쉼표 [0] 6 3 2" xfId="134" xr:uid="{00000000-0005-0000-0000-0000ED010000}"/>
    <cellStyle name="쉼표 [0] 6 3 2 10" xfId="1070" xr:uid="{A546B5FD-F0AD-4476-AE8B-1F9B1245665B}"/>
    <cellStyle name="쉼표 [0] 6 3 2 11" xfId="1174" xr:uid="{7A8D99A9-91E6-411B-A542-DFDA9150CDFE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10" xfId="1044" xr:uid="{A0C0B1FA-3E11-42F5-9E12-66F2B13F8BCB}"/>
    <cellStyle name="쉼표 [0] 6 4 11" xfId="1148" xr:uid="{49FA4CC9-043F-41F2-9ABD-49AC6608CDD8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14" xfId="996" xr:uid="{AACD2E2F-1343-4864-92E7-ABE15D607579}"/>
    <cellStyle name="쉼표 [0] 7 15" xfId="1100" xr:uid="{EC82857C-8647-45DF-A4D6-25C925682489}"/>
    <cellStyle name="쉼표 [0] 7 2" xfId="40" xr:uid="{00000000-0005-0000-0000-000001020000}"/>
    <cellStyle name="쉼표 [0] 7 2 10" xfId="918" xr:uid="{59F4B8C8-9ADD-4E5B-8EFD-90069617E0D9}"/>
    <cellStyle name="쉼표 [0] 7 2 11" xfId="1022" xr:uid="{76F7DE9E-C649-4179-889B-93E35884F8BF}"/>
    <cellStyle name="쉼표 [0] 7 2 12" xfId="1126" xr:uid="{578A98D0-A9F4-411D-93B0-C4CEC2B732A0}"/>
    <cellStyle name="쉼표 [0] 7 2 2" xfId="138" xr:uid="{00000000-0005-0000-0000-000002020000}"/>
    <cellStyle name="쉼표 [0] 7 2 2 10" xfId="1074" xr:uid="{DCF3B462-52B0-4B52-A670-4B9C8374A1EE}"/>
    <cellStyle name="쉼표 [0] 7 2 2 11" xfId="1178" xr:uid="{D1BBBF10-7940-4193-BCEE-10596365D738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10" xfId="1048" xr:uid="{F4A450CC-24D6-4898-9959-80D94327EC36}"/>
    <cellStyle name="쉼표 [0] 7 3 11" xfId="1152" xr:uid="{5B828158-D47D-4EF3-9B1C-A4DD0815558B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11" xfId="1010" xr:uid="{B7827FDD-9219-44D7-8B16-0A6EB1E88BF8}"/>
    <cellStyle name="쉼표 [0] 8 12" xfId="1114" xr:uid="{DD25F90B-DCAC-4AC5-A43E-F5E39477B9CA}"/>
    <cellStyle name="쉼표 [0] 8 2" xfId="126" xr:uid="{00000000-0005-0000-0000-000017020000}"/>
    <cellStyle name="쉼표 [0] 8 2 10" xfId="1062" xr:uid="{984FB095-62F9-49B2-8833-1A5F9701CDAE}"/>
    <cellStyle name="쉼표 [0] 8 2 11" xfId="1166" xr:uid="{EE38913F-9360-49FA-BB75-8A7C9FAC5D6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13" xfId="1009" xr:uid="{F6332E98-2572-453E-B8A3-1DAB41ED1484}"/>
    <cellStyle name="쉼표 [0] 9 14" xfId="1113" xr:uid="{E13E22F8-D44F-4012-A92C-37457A3DE4B6}"/>
    <cellStyle name="쉼표 [0] 9 2" xfId="73" xr:uid="{00000000-0005-0000-0000-000021020000}"/>
    <cellStyle name="쉼표 [0] 9 2 10" xfId="931" xr:uid="{BF4BB034-531D-4351-80B4-309FA2133695}"/>
    <cellStyle name="쉼표 [0] 9 2 11" xfId="1035" xr:uid="{553EB697-BABC-4626-B6C5-26B46051B402}"/>
    <cellStyle name="쉼표 [0] 9 2 12" xfId="1139" xr:uid="{0722726B-13FF-4A8D-ACDC-0BC6EC8A62C6}"/>
    <cellStyle name="쉼표 [0] 9 2 2" xfId="151" xr:uid="{00000000-0005-0000-0000-000022020000}"/>
    <cellStyle name="쉼표 [0] 9 2 2 10" xfId="1087" xr:uid="{D28AC4F2-DDD7-44A0-B810-26A1F41A5F06}"/>
    <cellStyle name="쉼표 [0] 9 2 2 11" xfId="1191" xr:uid="{F74FD7F9-F1F0-4D03-8157-18E9061F0B4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10" xfId="1061" xr:uid="{11E17FEE-FB59-4500-A2EB-4FF066E23D6D}"/>
    <cellStyle name="쉼표 [0] 9 3 11" xfId="1165" xr:uid="{DAC7CB9D-C945-4FE9-A784-262F659F6D57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zoomScale="130" zoomScaleNormal="130" workbookViewId="0">
      <selection activeCell="C18" sqref="C18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10" customFormat="1" ht="45" customHeight="1" thickBot="1" x14ac:dyDescent="0.2">
      <c r="A2" s="94" t="s">
        <v>119</v>
      </c>
      <c r="B2" s="74"/>
      <c r="C2" s="130"/>
      <c r="D2" s="72"/>
      <c r="E2" s="72"/>
      <c r="F2" s="73"/>
      <c r="G2" s="73"/>
      <c r="H2" s="73"/>
      <c r="I2" s="73"/>
      <c r="J2" s="152"/>
      <c r="K2" s="152"/>
      <c r="L2" s="8"/>
    </row>
    <row r="3" spans="1:12" ht="33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72.75" customHeight="1" thickTop="1" thickBot="1" x14ac:dyDescent="0.2">
      <c r="A4" s="211">
        <v>2024</v>
      </c>
      <c r="B4" s="212">
        <v>9</v>
      </c>
      <c r="C4" s="212" t="s">
        <v>253</v>
      </c>
      <c r="D4" s="212" t="s">
        <v>165</v>
      </c>
      <c r="E4" s="212" t="s">
        <v>254</v>
      </c>
      <c r="F4" s="213">
        <v>5</v>
      </c>
      <c r="G4" s="213" t="s">
        <v>255</v>
      </c>
      <c r="H4" s="214">
        <v>4000</v>
      </c>
      <c r="I4" s="215" t="s">
        <v>162</v>
      </c>
      <c r="J4" s="215" t="s">
        <v>248</v>
      </c>
      <c r="K4" s="215" t="s">
        <v>249</v>
      </c>
      <c r="L4" s="216"/>
    </row>
    <row r="6" spans="1:12" x14ac:dyDescent="0.15">
      <c r="F6" s="120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FEDCFD4F-BFC9-4B52-9264-9BE6E87AAEBF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53" t="s">
        <v>62</v>
      </c>
      <c r="B1" s="153"/>
      <c r="C1" s="153"/>
      <c r="D1" s="153"/>
      <c r="E1" s="153"/>
      <c r="F1" s="153"/>
      <c r="G1" s="153"/>
      <c r="H1" s="153"/>
      <c r="I1" s="153"/>
    </row>
    <row r="2" spans="1:9" ht="26.25" thickBot="1" x14ac:dyDescent="0.2">
      <c r="A2" s="197" t="s">
        <v>119</v>
      </c>
      <c r="B2" s="197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04" t="s">
        <v>3</v>
      </c>
      <c r="B3" s="202" t="s">
        <v>4</v>
      </c>
      <c r="C3" s="202" t="s">
        <v>52</v>
      </c>
      <c r="D3" s="202" t="s">
        <v>64</v>
      </c>
      <c r="E3" s="198" t="s">
        <v>67</v>
      </c>
      <c r="F3" s="199"/>
      <c r="G3" s="198" t="s">
        <v>68</v>
      </c>
      <c r="H3" s="199"/>
      <c r="I3" s="200" t="s">
        <v>63</v>
      </c>
    </row>
    <row r="4" spans="1:9" ht="28.5" customHeight="1" x14ac:dyDescent="0.15">
      <c r="A4" s="205"/>
      <c r="B4" s="203"/>
      <c r="C4" s="203"/>
      <c r="D4" s="203"/>
      <c r="E4" s="21" t="s">
        <v>65</v>
      </c>
      <c r="F4" s="21" t="s">
        <v>66</v>
      </c>
      <c r="G4" s="21" t="s">
        <v>65</v>
      </c>
      <c r="H4" s="21" t="s">
        <v>66</v>
      </c>
      <c r="I4" s="201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zoomScale="130" zoomScaleNormal="130" workbookViewId="0">
      <selection activeCell="F14" sqref="F14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51" t="s">
        <v>54</v>
      </c>
      <c r="B1" s="151"/>
      <c r="C1" s="151"/>
      <c r="D1" s="151"/>
      <c r="E1" s="151"/>
      <c r="F1" s="151"/>
      <c r="G1" s="151"/>
      <c r="H1" s="151"/>
      <c r="I1" s="151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52"/>
      <c r="K2" s="152"/>
      <c r="L2" s="8"/>
    </row>
    <row r="3" spans="1:12" ht="34.5" customHeight="1" thickBot="1" x14ac:dyDescent="0.2">
      <c r="A3" s="124" t="s">
        <v>24</v>
      </c>
      <c r="B3" s="125" t="s">
        <v>25</v>
      </c>
      <c r="C3" s="104" t="s">
        <v>91</v>
      </c>
      <c r="D3" s="126" t="s">
        <v>0</v>
      </c>
      <c r="E3" s="71" t="s">
        <v>92</v>
      </c>
      <c r="F3" s="126" t="s">
        <v>95</v>
      </c>
      <c r="G3" s="126" t="s">
        <v>27</v>
      </c>
      <c r="H3" s="126" t="s">
        <v>28</v>
      </c>
      <c r="I3" s="127" t="s">
        <v>1</v>
      </c>
    </row>
    <row r="4" spans="1:12" s="134" customFormat="1" ht="34.5" customHeight="1" thickTop="1" x14ac:dyDescent="0.15">
      <c r="A4" s="146">
        <v>2024</v>
      </c>
      <c r="B4" s="147">
        <v>9</v>
      </c>
      <c r="C4" s="141" t="s">
        <v>247</v>
      </c>
      <c r="D4" s="142" t="s">
        <v>161</v>
      </c>
      <c r="E4" s="143">
        <v>750</v>
      </c>
      <c r="F4" s="142" t="s">
        <v>153</v>
      </c>
      <c r="G4" s="142" t="s">
        <v>163</v>
      </c>
      <c r="H4" s="144" t="s">
        <v>164</v>
      </c>
      <c r="I4" s="145"/>
    </row>
    <row r="5" spans="1:12" s="207" customFormat="1" ht="34.5" customHeight="1" thickBot="1" x14ac:dyDescent="0.2">
      <c r="A5" s="135">
        <v>2024</v>
      </c>
      <c r="B5" s="133">
        <v>9</v>
      </c>
      <c r="C5" s="136" t="s">
        <v>250</v>
      </c>
      <c r="D5" s="137" t="s">
        <v>143</v>
      </c>
      <c r="E5" s="138">
        <v>2200</v>
      </c>
      <c r="F5" s="137" t="s">
        <v>153</v>
      </c>
      <c r="G5" s="137" t="s">
        <v>251</v>
      </c>
      <c r="H5" s="139" t="s">
        <v>252</v>
      </c>
      <c r="I5" s="140"/>
    </row>
  </sheetData>
  <mergeCells count="2">
    <mergeCell ref="J2:K2"/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zoomScale="115" zoomScaleNormal="11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51" t="s">
        <v>61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2"/>
      <c r="K2" s="152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217"/>
      <c r="B4" s="218"/>
      <c r="C4" s="218" t="s">
        <v>93</v>
      </c>
      <c r="D4" s="218"/>
      <c r="E4" s="218"/>
      <c r="F4" s="206"/>
      <c r="G4" s="209"/>
      <c r="H4" s="209"/>
      <c r="I4" s="206"/>
      <c r="J4" s="218"/>
      <c r="K4" s="218"/>
      <c r="L4" s="218"/>
      <c r="M4" s="219"/>
    </row>
    <row r="7" spans="1:13" x14ac:dyDescent="0.15">
      <c r="J7" s="8" t="s">
        <v>146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" xr:uid="{1516CB1F-37CD-45CD-AE94-40392EEDADAB}">
      <formula1>"대안,턴키,일반,PQ,수의,실적"</formula1>
    </dataValidation>
    <dataValidation type="list" allowBlank="1" showInputMessage="1" showErrorMessage="1" sqref="D4" xr:uid="{5C9824F5-181B-4182-A6D5-ABF09357698B}">
      <formula1>"토건,토목,건축,전문,전기,통신,소방,기타"</formula1>
    </dataValidation>
    <dataValidation type="textLength" operator="lessThanOrEqual" allowBlank="1" showInputMessage="1" showErrorMessage="1" sqref="J4" xr:uid="{ADA6B6AE-B5D3-43A7-9A8C-9CCEBB85B082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2" t="s">
        <v>2</v>
      </c>
      <c r="K2" s="152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53" t="s">
        <v>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2" t="s">
        <v>2</v>
      </c>
      <c r="K2" s="152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opLeftCell="A2" zoomScale="115" zoomScaleNormal="115" workbookViewId="0">
      <selection activeCell="B26" sqref="B26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15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54" t="s">
        <v>120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2" s="87" customFormat="1" ht="25.5" customHeight="1" x14ac:dyDescent="0.15">
      <c r="A2" s="79" t="s">
        <v>116</v>
      </c>
      <c r="B2" s="85"/>
      <c r="C2" s="86"/>
      <c r="D2" s="112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13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241</v>
      </c>
      <c r="C4" s="78" t="s">
        <v>122</v>
      </c>
      <c r="D4" s="114">
        <v>55200000</v>
      </c>
      <c r="E4" s="78" t="s">
        <v>123</v>
      </c>
      <c r="F4" s="78" t="s">
        <v>124</v>
      </c>
      <c r="G4" s="78" t="s">
        <v>125</v>
      </c>
      <c r="H4" s="148" t="s">
        <v>181</v>
      </c>
      <c r="I4" s="148" t="s">
        <v>242</v>
      </c>
      <c r="J4" s="97"/>
    </row>
    <row r="5" spans="1:12" ht="19.5" customHeight="1" x14ac:dyDescent="0.15">
      <c r="A5" s="78" t="s">
        <v>115</v>
      </c>
      <c r="B5" s="78" t="s">
        <v>267</v>
      </c>
      <c r="C5" s="78" t="s">
        <v>103</v>
      </c>
      <c r="D5" s="114">
        <v>18024480</v>
      </c>
      <c r="E5" s="78" t="s">
        <v>126</v>
      </c>
      <c r="F5" s="78" t="s">
        <v>127</v>
      </c>
      <c r="G5" s="78" t="s">
        <v>128</v>
      </c>
      <c r="H5" s="148" t="s">
        <v>181</v>
      </c>
      <c r="I5" s="148"/>
      <c r="J5" s="97"/>
    </row>
    <row r="6" spans="1:12" ht="19.5" customHeight="1" x14ac:dyDescent="0.15">
      <c r="A6" s="78" t="s">
        <v>115</v>
      </c>
      <c r="B6" s="78" t="s">
        <v>237</v>
      </c>
      <c r="C6" s="78" t="s">
        <v>106</v>
      </c>
      <c r="D6" s="114">
        <v>6300000</v>
      </c>
      <c r="E6" s="78" t="s">
        <v>129</v>
      </c>
      <c r="F6" s="78" t="s">
        <v>130</v>
      </c>
      <c r="G6" s="78" t="s">
        <v>125</v>
      </c>
      <c r="H6" s="98" t="s">
        <v>238</v>
      </c>
      <c r="I6" s="98" t="s">
        <v>228</v>
      </c>
      <c r="J6" s="97"/>
    </row>
    <row r="7" spans="1:12" ht="19.5" customHeight="1" x14ac:dyDescent="0.15">
      <c r="A7" s="78" t="s">
        <v>115</v>
      </c>
      <c r="B7" s="78" t="s">
        <v>256</v>
      </c>
      <c r="C7" s="78" t="s">
        <v>131</v>
      </c>
      <c r="D7" s="114">
        <v>4860000</v>
      </c>
      <c r="E7" s="78" t="s">
        <v>129</v>
      </c>
      <c r="F7" s="78" t="s">
        <v>124</v>
      </c>
      <c r="G7" s="78" t="s">
        <v>128</v>
      </c>
      <c r="H7" s="98" t="s">
        <v>181</v>
      </c>
      <c r="I7" s="98" t="s">
        <v>242</v>
      </c>
      <c r="J7" s="97"/>
    </row>
    <row r="8" spans="1:12" ht="19.5" customHeight="1" x14ac:dyDescent="0.15">
      <c r="A8" s="78" t="s">
        <v>115</v>
      </c>
      <c r="B8" s="78" t="s">
        <v>245</v>
      </c>
      <c r="C8" s="78" t="s">
        <v>132</v>
      </c>
      <c r="D8" s="114">
        <v>7801200</v>
      </c>
      <c r="E8" s="78" t="s">
        <v>133</v>
      </c>
      <c r="F8" s="78" t="s">
        <v>124</v>
      </c>
      <c r="G8" s="78" t="s">
        <v>125</v>
      </c>
      <c r="H8" s="98" t="s">
        <v>181</v>
      </c>
      <c r="I8" s="98" t="s">
        <v>244</v>
      </c>
      <c r="J8" s="97"/>
    </row>
    <row r="9" spans="1:12" ht="19.5" customHeight="1" x14ac:dyDescent="0.15">
      <c r="A9" s="78" t="s">
        <v>115</v>
      </c>
      <c r="B9" s="78" t="s">
        <v>246</v>
      </c>
      <c r="C9" s="78" t="s">
        <v>105</v>
      </c>
      <c r="D9" s="114">
        <v>5854200</v>
      </c>
      <c r="E9" s="78" t="s">
        <v>134</v>
      </c>
      <c r="F9" s="78" t="s">
        <v>127</v>
      </c>
      <c r="G9" s="78" t="s">
        <v>125</v>
      </c>
      <c r="H9" s="98" t="s">
        <v>181</v>
      </c>
      <c r="I9" s="98" t="s">
        <v>244</v>
      </c>
      <c r="J9" s="97"/>
    </row>
    <row r="10" spans="1:12" ht="19.5" customHeight="1" x14ac:dyDescent="0.15">
      <c r="A10" s="78" t="s">
        <v>115</v>
      </c>
      <c r="B10" s="78" t="s">
        <v>257</v>
      </c>
      <c r="C10" s="78" t="s">
        <v>131</v>
      </c>
      <c r="D10" s="114">
        <v>1620000</v>
      </c>
      <c r="E10" s="78" t="s">
        <v>134</v>
      </c>
      <c r="F10" s="78" t="s">
        <v>124</v>
      </c>
      <c r="G10" s="78" t="s">
        <v>125</v>
      </c>
      <c r="H10" s="98" t="s">
        <v>181</v>
      </c>
      <c r="I10" s="98" t="s">
        <v>244</v>
      </c>
      <c r="J10" s="97"/>
    </row>
    <row r="11" spans="1:12" ht="19.5" customHeight="1" x14ac:dyDescent="0.15">
      <c r="A11" s="78" t="s">
        <v>115</v>
      </c>
      <c r="B11" s="78" t="s">
        <v>243</v>
      </c>
      <c r="C11" s="78" t="s">
        <v>135</v>
      </c>
      <c r="D11" s="114">
        <v>1998000</v>
      </c>
      <c r="E11" s="78" t="s">
        <v>136</v>
      </c>
      <c r="F11" s="78" t="s">
        <v>127</v>
      </c>
      <c r="G11" s="78" t="s">
        <v>128</v>
      </c>
      <c r="H11" s="98" t="s">
        <v>181</v>
      </c>
      <c r="I11" s="98" t="s">
        <v>244</v>
      </c>
      <c r="J11" s="97"/>
    </row>
    <row r="12" spans="1:12" ht="19.5" customHeight="1" x14ac:dyDescent="0.15">
      <c r="A12" s="78" t="s">
        <v>115</v>
      </c>
      <c r="B12" s="78" t="s">
        <v>170</v>
      </c>
      <c r="C12" s="78" t="s">
        <v>137</v>
      </c>
      <c r="D12" s="114">
        <v>2938800</v>
      </c>
      <c r="E12" s="78" t="s">
        <v>138</v>
      </c>
      <c r="F12" s="78" t="s">
        <v>124</v>
      </c>
      <c r="G12" s="78" t="s">
        <v>128</v>
      </c>
      <c r="H12" s="98" t="s">
        <v>169</v>
      </c>
      <c r="I12" s="98" t="s">
        <v>172</v>
      </c>
      <c r="J12" s="97" t="s">
        <v>173</v>
      </c>
    </row>
    <row r="13" spans="1:12" ht="19.5" customHeight="1" x14ac:dyDescent="0.15">
      <c r="A13" s="78" t="s">
        <v>115</v>
      </c>
      <c r="B13" s="78" t="s">
        <v>171</v>
      </c>
      <c r="C13" s="78" t="s">
        <v>104</v>
      </c>
      <c r="D13" s="114">
        <v>6600000</v>
      </c>
      <c r="E13" s="78" t="s">
        <v>138</v>
      </c>
      <c r="F13" s="78" t="s">
        <v>127</v>
      </c>
      <c r="G13" s="78" t="s">
        <v>128</v>
      </c>
      <c r="H13" s="98" t="s">
        <v>169</v>
      </c>
      <c r="I13" s="98" t="s">
        <v>172</v>
      </c>
      <c r="J13" s="97" t="s">
        <v>173</v>
      </c>
    </row>
    <row r="14" spans="1:12" ht="19.5" customHeight="1" x14ac:dyDescent="0.15">
      <c r="A14" s="78" t="s">
        <v>115</v>
      </c>
      <c r="B14" s="78" t="s">
        <v>258</v>
      </c>
      <c r="C14" s="78" t="s">
        <v>139</v>
      </c>
      <c r="D14" s="114">
        <v>3840000</v>
      </c>
      <c r="E14" s="78" t="s">
        <v>140</v>
      </c>
      <c r="F14" s="78" t="s">
        <v>127</v>
      </c>
      <c r="G14" s="78" t="s">
        <v>125</v>
      </c>
      <c r="H14" s="98" t="s">
        <v>229</v>
      </c>
      <c r="I14" s="98" t="s">
        <v>259</v>
      </c>
      <c r="J14" s="97"/>
    </row>
    <row r="15" spans="1:12" ht="19.5" customHeight="1" x14ac:dyDescent="0.15">
      <c r="A15" s="78" t="s">
        <v>115</v>
      </c>
      <c r="B15" s="78" t="s">
        <v>260</v>
      </c>
      <c r="C15" s="78" t="s">
        <v>141</v>
      </c>
      <c r="D15" s="114">
        <v>1030339000</v>
      </c>
      <c r="E15" s="78" t="s">
        <v>142</v>
      </c>
      <c r="F15" s="78" t="s">
        <v>127</v>
      </c>
      <c r="G15" s="78" t="s">
        <v>128</v>
      </c>
      <c r="H15" s="98" t="s">
        <v>181</v>
      </c>
      <c r="I15" s="98" t="s">
        <v>244</v>
      </c>
      <c r="J15" s="97"/>
    </row>
    <row r="16" spans="1:12" ht="19.5" customHeight="1" x14ac:dyDescent="0.15">
      <c r="A16" s="78" t="s">
        <v>108</v>
      </c>
      <c r="B16" s="78" t="s">
        <v>239</v>
      </c>
      <c r="C16" s="78" t="s">
        <v>157</v>
      </c>
      <c r="D16" s="114">
        <v>59400000</v>
      </c>
      <c r="E16" s="78" t="s">
        <v>158</v>
      </c>
      <c r="F16" s="78" t="s">
        <v>159</v>
      </c>
      <c r="G16" s="78" t="s">
        <v>160</v>
      </c>
      <c r="H16" s="98" t="s">
        <v>181</v>
      </c>
      <c r="I16" s="98" t="s">
        <v>240</v>
      </c>
      <c r="J16" s="97"/>
    </row>
    <row r="17" spans="1:10" ht="19.5" customHeight="1" x14ac:dyDescent="0.15">
      <c r="A17" s="78" t="s">
        <v>108</v>
      </c>
      <c r="B17" s="78" t="s">
        <v>175</v>
      </c>
      <c r="C17" s="78" t="s">
        <v>179</v>
      </c>
      <c r="D17" s="114">
        <v>7907000</v>
      </c>
      <c r="E17" s="78" t="s">
        <v>176</v>
      </c>
      <c r="F17" s="78" t="s">
        <v>177</v>
      </c>
      <c r="G17" s="78" t="s">
        <v>178</v>
      </c>
      <c r="H17" s="98" t="s">
        <v>178</v>
      </c>
      <c r="I17" s="98" t="s">
        <v>178</v>
      </c>
      <c r="J17" s="97"/>
    </row>
    <row r="18" spans="1:10" ht="19.5" customHeight="1" x14ac:dyDescent="0.15">
      <c r="A18" s="78" t="s">
        <v>108</v>
      </c>
      <c r="B18" s="78" t="s">
        <v>182</v>
      </c>
      <c r="C18" s="78" t="s">
        <v>183</v>
      </c>
      <c r="D18" s="114">
        <v>660000</v>
      </c>
      <c r="E18" s="78" t="s">
        <v>180</v>
      </c>
      <c r="F18" s="78" t="s">
        <v>181</v>
      </c>
      <c r="G18" s="78" t="s">
        <v>181</v>
      </c>
      <c r="H18" s="98" t="s">
        <v>181</v>
      </c>
      <c r="I18" s="98" t="s">
        <v>181</v>
      </c>
      <c r="J18" s="97"/>
    </row>
    <row r="19" spans="1:10" ht="19.5" customHeight="1" x14ac:dyDescent="0.15">
      <c r="A19" s="78" t="s">
        <v>108</v>
      </c>
      <c r="B19" s="78" t="s">
        <v>189</v>
      </c>
      <c r="C19" s="78" t="s">
        <v>190</v>
      </c>
      <c r="D19" s="114">
        <v>550000</v>
      </c>
      <c r="E19" s="78" t="s">
        <v>184</v>
      </c>
      <c r="F19" s="78" t="s">
        <v>185</v>
      </c>
      <c r="G19" s="78" t="s">
        <v>185</v>
      </c>
      <c r="H19" s="98" t="s">
        <v>185</v>
      </c>
      <c r="I19" s="98" t="s">
        <v>185</v>
      </c>
      <c r="J19" s="97"/>
    </row>
    <row r="20" spans="1:10" ht="19.5" customHeight="1" x14ac:dyDescent="0.15">
      <c r="A20" s="78" t="s">
        <v>108</v>
      </c>
      <c r="B20" s="78" t="s">
        <v>191</v>
      </c>
      <c r="C20" s="78" t="s">
        <v>192</v>
      </c>
      <c r="D20" s="114">
        <v>3395000</v>
      </c>
      <c r="E20" s="78" t="s">
        <v>186</v>
      </c>
      <c r="F20" s="78" t="s">
        <v>187</v>
      </c>
      <c r="G20" s="78" t="s">
        <v>187</v>
      </c>
      <c r="H20" s="98" t="s">
        <v>187</v>
      </c>
      <c r="I20" s="98" t="s">
        <v>187</v>
      </c>
      <c r="J20" s="97"/>
    </row>
    <row r="21" spans="1:10" ht="19.5" customHeight="1" x14ac:dyDescent="0.15">
      <c r="A21" s="78" t="s">
        <v>108</v>
      </c>
      <c r="B21" s="78" t="s">
        <v>193</v>
      </c>
      <c r="C21" s="78" t="s">
        <v>194</v>
      </c>
      <c r="D21" s="114">
        <v>1100000</v>
      </c>
      <c r="E21" s="78" t="s">
        <v>186</v>
      </c>
      <c r="F21" s="78" t="s">
        <v>187</v>
      </c>
      <c r="G21" s="78" t="s">
        <v>187</v>
      </c>
      <c r="H21" s="98" t="s">
        <v>187</v>
      </c>
      <c r="I21" s="98" t="s">
        <v>187</v>
      </c>
      <c r="J21" s="97"/>
    </row>
    <row r="22" spans="1:10" ht="19.5" customHeight="1" x14ac:dyDescent="0.15">
      <c r="A22" s="78" t="s">
        <v>108</v>
      </c>
      <c r="B22" s="78" t="s">
        <v>195</v>
      </c>
      <c r="C22" s="78" t="s">
        <v>196</v>
      </c>
      <c r="D22" s="114">
        <v>550000</v>
      </c>
      <c r="E22" s="78" t="s">
        <v>186</v>
      </c>
      <c r="F22" s="78" t="s">
        <v>188</v>
      </c>
      <c r="G22" s="78" t="s">
        <v>188</v>
      </c>
      <c r="H22" s="98" t="s">
        <v>188</v>
      </c>
      <c r="I22" s="98" t="s">
        <v>188</v>
      </c>
      <c r="J22" s="97"/>
    </row>
    <row r="23" spans="1:10" ht="19.5" customHeight="1" x14ac:dyDescent="0.15">
      <c r="A23" s="78" t="s">
        <v>108</v>
      </c>
      <c r="B23" s="78" t="s">
        <v>156</v>
      </c>
      <c r="C23" s="78" t="s">
        <v>263</v>
      </c>
      <c r="D23" s="114">
        <v>42140000</v>
      </c>
      <c r="E23" s="78" t="s">
        <v>261</v>
      </c>
      <c r="F23" s="78" t="s">
        <v>262</v>
      </c>
      <c r="G23" s="78" t="s">
        <v>240</v>
      </c>
      <c r="H23" s="98" t="s">
        <v>240</v>
      </c>
      <c r="I23" s="98" t="s">
        <v>240</v>
      </c>
      <c r="J23" s="97"/>
    </row>
    <row r="24" spans="1:10" ht="19.5" customHeight="1" x14ac:dyDescent="0.15">
      <c r="A24" s="78" t="s">
        <v>108</v>
      </c>
      <c r="B24" s="78" t="s">
        <v>264</v>
      </c>
      <c r="C24" s="78" t="s">
        <v>265</v>
      </c>
      <c r="D24" s="114">
        <v>4000000</v>
      </c>
      <c r="E24" s="78" t="s">
        <v>261</v>
      </c>
      <c r="F24" s="78" t="s">
        <v>266</v>
      </c>
      <c r="G24" s="78" t="s">
        <v>266</v>
      </c>
      <c r="H24" s="98" t="s">
        <v>266</v>
      </c>
      <c r="I24" s="98" t="s">
        <v>266</v>
      </c>
      <c r="J24" s="97"/>
    </row>
  </sheetData>
  <mergeCells count="1">
    <mergeCell ref="A1:J1"/>
  </mergeCells>
  <phoneticPr fontId="3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topLeftCell="A3" zoomScale="115" zoomScaleNormal="115" workbookViewId="0">
      <selection activeCell="K18" sqref="K18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18" customWidth="1"/>
    <col min="10" max="16384" width="8.88671875" style="31"/>
  </cols>
  <sheetData>
    <row r="1" spans="1:12" ht="39" customHeight="1" x14ac:dyDescent="0.15">
      <c r="A1" s="154" t="s">
        <v>6</v>
      </c>
      <c r="B1" s="154"/>
      <c r="C1" s="154"/>
      <c r="D1" s="154"/>
      <c r="E1" s="154"/>
      <c r="F1" s="154"/>
      <c r="G1" s="154"/>
      <c r="H1" s="154"/>
      <c r="I1" s="154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16" t="s">
        <v>118</v>
      </c>
      <c r="L2" s="84"/>
    </row>
    <row r="3" spans="1:12" ht="20.2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7" t="s">
        <v>102</v>
      </c>
    </row>
    <row r="4" spans="1:12" ht="20.25" customHeight="1" x14ac:dyDescent="0.15">
      <c r="A4" s="78" t="s">
        <v>108</v>
      </c>
      <c r="B4" s="78" t="s">
        <v>241</v>
      </c>
      <c r="C4" s="78" t="s">
        <v>122</v>
      </c>
      <c r="D4" s="114">
        <v>55200000</v>
      </c>
      <c r="E4" s="131"/>
      <c r="F4" s="131">
        <v>3240000</v>
      </c>
      <c r="G4" s="131"/>
      <c r="H4" s="131">
        <v>3240000</v>
      </c>
      <c r="I4" s="114"/>
    </row>
    <row r="5" spans="1:12" ht="20.25" customHeight="1" x14ac:dyDescent="0.15">
      <c r="A5" s="78" t="s">
        <v>108</v>
      </c>
      <c r="B5" s="78" t="s">
        <v>268</v>
      </c>
      <c r="C5" s="78" t="s">
        <v>103</v>
      </c>
      <c r="D5" s="114">
        <v>18024480</v>
      </c>
      <c r="E5" s="131"/>
      <c r="F5" s="131">
        <v>1502040</v>
      </c>
      <c r="G5" s="132"/>
      <c r="H5" s="131"/>
      <c r="I5" s="114"/>
    </row>
    <row r="6" spans="1:12" ht="20.25" customHeight="1" x14ac:dyDescent="0.15">
      <c r="A6" s="78" t="s">
        <v>108</v>
      </c>
      <c r="B6" s="78" t="s">
        <v>237</v>
      </c>
      <c r="C6" s="78" t="s">
        <v>106</v>
      </c>
      <c r="D6" s="114">
        <v>6300000</v>
      </c>
      <c r="E6" s="131"/>
      <c r="F6" s="131">
        <v>1050000</v>
      </c>
      <c r="G6" s="132"/>
      <c r="H6" s="131">
        <v>1050000</v>
      </c>
      <c r="I6" s="114"/>
    </row>
    <row r="7" spans="1:12" ht="20.25" customHeight="1" x14ac:dyDescent="0.15">
      <c r="A7" s="78" t="s">
        <v>108</v>
      </c>
      <c r="B7" s="78" t="s">
        <v>256</v>
      </c>
      <c r="C7" s="78" t="s">
        <v>131</v>
      </c>
      <c r="D7" s="114">
        <v>4860000</v>
      </c>
      <c r="E7" s="131"/>
      <c r="F7" s="131">
        <v>405000</v>
      </c>
      <c r="G7" s="132"/>
      <c r="H7" s="131">
        <v>405000</v>
      </c>
      <c r="I7" s="114"/>
    </row>
    <row r="8" spans="1:12" ht="20.25" customHeight="1" x14ac:dyDescent="0.15">
      <c r="A8" s="78" t="s">
        <v>108</v>
      </c>
      <c r="B8" s="78" t="s">
        <v>245</v>
      </c>
      <c r="C8" s="78" t="s">
        <v>132</v>
      </c>
      <c r="D8" s="114">
        <v>7801200</v>
      </c>
      <c r="E8" s="131"/>
      <c r="F8" s="131">
        <v>650100</v>
      </c>
      <c r="G8" s="149"/>
      <c r="H8" s="131">
        <v>650100</v>
      </c>
      <c r="I8" s="114"/>
    </row>
    <row r="9" spans="1:12" ht="20.25" customHeight="1" x14ac:dyDescent="0.15">
      <c r="A9" s="78" t="s">
        <v>108</v>
      </c>
      <c r="B9" s="78" t="s">
        <v>246</v>
      </c>
      <c r="C9" s="78" t="s">
        <v>105</v>
      </c>
      <c r="D9" s="114">
        <v>5854200</v>
      </c>
      <c r="E9" s="131"/>
      <c r="F9" s="131">
        <v>487850</v>
      </c>
      <c r="G9" s="132"/>
      <c r="H9" s="131">
        <v>487850</v>
      </c>
      <c r="I9" s="114"/>
    </row>
    <row r="10" spans="1:12" ht="20.25" customHeight="1" x14ac:dyDescent="0.15">
      <c r="A10" s="78" t="s">
        <v>108</v>
      </c>
      <c r="B10" s="78" t="s">
        <v>257</v>
      </c>
      <c r="C10" s="78" t="s">
        <v>131</v>
      </c>
      <c r="D10" s="114">
        <v>1620000</v>
      </c>
      <c r="E10" s="131"/>
      <c r="F10" s="131">
        <v>135000</v>
      </c>
      <c r="G10" s="132"/>
      <c r="H10" s="131">
        <v>135000</v>
      </c>
      <c r="I10" s="114"/>
    </row>
    <row r="11" spans="1:12" ht="20.25" customHeight="1" x14ac:dyDescent="0.15">
      <c r="A11" s="78" t="s">
        <v>108</v>
      </c>
      <c r="B11" s="78" t="s">
        <v>243</v>
      </c>
      <c r="C11" s="78" t="s">
        <v>135</v>
      </c>
      <c r="D11" s="114">
        <v>1998000</v>
      </c>
      <c r="E11" s="131"/>
      <c r="F11" s="131">
        <v>166500</v>
      </c>
      <c r="G11" s="149"/>
      <c r="H11" s="131">
        <v>166500</v>
      </c>
      <c r="I11" s="114"/>
    </row>
    <row r="12" spans="1:12" ht="20.25" customHeight="1" x14ac:dyDescent="0.15">
      <c r="A12" s="78" t="s">
        <v>108</v>
      </c>
      <c r="B12" s="78" t="s">
        <v>168</v>
      </c>
      <c r="C12" s="78" t="s">
        <v>137</v>
      </c>
      <c r="D12" s="114">
        <v>2938800</v>
      </c>
      <c r="E12" s="131"/>
      <c r="F12" s="131">
        <v>246650</v>
      </c>
      <c r="G12" s="149"/>
      <c r="H12" s="131">
        <v>246650</v>
      </c>
      <c r="I12" s="114" t="s">
        <v>174</v>
      </c>
    </row>
    <row r="13" spans="1:12" ht="20.25" customHeight="1" x14ac:dyDescent="0.15">
      <c r="A13" s="78" t="s">
        <v>108</v>
      </c>
      <c r="B13" s="78" t="s">
        <v>167</v>
      </c>
      <c r="C13" s="78" t="s">
        <v>104</v>
      </c>
      <c r="D13" s="114">
        <v>6600000</v>
      </c>
      <c r="E13" s="208"/>
      <c r="F13" s="210">
        <v>550000</v>
      </c>
      <c r="G13" s="149"/>
      <c r="H13" s="131">
        <v>550000</v>
      </c>
      <c r="I13" s="114" t="s">
        <v>174</v>
      </c>
    </row>
    <row r="14" spans="1:12" ht="20.25" customHeight="1" x14ac:dyDescent="0.15">
      <c r="A14" s="78" t="s">
        <v>108</v>
      </c>
      <c r="B14" s="78" t="s">
        <v>258</v>
      </c>
      <c r="C14" s="78" t="s">
        <v>139</v>
      </c>
      <c r="D14" s="114">
        <v>3840000</v>
      </c>
      <c r="E14" s="98"/>
      <c r="F14" s="150">
        <v>320000</v>
      </c>
      <c r="G14" s="149"/>
      <c r="H14" s="150">
        <v>320000</v>
      </c>
      <c r="I14" s="114"/>
    </row>
    <row r="15" spans="1:12" ht="20.25" customHeight="1" x14ac:dyDescent="0.15">
      <c r="A15" s="78" t="s">
        <v>108</v>
      </c>
      <c r="B15" s="78" t="s">
        <v>260</v>
      </c>
      <c r="C15" s="78" t="s">
        <v>141</v>
      </c>
      <c r="D15" s="114">
        <v>1030339000</v>
      </c>
      <c r="E15" s="98"/>
      <c r="F15" s="150">
        <v>75488360</v>
      </c>
      <c r="G15" s="149"/>
      <c r="H15" s="150">
        <v>75488360</v>
      </c>
      <c r="I15" s="114"/>
    </row>
    <row r="16" spans="1:12" ht="20.25" customHeight="1" x14ac:dyDescent="0.15">
      <c r="A16" s="78" t="s">
        <v>108</v>
      </c>
      <c r="B16" s="78" t="s">
        <v>239</v>
      </c>
      <c r="C16" s="78" t="s">
        <v>157</v>
      </c>
      <c r="D16" s="114">
        <v>59400000</v>
      </c>
      <c r="E16" s="98"/>
      <c r="F16" s="150">
        <v>7983000</v>
      </c>
      <c r="G16" s="149"/>
      <c r="H16" s="150">
        <v>7983000</v>
      </c>
      <c r="I16" s="114"/>
    </row>
    <row r="17" spans="1:9" ht="20.25" customHeight="1" x14ac:dyDescent="0.15">
      <c r="A17" s="78" t="s">
        <v>108</v>
      </c>
      <c r="B17" s="78" t="s">
        <v>175</v>
      </c>
      <c r="C17" s="78" t="s">
        <v>179</v>
      </c>
      <c r="D17" s="114">
        <v>7907000</v>
      </c>
      <c r="E17" s="98"/>
      <c r="F17" s="114"/>
      <c r="G17" s="114">
        <v>7907000</v>
      </c>
      <c r="H17" s="114">
        <v>7907000</v>
      </c>
      <c r="I17" s="114"/>
    </row>
    <row r="18" spans="1:9" ht="20.25" customHeight="1" x14ac:dyDescent="0.15">
      <c r="A18" s="78" t="s">
        <v>108</v>
      </c>
      <c r="B18" s="78" t="s">
        <v>182</v>
      </c>
      <c r="C18" s="78" t="s">
        <v>183</v>
      </c>
      <c r="D18" s="114">
        <v>660000</v>
      </c>
      <c r="E18" s="98"/>
      <c r="F18" s="114"/>
      <c r="G18" s="114">
        <v>660000</v>
      </c>
      <c r="H18" s="114">
        <v>660000</v>
      </c>
      <c r="I18" s="114"/>
    </row>
    <row r="19" spans="1:9" ht="20.25" customHeight="1" x14ac:dyDescent="0.15">
      <c r="A19" s="78" t="s">
        <v>108</v>
      </c>
      <c r="B19" s="78" t="s">
        <v>189</v>
      </c>
      <c r="C19" s="78" t="s">
        <v>190</v>
      </c>
      <c r="D19" s="114">
        <v>550000</v>
      </c>
      <c r="E19" s="98"/>
      <c r="F19" s="114"/>
      <c r="G19" s="114">
        <v>550000</v>
      </c>
      <c r="H19" s="114">
        <v>550000</v>
      </c>
      <c r="I19" s="114"/>
    </row>
    <row r="20" spans="1:9" ht="20.25" customHeight="1" x14ac:dyDescent="0.15">
      <c r="A20" s="78" t="s">
        <v>108</v>
      </c>
      <c r="B20" s="78" t="s">
        <v>191</v>
      </c>
      <c r="C20" s="78" t="s">
        <v>192</v>
      </c>
      <c r="D20" s="114">
        <v>3395000</v>
      </c>
      <c r="E20" s="98"/>
      <c r="F20" s="114"/>
      <c r="G20" s="114">
        <v>3395000</v>
      </c>
      <c r="H20" s="114">
        <v>3395000</v>
      </c>
      <c r="I20" s="114"/>
    </row>
    <row r="21" spans="1:9" ht="20.25" customHeight="1" x14ac:dyDescent="0.15">
      <c r="A21" s="78" t="s">
        <v>108</v>
      </c>
      <c r="B21" s="78" t="s">
        <v>193</v>
      </c>
      <c r="C21" s="78" t="s">
        <v>194</v>
      </c>
      <c r="D21" s="114">
        <v>1100000</v>
      </c>
      <c r="E21" s="98"/>
      <c r="F21" s="114"/>
      <c r="G21" s="114">
        <v>1100000</v>
      </c>
      <c r="H21" s="114">
        <v>1100000</v>
      </c>
      <c r="I21" s="114"/>
    </row>
    <row r="22" spans="1:9" ht="20.25" customHeight="1" x14ac:dyDescent="0.15">
      <c r="A22" s="78" t="s">
        <v>108</v>
      </c>
      <c r="B22" s="78" t="s">
        <v>195</v>
      </c>
      <c r="C22" s="78" t="s">
        <v>196</v>
      </c>
      <c r="D22" s="114">
        <v>550000</v>
      </c>
      <c r="E22" s="98"/>
      <c r="F22" s="114"/>
      <c r="G22" s="114">
        <v>550000</v>
      </c>
      <c r="H22" s="114">
        <v>550000</v>
      </c>
      <c r="I22" s="114"/>
    </row>
    <row r="23" spans="1:9" ht="20.25" customHeight="1" x14ac:dyDescent="0.15">
      <c r="A23" s="78" t="s">
        <v>108</v>
      </c>
      <c r="B23" s="78" t="s">
        <v>156</v>
      </c>
      <c r="C23" s="78" t="s">
        <v>263</v>
      </c>
      <c r="D23" s="114">
        <v>42140000</v>
      </c>
      <c r="E23" s="98"/>
      <c r="F23" s="114"/>
      <c r="G23" s="114">
        <v>42140000</v>
      </c>
      <c r="H23" s="114">
        <v>42140000</v>
      </c>
      <c r="I23" s="114"/>
    </row>
    <row r="24" spans="1:9" ht="20.25" customHeight="1" x14ac:dyDescent="0.15">
      <c r="A24" s="78" t="s">
        <v>108</v>
      </c>
      <c r="B24" s="78" t="s">
        <v>264</v>
      </c>
      <c r="C24" s="78" t="s">
        <v>265</v>
      </c>
      <c r="D24" s="114">
        <v>4000000</v>
      </c>
      <c r="E24" s="98"/>
      <c r="F24" s="114"/>
      <c r="G24" s="114">
        <v>4000000</v>
      </c>
      <c r="H24" s="114">
        <v>4000000</v>
      </c>
      <c r="I24" s="114"/>
    </row>
  </sheetData>
  <sortState xmlns:xlrd2="http://schemas.microsoft.com/office/spreadsheetml/2017/richdata2" ref="A5:I16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9"/>
  <sheetViews>
    <sheetView tabSelected="1" zoomScaleNormal="100" workbookViewId="0">
      <selection activeCell="A3" sqref="A3:E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8" customWidth="1"/>
  </cols>
  <sheetData>
    <row r="1" spans="1:5" ht="39" customHeight="1" x14ac:dyDescent="0.15">
      <c r="A1" s="153" t="s">
        <v>121</v>
      </c>
      <c r="B1" s="153"/>
      <c r="C1" s="153"/>
      <c r="D1" s="153"/>
      <c r="E1" s="153"/>
    </row>
    <row r="2" spans="1:5" ht="26.25" thickBot="1" x14ac:dyDescent="0.2">
      <c r="A2" s="79" t="s">
        <v>109</v>
      </c>
      <c r="B2" s="12"/>
      <c r="C2" s="11"/>
      <c r="D2" s="11"/>
      <c r="E2" s="106" t="s">
        <v>30</v>
      </c>
    </row>
    <row r="3" spans="1:5" ht="29.25" customHeight="1" x14ac:dyDescent="0.15">
      <c r="A3" s="155" t="s">
        <v>31</v>
      </c>
      <c r="B3" s="13" t="s">
        <v>32</v>
      </c>
      <c r="C3" s="158" t="s">
        <v>269</v>
      </c>
      <c r="D3" s="159"/>
      <c r="E3" s="160"/>
    </row>
    <row r="4" spans="1:5" ht="29.25" customHeight="1" x14ac:dyDescent="0.15">
      <c r="A4" s="156"/>
      <c r="B4" s="14" t="s">
        <v>33</v>
      </c>
      <c r="C4" s="109">
        <v>3600000</v>
      </c>
      <c r="D4" s="15" t="s">
        <v>34</v>
      </c>
      <c r="E4" s="107">
        <v>3410000</v>
      </c>
    </row>
    <row r="5" spans="1:5" ht="29.25" customHeight="1" x14ac:dyDescent="0.15">
      <c r="A5" s="156"/>
      <c r="B5" s="14" t="s">
        <v>35</v>
      </c>
      <c r="C5" s="119">
        <f>(+E5/C4)*100%</f>
        <v>0.94722222222222219</v>
      </c>
      <c r="D5" s="15" t="s">
        <v>11</v>
      </c>
      <c r="E5" s="107">
        <v>3410000</v>
      </c>
    </row>
    <row r="6" spans="1:5" ht="29.25" customHeight="1" x14ac:dyDescent="0.15">
      <c r="A6" s="156"/>
      <c r="B6" s="14" t="s">
        <v>10</v>
      </c>
      <c r="C6" s="109" t="s">
        <v>203</v>
      </c>
      <c r="D6" s="15" t="s">
        <v>53</v>
      </c>
      <c r="E6" s="107" t="s">
        <v>204</v>
      </c>
    </row>
    <row r="7" spans="1:5" ht="29.25" customHeight="1" x14ac:dyDescent="0.15">
      <c r="A7" s="156"/>
      <c r="B7" s="14" t="s">
        <v>36</v>
      </c>
      <c r="C7" s="109" t="s">
        <v>148</v>
      </c>
      <c r="D7" s="15" t="s">
        <v>37</v>
      </c>
      <c r="E7" s="107" t="s">
        <v>209</v>
      </c>
    </row>
    <row r="8" spans="1:5" ht="29.25" customHeight="1" x14ac:dyDescent="0.15">
      <c r="A8" s="156"/>
      <c r="B8" s="14" t="s">
        <v>38</v>
      </c>
      <c r="C8" s="109" t="s">
        <v>145</v>
      </c>
      <c r="D8" s="15" t="s">
        <v>13</v>
      </c>
      <c r="E8" s="107" t="s">
        <v>205</v>
      </c>
    </row>
    <row r="9" spans="1:5" ht="29.25" customHeight="1" thickBot="1" x14ac:dyDescent="0.2">
      <c r="A9" s="157"/>
      <c r="B9" s="16" t="s">
        <v>39</v>
      </c>
      <c r="C9" s="110" t="s">
        <v>69</v>
      </c>
      <c r="D9" s="17" t="s">
        <v>40</v>
      </c>
      <c r="E9" s="111" t="s">
        <v>206</v>
      </c>
    </row>
    <row r="10" spans="1:5" s="105" customFormat="1" ht="29.25" customHeight="1" x14ac:dyDescent="0.15">
      <c r="A10" s="155" t="s">
        <v>31</v>
      </c>
      <c r="B10" s="13" t="s">
        <v>32</v>
      </c>
      <c r="C10" s="158" t="s">
        <v>197</v>
      </c>
      <c r="D10" s="159"/>
      <c r="E10" s="160"/>
    </row>
    <row r="11" spans="1:5" s="105" customFormat="1" ht="29.25" customHeight="1" x14ac:dyDescent="0.15">
      <c r="A11" s="156"/>
      <c r="B11" s="14" t="s">
        <v>33</v>
      </c>
      <c r="C11" s="109">
        <v>600000</v>
      </c>
      <c r="D11" s="15" t="s">
        <v>34</v>
      </c>
      <c r="E11" s="107">
        <v>550000</v>
      </c>
    </row>
    <row r="12" spans="1:5" s="105" customFormat="1" ht="29.25" customHeight="1" x14ac:dyDescent="0.15">
      <c r="A12" s="156"/>
      <c r="B12" s="14" t="s">
        <v>35</v>
      </c>
      <c r="C12" s="119">
        <f>(+E12/C11)*100%</f>
        <v>0.91666666666666663</v>
      </c>
      <c r="D12" s="15" t="s">
        <v>11</v>
      </c>
      <c r="E12" s="107">
        <v>550000</v>
      </c>
    </row>
    <row r="13" spans="1:5" s="105" customFormat="1" ht="29.25" customHeight="1" x14ac:dyDescent="0.15">
      <c r="A13" s="156"/>
      <c r="B13" s="14" t="s">
        <v>207</v>
      </c>
      <c r="C13" s="109" t="s">
        <v>184</v>
      </c>
      <c r="D13" s="15" t="s">
        <v>53</v>
      </c>
      <c r="E13" s="107" t="s">
        <v>208</v>
      </c>
    </row>
    <row r="14" spans="1:5" s="105" customFormat="1" ht="29.25" customHeight="1" x14ac:dyDescent="0.15">
      <c r="A14" s="156"/>
      <c r="B14" s="14" t="s">
        <v>36</v>
      </c>
      <c r="C14" s="109" t="s">
        <v>147</v>
      </c>
      <c r="D14" s="15" t="s">
        <v>37</v>
      </c>
      <c r="E14" s="107" t="s">
        <v>208</v>
      </c>
    </row>
    <row r="15" spans="1:5" s="105" customFormat="1" ht="29.25" customHeight="1" x14ac:dyDescent="0.15">
      <c r="A15" s="156"/>
      <c r="B15" s="14" t="s">
        <v>38</v>
      </c>
      <c r="C15" s="109" t="s">
        <v>154</v>
      </c>
      <c r="D15" s="15" t="s">
        <v>13</v>
      </c>
      <c r="E15" s="107" t="s">
        <v>210</v>
      </c>
    </row>
    <row r="16" spans="1:5" s="105" customFormat="1" ht="29.25" customHeight="1" thickBot="1" x14ac:dyDescent="0.2">
      <c r="A16" s="157"/>
      <c r="B16" s="16" t="s">
        <v>39</v>
      </c>
      <c r="C16" s="110" t="s">
        <v>69</v>
      </c>
      <c r="D16" s="17" t="s">
        <v>40</v>
      </c>
      <c r="E16" s="111" t="s">
        <v>211</v>
      </c>
    </row>
    <row r="17" spans="1:5" s="105" customFormat="1" ht="29.25" customHeight="1" x14ac:dyDescent="0.15">
      <c r="A17" s="155" t="s">
        <v>31</v>
      </c>
      <c r="B17" s="13" t="s">
        <v>32</v>
      </c>
      <c r="C17" s="158" t="s">
        <v>198</v>
      </c>
      <c r="D17" s="159"/>
      <c r="E17" s="160"/>
    </row>
    <row r="18" spans="1:5" s="105" customFormat="1" ht="29.25" customHeight="1" x14ac:dyDescent="0.15">
      <c r="A18" s="156"/>
      <c r="B18" s="14" t="s">
        <v>33</v>
      </c>
      <c r="C18" s="109">
        <v>3500000</v>
      </c>
      <c r="D18" s="15" t="s">
        <v>34</v>
      </c>
      <c r="E18" s="107">
        <v>3395000</v>
      </c>
    </row>
    <row r="19" spans="1:5" s="105" customFormat="1" ht="29.25" customHeight="1" x14ac:dyDescent="0.15">
      <c r="A19" s="156"/>
      <c r="B19" s="14" t="s">
        <v>35</v>
      </c>
      <c r="C19" s="119">
        <f>(+E19/C18)*100%</f>
        <v>0.97</v>
      </c>
      <c r="D19" s="15" t="s">
        <v>11</v>
      </c>
      <c r="E19" s="107">
        <v>3395000</v>
      </c>
    </row>
    <row r="20" spans="1:5" s="105" customFormat="1" ht="29.25" customHeight="1" x14ac:dyDescent="0.15">
      <c r="A20" s="156"/>
      <c r="B20" s="14" t="s">
        <v>10</v>
      </c>
      <c r="C20" s="109" t="s">
        <v>186</v>
      </c>
      <c r="D20" s="15" t="s">
        <v>53</v>
      </c>
      <c r="E20" s="107" t="s">
        <v>214</v>
      </c>
    </row>
    <row r="21" spans="1:5" s="105" customFormat="1" ht="29.25" customHeight="1" x14ac:dyDescent="0.15">
      <c r="A21" s="156"/>
      <c r="B21" s="14" t="s">
        <v>36</v>
      </c>
      <c r="C21" s="109" t="s">
        <v>147</v>
      </c>
      <c r="D21" s="15" t="s">
        <v>37</v>
      </c>
      <c r="E21" s="107" t="s">
        <v>214</v>
      </c>
    </row>
    <row r="22" spans="1:5" s="105" customFormat="1" ht="29.25" customHeight="1" x14ac:dyDescent="0.15">
      <c r="A22" s="156"/>
      <c r="B22" s="14" t="s">
        <v>38</v>
      </c>
      <c r="C22" s="109" t="s">
        <v>145</v>
      </c>
      <c r="D22" s="15" t="s">
        <v>13</v>
      </c>
      <c r="E22" s="107" t="s">
        <v>212</v>
      </c>
    </row>
    <row r="23" spans="1:5" s="105" customFormat="1" ht="29.25" customHeight="1" thickBot="1" x14ac:dyDescent="0.2">
      <c r="A23" s="157"/>
      <c r="B23" s="16" t="s">
        <v>39</v>
      </c>
      <c r="C23" s="110" t="s">
        <v>69</v>
      </c>
      <c r="D23" s="17" t="s">
        <v>40</v>
      </c>
      <c r="E23" s="111" t="s">
        <v>213</v>
      </c>
    </row>
    <row r="24" spans="1:5" s="105" customFormat="1" ht="29.25" customHeight="1" x14ac:dyDescent="0.15">
      <c r="A24" s="155" t="s">
        <v>31</v>
      </c>
      <c r="B24" s="13" t="s">
        <v>32</v>
      </c>
      <c r="C24" s="158" t="s">
        <v>199</v>
      </c>
      <c r="D24" s="159"/>
      <c r="E24" s="160"/>
    </row>
    <row r="25" spans="1:5" s="105" customFormat="1" ht="29.25" customHeight="1" x14ac:dyDescent="0.15">
      <c r="A25" s="156"/>
      <c r="B25" s="14" t="s">
        <v>33</v>
      </c>
      <c r="C25" s="109">
        <v>1200000</v>
      </c>
      <c r="D25" s="15" t="s">
        <v>34</v>
      </c>
      <c r="E25" s="107">
        <v>1100000</v>
      </c>
    </row>
    <row r="26" spans="1:5" s="105" customFormat="1" ht="29.25" customHeight="1" x14ac:dyDescent="0.15">
      <c r="A26" s="156"/>
      <c r="B26" s="14" t="s">
        <v>35</v>
      </c>
      <c r="C26" s="119">
        <f>(+E26/C25)*100%</f>
        <v>0.91666666666666663</v>
      </c>
      <c r="D26" s="15" t="s">
        <v>11</v>
      </c>
      <c r="E26" s="107">
        <v>1100000</v>
      </c>
    </row>
    <row r="27" spans="1:5" s="105" customFormat="1" ht="29.25" customHeight="1" x14ac:dyDescent="0.15">
      <c r="A27" s="156"/>
      <c r="B27" s="14" t="s">
        <v>10</v>
      </c>
      <c r="C27" s="109" t="s">
        <v>186</v>
      </c>
      <c r="D27" s="15" t="s">
        <v>53</v>
      </c>
      <c r="E27" s="107" t="s">
        <v>214</v>
      </c>
    </row>
    <row r="28" spans="1:5" s="105" customFormat="1" ht="29.25" customHeight="1" x14ac:dyDescent="0.15">
      <c r="A28" s="156"/>
      <c r="B28" s="14" t="s">
        <v>36</v>
      </c>
      <c r="C28" s="109" t="s">
        <v>147</v>
      </c>
      <c r="D28" s="15" t="s">
        <v>37</v>
      </c>
      <c r="E28" s="107" t="s">
        <v>214</v>
      </c>
    </row>
    <row r="29" spans="1:5" s="105" customFormat="1" ht="29.25" customHeight="1" x14ac:dyDescent="0.15">
      <c r="A29" s="156"/>
      <c r="B29" s="14" t="s">
        <v>38</v>
      </c>
      <c r="C29" s="109" t="s">
        <v>145</v>
      </c>
      <c r="D29" s="15" t="s">
        <v>13</v>
      </c>
      <c r="E29" s="107" t="s">
        <v>217</v>
      </c>
    </row>
    <row r="30" spans="1:5" s="105" customFormat="1" ht="29.25" customHeight="1" thickBot="1" x14ac:dyDescent="0.2">
      <c r="A30" s="157"/>
      <c r="B30" s="16" t="s">
        <v>39</v>
      </c>
      <c r="C30" s="110" t="s">
        <v>69</v>
      </c>
      <c r="D30" s="17" t="s">
        <v>40</v>
      </c>
      <c r="E30" s="111" t="s">
        <v>215</v>
      </c>
    </row>
    <row r="31" spans="1:5" s="105" customFormat="1" ht="29.25" customHeight="1" x14ac:dyDescent="0.15">
      <c r="A31" s="155" t="s">
        <v>31</v>
      </c>
      <c r="B31" s="13" t="s">
        <v>32</v>
      </c>
      <c r="C31" s="158" t="s">
        <v>200</v>
      </c>
      <c r="D31" s="159"/>
      <c r="E31" s="160"/>
    </row>
    <row r="32" spans="1:5" s="105" customFormat="1" ht="29.25" customHeight="1" x14ac:dyDescent="0.15">
      <c r="A32" s="156"/>
      <c r="B32" s="14" t="s">
        <v>33</v>
      </c>
      <c r="C32" s="109">
        <v>600000</v>
      </c>
      <c r="D32" s="15" t="s">
        <v>34</v>
      </c>
      <c r="E32" s="107">
        <v>550000</v>
      </c>
    </row>
    <row r="33" spans="1:5" s="105" customFormat="1" ht="29.25" customHeight="1" x14ac:dyDescent="0.15">
      <c r="A33" s="156"/>
      <c r="B33" s="14" t="s">
        <v>35</v>
      </c>
      <c r="C33" s="119">
        <f>(+E33/C32)*100%</f>
        <v>0.91666666666666663</v>
      </c>
      <c r="D33" s="15" t="s">
        <v>11</v>
      </c>
      <c r="E33" s="107">
        <v>550000</v>
      </c>
    </row>
    <row r="34" spans="1:5" s="105" customFormat="1" ht="29.25" customHeight="1" x14ac:dyDescent="0.15">
      <c r="A34" s="156"/>
      <c r="B34" s="14" t="s">
        <v>10</v>
      </c>
      <c r="C34" s="109" t="s">
        <v>186</v>
      </c>
      <c r="D34" s="15" t="s">
        <v>53</v>
      </c>
      <c r="E34" s="107" t="s">
        <v>219</v>
      </c>
    </row>
    <row r="35" spans="1:5" s="105" customFormat="1" ht="29.25" customHeight="1" x14ac:dyDescent="0.15">
      <c r="A35" s="156"/>
      <c r="B35" s="14" t="s">
        <v>36</v>
      </c>
      <c r="C35" s="109" t="s">
        <v>147</v>
      </c>
      <c r="D35" s="15" t="s">
        <v>37</v>
      </c>
      <c r="E35" s="107" t="s">
        <v>219</v>
      </c>
    </row>
    <row r="36" spans="1:5" s="105" customFormat="1" ht="29.25" customHeight="1" x14ac:dyDescent="0.15">
      <c r="A36" s="156"/>
      <c r="B36" s="14" t="s">
        <v>38</v>
      </c>
      <c r="C36" s="109" t="s">
        <v>145</v>
      </c>
      <c r="D36" s="15" t="s">
        <v>13</v>
      </c>
      <c r="E36" s="107" t="s">
        <v>216</v>
      </c>
    </row>
    <row r="37" spans="1:5" s="105" customFormat="1" ht="29.25" customHeight="1" thickBot="1" x14ac:dyDescent="0.2">
      <c r="A37" s="157"/>
      <c r="B37" s="16" t="s">
        <v>39</v>
      </c>
      <c r="C37" s="110" t="s">
        <v>69</v>
      </c>
      <c r="D37" s="17" t="s">
        <v>40</v>
      </c>
      <c r="E37" s="111" t="s">
        <v>218</v>
      </c>
    </row>
    <row r="38" spans="1:5" s="105" customFormat="1" ht="29.25" customHeight="1" x14ac:dyDescent="0.15">
      <c r="A38" s="155" t="s">
        <v>31</v>
      </c>
      <c r="B38" s="13" t="s">
        <v>32</v>
      </c>
      <c r="C38" s="158" t="s">
        <v>201</v>
      </c>
      <c r="D38" s="159"/>
      <c r="E38" s="160"/>
    </row>
    <row r="39" spans="1:5" s="105" customFormat="1" ht="29.25" customHeight="1" x14ac:dyDescent="0.15">
      <c r="A39" s="156"/>
      <c r="B39" s="14" t="s">
        <v>33</v>
      </c>
      <c r="C39" s="109">
        <v>2100000</v>
      </c>
      <c r="D39" s="15" t="s">
        <v>34</v>
      </c>
      <c r="E39" s="107">
        <v>1850000</v>
      </c>
    </row>
    <row r="40" spans="1:5" s="105" customFormat="1" ht="29.25" customHeight="1" x14ac:dyDescent="0.15">
      <c r="A40" s="156"/>
      <c r="B40" s="14" t="s">
        <v>35</v>
      </c>
      <c r="C40" s="119">
        <f>(+E40/C39)*100%</f>
        <v>0.88095238095238093</v>
      </c>
      <c r="D40" s="15" t="s">
        <v>11</v>
      </c>
      <c r="E40" s="107">
        <v>1850000</v>
      </c>
    </row>
    <row r="41" spans="1:5" s="105" customFormat="1" ht="29.25" customHeight="1" x14ac:dyDescent="0.15">
      <c r="A41" s="156"/>
      <c r="B41" s="14" t="s">
        <v>10</v>
      </c>
      <c r="C41" s="109" t="s">
        <v>220</v>
      </c>
      <c r="D41" s="15" t="s">
        <v>53</v>
      </c>
      <c r="E41" s="107" t="s">
        <v>221</v>
      </c>
    </row>
    <row r="42" spans="1:5" s="105" customFormat="1" ht="29.25" customHeight="1" x14ac:dyDescent="0.15">
      <c r="A42" s="156"/>
      <c r="B42" s="14" t="s">
        <v>36</v>
      </c>
      <c r="C42" s="109" t="s">
        <v>147</v>
      </c>
      <c r="D42" s="15" t="s">
        <v>37</v>
      </c>
      <c r="E42" s="107" t="s">
        <v>209</v>
      </c>
    </row>
    <row r="43" spans="1:5" s="105" customFormat="1" ht="29.25" customHeight="1" x14ac:dyDescent="0.15">
      <c r="A43" s="156"/>
      <c r="B43" s="14" t="s">
        <v>38</v>
      </c>
      <c r="C43" s="109" t="s">
        <v>145</v>
      </c>
      <c r="D43" s="15" t="s">
        <v>13</v>
      </c>
      <c r="E43" s="107" t="s">
        <v>222</v>
      </c>
    </row>
    <row r="44" spans="1:5" s="105" customFormat="1" ht="29.25" customHeight="1" thickBot="1" x14ac:dyDescent="0.2">
      <c r="A44" s="157"/>
      <c r="B44" s="16" t="s">
        <v>39</v>
      </c>
      <c r="C44" s="110" t="s">
        <v>69</v>
      </c>
      <c r="D44" s="17" t="s">
        <v>40</v>
      </c>
      <c r="E44" s="111" t="s">
        <v>223</v>
      </c>
    </row>
    <row r="45" spans="1:5" s="105" customFormat="1" ht="29.25" customHeight="1" x14ac:dyDescent="0.15">
      <c r="A45" s="155" t="s">
        <v>31</v>
      </c>
      <c r="B45" s="13" t="s">
        <v>32</v>
      </c>
      <c r="C45" s="158" t="s">
        <v>166</v>
      </c>
      <c r="D45" s="159"/>
      <c r="E45" s="160"/>
    </row>
    <row r="46" spans="1:5" s="105" customFormat="1" ht="29.25" customHeight="1" x14ac:dyDescent="0.15">
      <c r="A46" s="156"/>
      <c r="B46" s="14" t="s">
        <v>33</v>
      </c>
      <c r="C46" s="109">
        <v>6300000</v>
      </c>
      <c r="D46" s="15" t="s">
        <v>34</v>
      </c>
      <c r="E46" s="107">
        <v>5905350</v>
      </c>
    </row>
    <row r="47" spans="1:5" s="105" customFormat="1" ht="29.25" customHeight="1" x14ac:dyDescent="0.15">
      <c r="A47" s="156"/>
      <c r="B47" s="14" t="s">
        <v>35</v>
      </c>
      <c r="C47" s="119">
        <f>(+E47/C46)*100%</f>
        <v>0.93735714285714289</v>
      </c>
      <c r="D47" s="15" t="s">
        <v>11</v>
      </c>
      <c r="E47" s="107">
        <v>5905350</v>
      </c>
    </row>
    <row r="48" spans="1:5" s="105" customFormat="1" ht="29.25" customHeight="1" x14ac:dyDescent="0.15">
      <c r="A48" s="156"/>
      <c r="B48" s="14" t="s">
        <v>10</v>
      </c>
      <c r="C48" s="109" t="s">
        <v>214</v>
      </c>
      <c r="D48" s="15" t="s">
        <v>53</v>
      </c>
      <c r="E48" s="107" t="s">
        <v>226</v>
      </c>
    </row>
    <row r="49" spans="1:5" s="105" customFormat="1" ht="29.25" customHeight="1" x14ac:dyDescent="0.15">
      <c r="A49" s="156"/>
      <c r="B49" s="14" t="s">
        <v>36</v>
      </c>
      <c r="C49" s="109" t="s">
        <v>148</v>
      </c>
      <c r="D49" s="15" t="s">
        <v>37</v>
      </c>
      <c r="E49" s="107" t="s">
        <v>227</v>
      </c>
    </row>
    <row r="50" spans="1:5" s="105" customFormat="1" ht="29.25" customHeight="1" x14ac:dyDescent="0.15">
      <c r="A50" s="156"/>
      <c r="B50" s="14" t="s">
        <v>38</v>
      </c>
      <c r="C50" s="109" t="s">
        <v>155</v>
      </c>
      <c r="D50" s="15" t="s">
        <v>13</v>
      </c>
      <c r="E50" s="107" t="s">
        <v>224</v>
      </c>
    </row>
    <row r="51" spans="1:5" s="105" customFormat="1" ht="29.25" customHeight="1" thickBot="1" x14ac:dyDescent="0.2">
      <c r="A51" s="157"/>
      <c r="B51" s="16" t="s">
        <v>39</v>
      </c>
      <c r="C51" s="110" t="s">
        <v>69</v>
      </c>
      <c r="D51" s="17" t="s">
        <v>40</v>
      </c>
      <c r="E51" s="111" t="s">
        <v>225</v>
      </c>
    </row>
    <row r="52" spans="1:5" s="105" customFormat="1" ht="29.25" customHeight="1" x14ac:dyDescent="0.15">
      <c r="A52" s="155" t="s">
        <v>31</v>
      </c>
      <c r="B52" s="13" t="s">
        <v>32</v>
      </c>
      <c r="C52" s="158" t="s">
        <v>202</v>
      </c>
      <c r="D52" s="159"/>
      <c r="E52" s="160"/>
    </row>
    <row r="53" spans="1:5" s="105" customFormat="1" ht="29.25" customHeight="1" x14ac:dyDescent="0.15">
      <c r="A53" s="156"/>
      <c r="B53" s="14" t="s">
        <v>33</v>
      </c>
      <c r="C53" s="109">
        <v>700000</v>
      </c>
      <c r="D53" s="15" t="s">
        <v>34</v>
      </c>
      <c r="E53" s="107">
        <v>660000</v>
      </c>
    </row>
    <row r="54" spans="1:5" s="105" customFormat="1" ht="29.25" customHeight="1" x14ac:dyDescent="0.15">
      <c r="A54" s="156"/>
      <c r="B54" s="14" t="s">
        <v>35</v>
      </c>
      <c r="C54" s="119">
        <f>(+E54/C53)*100%</f>
        <v>0.94285714285714284</v>
      </c>
      <c r="D54" s="15" t="s">
        <v>11</v>
      </c>
      <c r="E54" s="107">
        <v>660000</v>
      </c>
    </row>
    <row r="55" spans="1:5" s="105" customFormat="1" ht="29.25" customHeight="1" x14ac:dyDescent="0.15">
      <c r="A55" s="156"/>
      <c r="B55" s="14" t="s">
        <v>10</v>
      </c>
      <c r="C55" s="109" t="s">
        <v>228</v>
      </c>
      <c r="D55" s="15" t="s">
        <v>53</v>
      </c>
      <c r="E55" s="107" t="s">
        <v>229</v>
      </c>
    </row>
    <row r="56" spans="1:5" s="105" customFormat="1" ht="29.25" customHeight="1" x14ac:dyDescent="0.15">
      <c r="A56" s="156"/>
      <c r="B56" s="14" t="s">
        <v>36</v>
      </c>
      <c r="C56" s="109" t="s">
        <v>147</v>
      </c>
      <c r="D56" s="15" t="s">
        <v>37</v>
      </c>
      <c r="E56" s="107" t="s">
        <v>229</v>
      </c>
    </row>
    <row r="57" spans="1:5" s="105" customFormat="1" ht="29.25" customHeight="1" x14ac:dyDescent="0.15">
      <c r="A57" s="156"/>
      <c r="B57" s="14" t="s">
        <v>38</v>
      </c>
      <c r="C57" s="109" t="s">
        <v>145</v>
      </c>
      <c r="D57" s="15" t="s">
        <v>13</v>
      </c>
      <c r="E57" s="107" t="s">
        <v>150</v>
      </c>
    </row>
    <row r="58" spans="1:5" s="105" customFormat="1" ht="29.25" customHeight="1" thickBot="1" x14ac:dyDescent="0.2">
      <c r="A58" s="157"/>
      <c r="B58" s="16" t="s">
        <v>39</v>
      </c>
      <c r="C58" s="110" t="s">
        <v>69</v>
      </c>
      <c r="D58" s="17" t="s">
        <v>40</v>
      </c>
      <c r="E58" s="111" t="s">
        <v>151</v>
      </c>
    </row>
    <row r="59" spans="1:5" s="105" customFormat="1" ht="29.25" hidden="1" customHeight="1" x14ac:dyDescent="0.15">
      <c r="A59" s="155" t="s">
        <v>31</v>
      </c>
      <c r="B59" s="13" t="s">
        <v>32</v>
      </c>
      <c r="C59" s="158"/>
      <c r="D59" s="159"/>
      <c r="E59" s="160"/>
    </row>
    <row r="60" spans="1:5" s="105" customFormat="1" ht="29.25" hidden="1" customHeight="1" x14ac:dyDescent="0.15">
      <c r="A60" s="156"/>
      <c r="B60" s="14" t="s">
        <v>33</v>
      </c>
      <c r="C60" s="109"/>
      <c r="D60" s="15" t="s">
        <v>34</v>
      </c>
      <c r="E60" s="107"/>
    </row>
    <row r="61" spans="1:5" s="105" customFormat="1" ht="29.25" hidden="1" customHeight="1" x14ac:dyDescent="0.15">
      <c r="A61" s="156"/>
      <c r="B61" s="14" t="s">
        <v>35</v>
      </c>
      <c r="C61" s="119" t="e">
        <f>(+E61/C60)*100%</f>
        <v>#DIV/0!</v>
      </c>
      <c r="D61" s="15" t="s">
        <v>11</v>
      </c>
      <c r="E61" s="107"/>
    </row>
    <row r="62" spans="1:5" s="105" customFormat="1" ht="29.25" hidden="1" customHeight="1" x14ac:dyDescent="0.15">
      <c r="A62" s="156"/>
      <c r="B62" s="14" t="s">
        <v>10</v>
      </c>
      <c r="C62" s="109"/>
      <c r="D62" s="15" t="s">
        <v>53</v>
      </c>
      <c r="E62" s="107"/>
    </row>
    <row r="63" spans="1:5" s="105" customFormat="1" ht="29.25" hidden="1" customHeight="1" x14ac:dyDescent="0.15">
      <c r="A63" s="156"/>
      <c r="B63" s="14" t="s">
        <v>36</v>
      </c>
      <c r="C63" s="109"/>
      <c r="D63" s="15" t="s">
        <v>37</v>
      </c>
      <c r="E63" s="107"/>
    </row>
    <row r="64" spans="1:5" s="105" customFormat="1" ht="29.25" hidden="1" customHeight="1" x14ac:dyDescent="0.15">
      <c r="A64" s="156"/>
      <c r="B64" s="14" t="s">
        <v>38</v>
      </c>
      <c r="C64" s="109"/>
      <c r="D64" s="15" t="s">
        <v>13</v>
      </c>
      <c r="E64" s="107"/>
    </row>
    <row r="65" spans="1:5" s="105" customFormat="1" ht="29.25" hidden="1" customHeight="1" thickBot="1" x14ac:dyDescent="0.2">
      <c r="A65" s="157"/>
      <c r="B65" s="16" t="s">
        <v>39</v>
      </c>
      <c r="C65" s="110"/>
      <c r="D65" s="17" t="s">
        <v>40</v>
      </c>
      <c r="E65" s="111"/>
    </row>
    <row r="66" spans="1:5" s="105" customFormat="1" ht="29.25" hidden="1" customHeight="1" x14ac:dyDescent="0.15">
      <c r="A66" s="155" t="s">
        <v>31</v>
      </c>
      <c r="B66" s="13" t="s">
        <v>32</v>
      </c>
      <c r="C66" s="158"/>
      <c r="D66" s="159"/>
      <c r="E66" s="160"/>
    </row>
    <row r="67" spans="1:5" s="105" customFormat="1" ht="29.25" hidden="1" customHeight="1" x14ac:dyDescent="0.15">
      <c r="A67" s="156"/>
      <c r="B67" s="14" t="s">
        <v>33</v>
      </c>
      <c r="C67" s="109"/>
      <c r="D67" s="15" t="s">
        <v>34</v>
      </c>
      <c r="E67" s="107"/>
    </row>
    <row r="68" spans="1:5" s="105" customFormat="1" ht="29.25" hidden="1" customHeight="1" x14ac:dyDescent="0.15">
      <c r="A68" s="156"/>
      <c r="B68" s="14" t="s">
        <v>35</v>
      </c>
      <c r="C68" s="119" t="e">
        <f>(+E68/C67)*100%</f>
        <v>#DIV/0!</v>
      </c>
      <c r="D68" s="15" t="s">
        <v>11</v>
      </c>
      <c r="E68" s="107"/>
    </row>
    <row r="69" spans="1:5" s="105" customFormat="1" ht="29.25" hidden="1" customHeight="1" x14ac:dyDescent="0.15">
      <c r="A69" s="156"/>
      <c r="B69" s="14" t="s">
        <v>10</v>
      </c>
      <c r="C69" s="109"/>
      <c r="D69" s="15" t="s">
        <v>53</v>
      </c>
      <c r="E69" s="107"/>
    </row>
    <row r="70" spans="1:5" s="105" customFormat="1" ht="29.25" hidden="1" customHeight="1" x14ac:dyDescent="0.15">
      <c r="A70" s="156"/>
      <c r="B70" s="14" t="s">
        <v>36</v>
      </c>
      <c r="C70" s="109"/>
      <c r="D70" s="15" t="s">
        <v>37</v>
      </c>
      <c r="E70" s="107"/>
    </row>
    <row r="71" spans="1:5" s="105" customFormat="1" ht="29.25" hidden="1" customHeight="1" x14ac:dyDescent="0.15">
      <c r="A71" s="156"/>
      <c r="B71" s="14" t="s">
        <v>38</v>
      </c>
      <c r="C71" s="109"/>
      <c r="D71" s="15" t="s">
        <v>13</v>
      </c>
      <c r="E71" s="107"/>
    </row>
    <row r="72" spans="1:5" s="105" customFormat="1" ht="29.25" hidden="1" customHeight="1" thickBot="1" x14ac:dyDescent="0.2">
      <c r="A72" s="157"/>
      <c r="B72" s="16" t="s">
        <v>39</v>
      </c>
      <c r="C72" s="110"/>
      <c r="D72" s="17" t="s">
        <v>40</v>
      </c>
      <c r="E72" s="111"/>
    </row>
    <row r="73" spans="1:5" s="105" customFormat="1" ht="29.25" hidden="1" customHeight="1" x14ac:dyDescent="0.15">
      <c r="A73" s="155" t="s">
        <v>31</v>
      </c>
      <c r="B73" s="13" t="s">
        <v>32</v>
      </c>
      <c r="C73" s="158"/>
      <c r="D73" s="159"/>
      <c r="E73" s="160"/>
    </row>
    <row r="74" spans="1:5" s="105" customFormat="1" ht="29.25" hidden="1" customHeight="1" x14ac:dyDescent="0.15">
      <c r="A74" s="156"/>
      <c r="B74" s="14" t="s">
        <v>33</v>
      </c>
      <c r="C74" s="109"/>
      <c r="D74" s="15" t="s">
        <v>34</v>
      </c>
      <c r="E74" s="107"/>
    </row>
    <row r="75" spans="1:5" s="105" customFormat="1" ht="29.25" hidden="1" customHeight="1" x14ac:dyDescent="0.15">
      <c r="A75" s="156"/>
      <c r="B75" s="14" t="s">
        <v>35</v>
      </c>
      <c r="C75" s="119" t="e">
        <f>(+E75/C74)*100%</f>
        <v>#DIV/0!</v>
      </c>
      <c r="D75" s="15" t="s">
        <v>11</v>
      </c>
      <c r="E75" s="107"/>
    </row>
    <row r="76" spans="1:5" s="105" customFormat="1" ht="29.25" hidden="1" customHeight="1" x14ac:dyDescent="0.15">
      <c r="A76" s="156"/>
      <c r="B76" s="14" t="s">
        <v>10</v>
      </c>
      <c r="C76" s="109"/>
      <c r="D76" s="15" t="s">
        <v>53</v>
      </c>
      <c r="E76" s="107"/>
    </row>
    <row r="77" spans="1:5" s="105" customFormat="1" ht="29.25" hidden="1" customHeight="1" x14ac:dyDescent="0.15">
      <c r="A77" s="156"/>
      <c r="B77" s="14" t="s">
        <v>36</v>
      </c>
      <c r="C77" s="109"/>
      <c r="D77" s="15" t="s">
        <v>37</v>
      </c>
      <c r="E77" s="107"/>
    </row>
    <row r="78" spans="1:5" s="105" customFormat="1" ht="29.25" hidden="1" customHeight="1" x14ac:dyDescent="0.15">
      <c r="A78" s="156"/>
      <c r="B78" s="14" t="s">
        <v>38</v>
      </c>
      <c r="C78" s="109"/>
      <c r="D78" s="15" t="s">
        <v>13</v>
      </c>
      <c r="E78" s="107"/>
    </row>
    <row r="79" spans="1:5" s="105" customFormat="1" ht="29.25" hidden="1" customHeight="1" thickBot="1" x14ac:dyDescent="0.2">
      <c r="A79" s="157"/>
      <c r="B79" s="16" t="s">
        <v>39</v>
      </c>
      <c r="C79" s="110"/>
      <c r="D79" s="17" t="s">
        <v>40</v>
      </c>
      <c r="E79" s="111"/>
    </row>
  </sheetData>
  <mergeCells count="23"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zoomScale="85" zoomScaleNormal="85" workbookViewId="0">
      <selection activeCell="B80" sqref="B80:F80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53" t="s">
        <v>7</v>
      </c>
      <c r="B1" s="153"/>
      <c r="C1" s="153"/>
      <c r="D1" s="153"/>
      <c r="E1" s="153"/>
      <c r="F1" s="153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78" t="str">
        <f>계약현황공개!C3</f>
        <v>2024년 하반기 시설물 정기안전점검 계약</v>
      </c>
      <c r="C3" s="179"/>
      <c r="D3" s="179"/>
      <c r="E3" s="179"/>
      <c r="F3" s="180"/>
    </row>
    <row r="4" spans="1:6" s="10" customFormat="1" ht="30" customHeight="1" x14ac:dyDescent="0.15">
      <c r="A4" s="181" t="s">
        <v>17</v>
      </c>
      <c r="B4" s="184" t="s">
        <v>10</v>
      </c>
      <c r="C4" s="184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82"/>
      <c r="B5" s="185"/>
      <c r="C5" s="185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82"/>
      <c r="B6" s="194" t="str">
        <f>계약현황공개!C6</f>
        <v>2024.8.9.</v>
      </c>
      <c r="C6" s="195" t="str">
        <f>계약현황공개!E6</f>
        <v>2024.8.16.</v>
      </c>
      <c r="D6" s="190">
        <f>계약현황공개!C4</f>
        <v>3600000</v>
      </c>
      <c r="E6" s="190">
        <f>계약현황공개!E5</f>
        <v>3410000</v>
      </c>
      <c r="F6" s="192">
        <f>E6/D6</f>
        <v>0.94722222222222219</v>
      </c>
    </row>
    <row r="7" spans="1:6" s="10" customFormat="1" ht="30" customHeight="1" x14ac:dyDescent="0.15">
      <c r="A7" s="183"/>
      <c r="B7" s="187"/>
      <c r="C7" s="189"/>
      <c r="D7" s="191"/>
      <c r="E7" s="191"/>
      <c r="F7" s="193"/>
    </row>
    <row r="8" spans="1:6" s="10" customFormat="1" ht="30" customHeight="1" x14ac:dyDescent="0.15">
      <c r="A8" s="164" t="s">
        <v>13</v>
      </c>
      <c r="B8" s="35" t="s">
        <v>14</v>
      </c>
      <c r="C8" s="35" t="s">
        <v>23</v>
      </c>
      <c r="D8" s="166" t="s">
        <v>15</v>
      </c>
      <c r="E8" s="167"/>
      <c r="F8" s="168"/>
    </row>
    <row r="9" spans="1:6" s="10" customFormat="1" ht="30" customHeight="1" x14ac:dyDescent="0.15">
      <c r="A9" s="165"/>
      <c r="B9" s="20" t="str">
        <f>계약현황공개!E8</f>
        <v>시설물안전연구원 주식회사(최명란)</v>
      </c>
      <c r="C9" s="20" t="s">
        <v>230</v>
      </c>
      <c r="D9" s="196" t="str">
        <f>계약현황공개!E9</f>
        <v>성남시 중원구 광명로 115(성남동, 동부주택브리앙뜨 205,206호)</v>
      </c>
      <c r="E9" s="170"/>
      <c r="F9" s="171"/>
    </row>
    <row r="10" spans="1:6" s="10" customFormat="1" ht="30" customHeight="1" x14ac:dyDescent="0.15">
      <c r="A10" s="36" t="s">
        <v>22</v>
      </c>
      <c r="B10" s="172" t="s">
        <v>144</v>
      </c>
      <c r="C10" s="173"/>
      <c r="D10" s="173"/>
      <c r="E10" s="173"/>
      <c r="F10" s="174"/>
    </row>
    <row r="11" spans="1:6" s="10" customFormat="1" ht="30" customHeight="1" x14ac:dyDescent="0.15">
      <c r="A11" s="36" t="s">
        <v>21</v>
      </c>
      <c r="B11" s="175" t="s">
        <v>108</v>
      </c>
      <c r="C11" s="176"/>
      <c r="D11" s="176"/>
      <c r="E11" s="176"/>
      <c r="F11" s="177"/>
    </row>
    <row r="12" spans="1:6" s="10" customFormat="1" ht="30" customHeight="1" thickBot="1" x14ac:dyDescent="0.2">
      <c r="A12" s="19" t="s">
        <v>16</v>
      </c>
      <c r="B12" s="161"/>
      <c r="C12" s="162"/>
      <c r="D12" s="162"/>
      <c r="E12" s="162"/>
      <c r="F12" s="163"/>
    </row>
    <row r="13" spans="1:6" s="105" customFormat="1" ht="30" customHeight="1" thickTop="1" x14ac:dyDescent="0.15">
      <c r="A13" s="18" t="s">
        <v>9</v>
      </c>
      <c r="B13" s="178" t="str">
        <f>계약현황공개!C10</f>
        <v>8월 청소년운영위원회 타지역 교류활동 차량 임차</v>
      </c>
      <c r="C13" s="179"/>
      <c r="D13" s="179"/>
      <c r="E13" s="179"/>
      <c r="F13" s="180"/>
    </row>
    <row r="14" spans="1:6" s="105" customFormat="1" ht="30" customHeight="1" x14ac:dyDescent="0.15">
      <c r="A14" s="181" t="s">
        <v>17</v>
      </c>
      <c r="B14" s="184" t="s">
        <v>10</v>
      </c>
      <c r="C14" s="184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182"/>
      <c r="B15" s="185"/>
      <c r="C15" s="185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182"/>
      <c r="B16" s="186" t="str">
        <f>계약현황공개!C13</f>
        <v>2024.8.12.</v>
      </c>
      <c r="C16" s="188" t="str">
        <f>계약현황공개!E13</f>
        <v>2024.8.17.</v>
      </c>
      <c r="D16" s="190">
        <f>계약현황공개!C11</f>
        <v>600000</v>
      </c>
      <c r="E16" s="190">
        <f>계약현황공개!E12</f>
        <v>550000</v>
      </c>
      <c r="F16" s="192">
        <f>E16/D16</f>
        <v>0.91666666666666663</v>
      </c>
    </row>
    <row r="17" spans="1:6" s="105" customFormat="1" ht="30" customHeight="1" x14ac:dyDescent="0.15">
      <c r="A17" s="183"/>
      <c r="B17" s="187"/>
      <c r="C17" s="189"/>
      <c r="D17" s="191"/>
      <c r="E17" s="191"/>
      <c r="F17" s="193"/>
    </row>
    <row r="18" spans="1:6" s="105" customFormat="1" ht="30" customHeight="1" x14ac:dyDescent="0.15">
      <c r="A18" s="164" t="s">
        <v>13</v>
      </c>
      <c r="B18" s="121" t="s">
        <v>14</v>
      </c>
      <c r="C18" s="121" t="s">
        <v>23</v>
      </c>
      <c r="D18" s="166" t="s">
        <v>15</v>
      </c>
      <c r="E18" s="167"/>
      <c r="F18" s="168"/>
    </row>
    <row r="19" spans="1:6" s="105" customFormat="1" ht="30" customHeight="1" x14ac:dyDescent="0.15">
      <c r="A19" s="165"/>
      <c r="B19" s="122" t="str">
        <f>계약현황공개!E15</f>
        <v>뉴한솔고속㈜(박예숙)</v>
      </c>
      <c r="C19" s="20" t="s">
        <v>231</v>
      </c>
      <c r="D19" s="169" t="str">
        <f>계약현황공개!E16</f>
        <v>성남시 수정구 산성대로 189, 702호(수진동, 수산타워)</v>
      </c>
      <c r="E19" s="170"/>
      <c r="F19" s="171"/>
    </row>
    <row r="20" spans="1:6" s="105" customFormat="1" ht="30" customHeight="1" x14ac:dyDescent="0.15">
      <c r="A20" s="36" t="s">
        <v>22</v>
      </c>
      <c r="B20" s="172" t="s">
        <v>144</v>
      </c>
      <c r="C20" s="173"/>
      <c r="D20" s="173"/>
      <c r="E20" s="173"/>
      <c r="F20" s="174"/>
    </row>
    <row r="21" spans="1:6" s="105" customFormat="1" ht="30" customHeight="1" x14ac:dyDescent="0.15">
      <c r="A21" s="36" t="s">
        <v>21</v>
      </c>
      <c r="B21" s="175" t="s">
        <v>108</v>
      </c>
      <c r="C21" s="176"/>
      <c r="D21" s="176"/>
      <c r="E21" s="176"/>
      <c r="F21" s="177"/>
    </row>
    <row r="22" spans="1:6" s="105" customFormat="1" ht="30" customHeight="1" thickBot="1" x14ac:dyDescent="0.2">
      <c r="A22" s="19" t="s">
        <v>16</v>
      </c>
      <c r="B22" s="161"/>
      <c r="C22" s="162"/>
      <c r="D22" s="162"/>
      <c r="E22" s="162"/>
      <c r="F22" s="163"/>
    </row>
    <row r="23" spans="1:6" s="105" customFormat="1" ht="30" customHeight="1" thickTop="1" x14ac:dyDescent="0.15">
      <c r="A23" s="18" t="s">
        <v>9</v>
      </c>
      <c r="B23" s="178" t="str">
        <f>계약현황공개!C17</f>
        <v>풋풋 그라운드 별빛마을 행사장비 임차</v>
      </c>
      <c r="C23" s="179"/>
      <c r="D23" s="179"/>
      <c r="E23" s="179"/>
      <c r="F23" s="180"/>
    </row>
    <row r="24" spans="1:6" s="105" customFormat="1" ht="30" customHeight="1" x14ac:dyDescent="0.15">
      <c r="A24" s="181" t="s">
        <v>17</v>
      </c>
      <c r="B24" s="184" t="s">
        <v>10</v>
      </c>
      <c r="C24" s="184" t="s">
        <v>53</v>
      </c>
      <c r="D24" s="34" t="s">
        <v>18</v>
      </c>
      <c r="E24" s="34" t="s">
        <v>11</v>
      </c>
      <c r="F24" s="37" t="s">
        <v>70</v>
      </c>
    </row>
    <row r="25" spans="1:6" s="105" customFormat="1" ht="30" customHeight="1" x14ac:dyDescent="0.15">
      <c r="A25" s="182"/>
      <c r="B25" s="185"/>
      <c r="C25" s="185"/>
      <c r="D25" s="34" t="s">
        <v>19</v>
      </c>
      <c r="E25" s="34" t="s">
        <v>12</v>
      </c>
      <c r="F25" s="37" t="s">
        <v>20</v>
      </c>
    </row>
    <row r="26" spans="1:6" s="105" customFormat="1" ht="30" customHeight="1" x14ac:dyDescent="0.15">
      <c r="A26" s="182"/>
      <c r="B26" s="186" t="str">
        <f>계약현황공개!C20</f>
        <v>2024.8.21.</v>
      </c>
      <c r="C26" s="188" t="str">
        <f>계약현황공개!E20</f>
        <v>2024.8.23.</v>
      </c>
      <c r="D26" s="190">
        <f>계약현황공개!C18</f>
        <v>3500000</v>
      </c>
      <c r="E26" s="190">
        <f>계약현황공개!E19</f>
        <v>3395000</v>
      </c>
      <c r="F26" s="192">
        <f>E26/D26</f>
        <v>0.97</v>
      </c>
    </row>
    <row r="27" spans="1:6" s="105" customFormat="1" ht="30" customHeight="1" x14ac:dyDescent="0.15">
      <c r="A27" s="183"/>
      <c r="B27" s="187"/>
      <c r="C27" s="189"/>
      <c r="D27" s="191"/>
      <c r="E27" s="191"/>
      <c r="F27" s="193"/>
    </row>
    <row r="28" spans="1:6" s="105" customFormat="1" ht="30" customHeight="1" x14ac:dyDescent="0.15">
      <c r="A28" s="164" t="s">
        <v>13</v>
      </c>
      <c r="B28" s="123" t="s">
        <v>14</v>
      </c>
      <c r="C28" s="123" t="s">
        <v>23</v>
      </c>
      <c r="D28" s="166" t="s">
        <v>15</v>
      </c>
      <c r="E28" s="167"/>
      <c r="F28" s="168"/>
    </row>
    <row r="29" spans="1:6" s="105" customFormat="1" ht="30" customHeight="1" x14ac:dyDescent="0.15">
      <c r="A29" s="165"/>
      <c r="B29" s="122" t="str">
        <f>계약현황공개!E22</f>
        <v>위드어스렌탈(최인호)</v>
      </c>
      <c r="C29" s="20" t="s">
        <v>232</v>
      </c>
      <c r="D29" s="169" t="str">
        <f>계약현황공개!E23</f>
        <v>남양주시 경춘로 364, 501호(다산동)</v>
      </c>
      <c r="E29" s="170"/>
      <c r="F29" s="171"/>
    </row>
    <row r="30" spans="1:6" s="105" customFormat="1" ht="30" customHeight="1" x14ac:dyDescent="0.15">
      <c r="A30" s="36" t="s">
        <v>22</v>
      </c>
      <c r="B30" s="172" t="s">
        <v>144</v>
      </c>
      <c r="C30" s="173"/>
      <c r="D30" s="173"/>
      <c r="E30" s="173"/>
      <c r="F30" s="174"/>
    </row>
    <row r="31" spans="1:6" s="105" customFormat="1" ht="30" customHeight="1" x14ac:dyDescent="0.15">
      <c r="A31" s="36" t="s">
        <v>21</v>
      </c>
      <c r="B31" s="175" t="s">
        <v>108</v>
      </c>
      <c r="C31" s="176"/>
      <c r="D31" s="176"/>
      <c r="E31" s="176"/>
      <c r="F31" s="177"/>
    </row>
    <row r="32" spans="1:6" s="105" customFormat="1" ht="30" customHeight="1" thickBot="1" x14ac:dyDescent="0.2">
      <c r="A32" s="19" t="s">
        <v>16</v>
      </c>
      <c r="B32" s="161"/>
      <c r="C32" s="162"/>
      <c r="D32" s="162"/>
      <c r="E32" s="162"/>
      <c r="F32" s="163"/>
    </row>
    <row r="33" spans="1:6" s="105" customFormat="1" ht="30" customHeight="1" thickTop="1" x14ac:dyDescent="0.15">
      <c r="A33" s="18" t="s">
        <v>9</v>
      </c>
      <c r="B33" s="178" t="str">
        <f>계약현황공개!C24</f>
        <v>풋풋 그라운드 별빛마을 전문공연(현악팀) 계약</v>
      </c>
      <c r="C33" s="179"/>
      <c r="D33" s="179"/>
      <c r="E33" s="179"/>
      <c r="F33" s="180"/>
    </row>
    <row r="34" spans="1:6" s="105" customFormat="1" ht="30" customHeight="1" x14ac:dyDescent="0.15">
      <c r="A34" s="181" t="s">
        <v>17</v>
      </c>
      <c r="B34" s="184" t="s">
        <v>10</v>
      </c>
      <c r="C34" s="184" t="s">
        <v>53</v>
      </c>
      <c r="D34" s="34" t="s">
        <v>18</v>
      </c>
      <c r="E34" s="34" t="s">
        <v>11</v>
      </c>
      <c r="F34" s="37" t="s">
        <v>70</v>
      </c>
    </row>
    <row r="35" spans="1:6" s="105" customFormat="1" ht="30" customHeight="1" x14ac:dyDescent="0.15">
      <c r="A35" s="182"/>
      <c r="B35" s="185"/>
      <c r="C35" s="185"/>
      <c r="D35" s="34" t="s">
        <v>19</v>
      </c>
      <c r="E35" s="34" t="s">
        <v>12</v>
      </c>
      <c r="F35" s="37" t="s">
        <v>20</v>
      </c>
    </row>
    <row r="36" spans="1:6" s="105" customFormat="1" ht="30" customHeight="1" x14ac:dyDescent="0.15">
      <c r="A36" s="182"/>
      <c r="B36" s="186" t="str">
        <f>계약현황공개!C27</f>
        <v>2024.8.21.</v>
      </c>
      <c r="C36" s="188" t="str">
        <f>계약현황공개!E27</f>
        <v>2024.8.23.</v>
      </c>
      <c r="D36" s="190">
        <f>계약현황공개!C25</f>
        <v>1200000</v>
      </c>
      <c r="E36" s="190">
        <f>계약현황공개!E26</f>
        <v>1100000</v>
      </c>
      <c r="F36" s="192">
        <f>E36/D36</f>
        <v>0.91666666666666663</v>
      </c>
    </row>
    <row r="37" spans="1:6" s="105" customFormat="1" ht="30" customHeight="1" x14ac:dyDescent="0.15">
      <c r="A37" s="183"/>
      <c r="B37" s="187"/>
      <c r="C37" s="189"/>
      <c r="D37" s="191"/>
      <c r="E37" s="191"/>
      <c r="F37" s="193"/>
    </row>
    <row r="38" spans="1:6" s="105" customFormat="1" ht="30" customHeight="1" x14ac:dyDescent="0.15">
      <c r="A38" s="164" t="s">
        <v>13</v>
      </c>
      <c r="B38" s="123" t="s">
        <v>14</v>
      </c>
      <c r="C38" s="123" t="s">
        <v>23</v>
      </c>
      <c r="D38" s="166" t="s">
        <v>15</v>
      </c>
      <c r="E38" s="167"/>
      <c r="F38" s="168"/>
    </row>
    <row r="39" spans="1:6" s="105" customFormat="1" ht="30" customHeight="1" x14ac:dyDescent="0.15">
      <c r="A39" s="165"/>
      <c r="B39" s="122" t="str">
        <f>계약현황공개!E29</f>
        <v>사단법인 코리아로얄오케스트라(장경환)</v>
      </c>
      <c r="C39" s="20" t="s">
        <v>233</v>
      </c>
      <c r="D39" s="169" t="str">
        <f>계약현황공개!E30</f>
        <v>서울 서초구 서초중앙로5길 10-8, 703호(서초동)</v>
      </c>
      <c r="E39" s="170"/>
      <c r="F39" s="171"/>
    </row>
    <row r="40" spans="1:6" s="105" customFormat="1" ht="30" customHeight="1" x14ac:dyDescent="0.15">
      <c r="A40" s="36" t="s">
        <v>22</v>
      </c>
      <c r="B40" s="172" t="s">
        <v>144</v>
      </c>
      <c r="C40" s="173"/>
      <c r="D40" s="173"/>
      <c r="E40" s="173"/>
      <c r="F40" s="174"/>
    </row>
    <row r="41" spans="1:6" s="105" customFormat="1" ht="30" customHeight="1" x14ac:dyDescent="0.15">
      <c r="A41" s="36" t="s">
        <v>21</v>
      </c>
      <c r="B41" s="175" t="s">
        <v>108</v>
      </c>
      <c r="C41" s="176"/>
      <c r="D41" s="176"/>
      <c r="E41" s="176"/>
      <c r="F41" s="177"/>
    </row>
    <row r="42" spans="1:6" s="105" customFormat="1" ht="30" customHeight="1" thickBot="1" x14ac:dyDescent="0.2">
      <c r="A42" s="19" t="s">
        <v>16</v>
      </c>
      <c r="B42" s="161"/>
      <c r="C42" s="162"/>
      <c r="D42" s="162"/>
      <c r="E42" s="162"/>
      <c r="F42" s="163"/>
    </row>
    <row r="43" spans="1:6" s="105" customFormat="1" ht="30" customHeight="1" thickTop="1" x14ac:dyDescent="0.15">
      <c r="A43" s="18" t="s">
        <v>9</v>
      </c>
      <c r="B43" s="178" t="str">
        <f>계약현황공개!C31</f>
        <v>8월 청소년방과후아카데미 주말체험활동 차량 임차 계약</v>
      </c>
      <c r="C43" s="179"/>
      <c r="D43" s="179"/>
      <c r="E43" s="179"/>
      <c r="F43" s="180"/>
    </row>
    <row r="44" spans="1:6" s="105" customFormat="1" ht="30" customHeight="1" x14ac:dyDescent="0.15">
      <c r="A44" s="181" t="s">
        <v>17</v>
      </c>
      <c r="B44" s="184" t="s">
        <v>10</v>
      </c>
      <c r="C44" s="184" t="s">
        <v>53</v>
      </c>
      <c r="D44" s="34" t="s">
        <v>18</v>
      </c>
      <c r="E44" s="34" t="s">
        <v>11</v>
      </c>
      <c r="F44" s="37" t="s">
        <v>70</v>
      </c>
    </row>
    <row r="45" spans="1:6" s="105" customFormat="1" ht="30" customHeight="1" x14ac:dyDescent="0.15">
      <c r="A45" s="182"/>
      <c r="B45" s="185"/>
      <c r="C45" s="185"/>
      <c r="D45" s="34" t="s">
        <v>19</v>
      </c>
      <c r="E45" s="34" t="s">
        <v>12</v>
      </c>
      <c r="F45" s="37" t="s">
        <v>20</v>
      </c>
    </row>
    <row r="46" spans="1:6" s="105" customFormat="1" ht="30" customHeight="1" x14ac:dyDescent="0.15">
      <c r="A46" s="182"/>
      <c r="B46" s="186" t="str">
        <f>계약현황공개!C34</f>
        <v>2024.8.21.</v>
      </c>
      <c r="C46" s="188" t="str">
        <f>계약현황공개!E34</f>
        <v>2024.8.24.</v>
      </c>
      <c r="D46" s="190">
        <f>계약현황공개!C32</f>
        <v>600000</v>
      </c>
      <c r="E46" s="190">
        <f>계약현황공개!E33</f>
        <v>550000</v>
      </c>
      <c r="F46" s="192">
        <f>E46/D46</f>
        <v>0.91666666666666663</v>
      </c>
    </row>
    <row r="47" spans="1:6" s="105" customFormat="1" ht="30" customHeight="1" x14ac:dyDescent="0.15">
      <c r="A47" s="183"/>
      <c r="B47" s="187"/>
      <c r="C47" s="189"/>
      <c r="D47" s="191"/>
      <c r="E47" s="191"/>
      <c r="F47" s="193"/>
    </row>
    <row r="48" spans="1:6" s="105" customFormat="1" ht="30" customHeight="1" x14ac:dyDescent="0.15">
      <c r="A48" s="164" t="s">
        <v>13</v>
      </c>
      <c r="B48" s="123" t="s">
        <v>14</v>
      </c>
      <c r="C48" s="123" t="s">
        <v>23</v>
      </c>
      <c r="D48" s="166" t="s">
        <v>15</v>
      </c>
      <c r="E48" s="167"/>
      <c r="F48" s="168"/>
    </row>
    <row r="49" spans="1:6" s="105" customFormat="1" ht="30" customHeight="1" x14ac:dyDescent="0.15">
      <c r="A49" s="165"/>
      <c r="B49" s="122" t="str">
        <f>계약현황공개!E36</f>
        <v>㈜용성국제여행사(권동혁)</v>
      </c>
      <c r="C49" s="20" t="s">
        <v>234</v>
      </c>
      <c r="D49" s="169" t="str">
        <f>계약현황공개!E37</f>
        <v>성남시 수정구 신흥동 5524</v>
      </c>
      <c r="E49" s="170"/>
      <c r="F49" s="171"/>
    </row>
    <row r="50" spans="1:6" s="105" customFormat="1" ht="30" customHeight="1" x14ac:dyDescent="0.15">
      <c r="A50" s="36" t="s">
        <v>22</v>
      </c>
      <c r="B50" s="172" t="s">
        <v>144</v>
      </c>
      <c r="C50" s="173"/>
      <c r="D50" s="173"/>
      <c r="E50" s="173"/>
      <c r="F50" s="174"/>
    </row>
    <row r="51" spans="1:6" s="105" customFormat="1" ht="30" customHeight="1" x14ac:dyDescent="0.15">
      <c r="A51" s="36" t="s">
        <v>21</v>
      </c>
      <c r="B51" s="175" t="s">
        <v>108</v>
      </c>
      <c r="C51" s="176"/>
      <c r="D51" s="176"/>
      <c r="E51" s="176"/>
      <c r="F51" s="177"/>
    </row>
    <row r="52" spans="1:6" s="105" customFormat="1" ht="30" customHeight="1" thickBot="1" x14ac:dyDescent="0.2">
      <c r="A52" s="19" t="s">
        <v>16</v>
      </c>
      <c r="B52" s="161"/>
      <c r="C52" s="162"/>
      <c r="D52" s="162"/>
      <c r="E52" s="162"/>
      <c r="F52" s="163"/>
    </row>
    <row r="53" spans="1:6" s="105" customFormat="1" ht="30" customHeight="1" thickTop="1" x14ac:dyDescent="0.15">
      <c r="A53" s="18" t="s">
        <v>9</v>
      </c>
      <c r="B53" s="178" t="str">
        <f>계약현황공개!C38</f>
        <v>2024. 하반기 실내공기질 측정(용역) 계약</v>
      </c>
      <c r="C53" s="179"/>
      <c r="D53" s="179"/>
      <c r="E53" s="179"/>
      <c r="F53" s="180"/>
    </row>
    <row r="54" spans="1:6" s="105" customFormat="1" ht="30" customHeight="1" x14ac:dyDescent="0.15">
      <c r="A54" s="181" t="s">
        <v>17</v>
      </c>
      <c r="B54" s="184" t="s">
        <v>10</v>
      </c>
      <c r="C54" s="184" t="s">
        <v>53</v>
      </c>
      <c r="D54" s="34" t="s">
        <v>18</v>
      </c>
      <c r="E54" s="34" t="s">
        <v>11</v>
      </c>
      <c r="F54" s="37" t="s">
        <v>70</v>
      </c>
    </row>
    <row r="55" spans="1:6" s="105" customFormat="1" ht="30" customHeight="1" x14ac:dyDescent="0.15">
      <c r="A55" s="182"/>
      <c r="B55" s="185"/>
      <c r="C55" s="185"/>
      <c r="D55" s="34" t="s">
        <v>19</v>
      </c>
      <c r="E55" s="34" t="s">
        <v>12</v>
      </c>
      <c r="F55" s="37" t="s">
        <v>20</v>
      </c>
    </row>
    <row r="56" spans="1:6" s="105" customFormat="1" ht="30" customHeight="1" x14ac:dyDescent="0.15">
      <c r="A56" s="182"/>
      <c r="B56" s="186" t="str">
        <f>계약현황공개!C41</f>
        <v>2024.8.22.</v>
      </c>
      <c r="C56" s="188" t="str">
        <f>계약현황공개!E41</f>
        <v>2024.8.26. ~ 9.13.</v>
      </c>
      <c r="D56" s="190">
        <f>계약현황공개!C39</f>
        <v>2100000</v>
      </c>
      <c r="E56" s="190">
        <f>계약현황공개!E40</f>
        <v>1850000</v>
      </c>
      <c r="F56" s="192">
        <f>E56/D56</f>
        <v>0.88095238095238093</v>
      </c>
    </row>
    <row r="57" spans="1:6" s="105" customFormat="1" ht="30" customHeight="1" x14ac:dyDescent="0.15">
      <c r="A57" s="183"/>
      <c r="B57" s="187"/>
      <c r="C57" s="189"/>
      <c r="D57" s="191"/>
      <c r="E57" s="191"/>
      <c r="F57" s="193"/>
    </row>
    <row r="58" spans="1:6" s="105" customFormat="1" ht="30" customHeight="1" x14ac:dyDescent="0.15">
      <c r="A58" s="164" t="s">
        <v>13</v>
      </c>
      <c r="B58" s="128" t="s">
        <v>14</v>
      </c>
      <c r="C58" s="128" t="s">
        <v>23</v>
      </c>
      <c r="D58" s="166" t="s">
        <v>15</v>
      </c>
      <c r="E58" s="167"/>
      <c r="F58" s="168"/>
    </row>
    <row r="59" spans="1:6" s="105" customFormat="1" ht="30" customHeight="1" x14ac:dyDescent="0.15">
      <c r="A59" s="165"/>
      <c r="B59" s="122" t="str">
        <f>계약현황공개!E43</f>
        <v>환경분석연구원㈜(김병학)</v>
      </c>
      <c r="C59" s="20" t="s">
        <v>235</v>
      </c>
      <c r="D59" s="169" t="str">
        <f>계약현황공개!E44</f>
        <v xml:space="preserve">성남시 중원구 갈마치로288번길 14, A동 1304호(상대원동) </v>
      </c>
      <c r="E59" s="170"/>
      <c r="F59" s="171"/>
    </row>
    <row r="60" spans="1:6" s="105" customFormat="1" ht="30" customHeight="1" x14ac:dyDescent="0.15">
      <c r="A60" s="36" t="s">
        <v>22</v>
      </c>
      <c r="B60" s="172" t="s">
        <v>144</v>
      </c>
      <c r="C60" s="173"/>
      <c r="D60" s="173"/>
      <c r="E60" s="173"/>
      <c r="F60" s="174"/>
    </row>
    <row r="61" spans="1:6" s="105" customFormat="1" ht="30" customHeight="1" x14ac:dyDescent="0.15">
      <c r="A61" s="36" t="s">
        <v>21</v>
      </c>
      <c r="B61" s="175" t="s">
        <v>108</v>
      </c>
      <c r="C61" s="176"/>
      <c r="D61" s="176"/>
      <c r="E61" s="176"/>
      <c r="F61" s="177"/>
    </row>
    <row r="62" spans="1:6" s="105" customFormat="1" ht="30" customHeight="1" thickBot="1" x14ac:dyDescent="0.2">
      <c r="A62" s="19" t="s">
        <v>16</v>
      </c>
      <c r="B62" s="161"/>
      <c r="C62" s="162"/>
      <c r="D62" s="162"/>
      <c r="E62" s="162"/>
      <c r="F62" s="163"/>
    </row>
    <row r="63" spans="1:6" s="105" customFormat="1" ht="30" customHeight="1" thickTop="1" x14ac:dyDescent="0.15">
      <c r="A63" s="18" t="s">
        <v>9</v>
      </c>
      <c r="B63" s="178" t="str">
        <f>계약현황공개!C45</f>
        <v>전략적 홍보활동 홍보물품 구입</v>
      </c>
      <c r="C63" s="179"/>
      <c r="D63" s="179"/>
      <c r="E63" s="179"/>
      <c r="F63" s="180"/>
    </row>
    <row r="64" spans="1:6" s="105" customFormat="1" ht="30" customHeight="1" x14ac:dyDescent="0.15">
      <c r="A64" s="181" t="s">
        <v>17</v>
      </c>
      <c r="B64" s="184" t="s">
        <v>10</v>
      </c>
      <c r="C64" s="184" t="s">
        <v>53</v>
      </c>
      <c r="D64" s="34" t="s">
        <v>18</v>
      </c>
      <c r="E64" s="34" t="s">
        <v>11</v>
      </c>
      <c r="F64" s="37" t="s">
        <v>70</v>
      </c>
    </row>
    <row r="65" spans="1:6" s="105" customFormat="1" ht="30" customHeight="1" x14ac:dyDescent="0.15">
      <c r="A65" s="182"/>
      <c r="B65" s="185"/>
      <c r="C65" s="185"/>
      <c r="D65" s="34" t="s">
        <v>19</v>
      </c>
      <c r="E65" s="34" t="s">
        <v>12</v>
      </c>
      <c r="F65" s="37" t="s">
        <v>20</v>
      </c>
    </row>
    <row r="66" spans="1:6" s="105" customFormat="1" ht="30" customHeight="1" x14ac:dyDescent="0.15">
      <c r="A66" s="182"/>
      <c r="B66" s="186" t="str">
        <f>계약현황공개!C48</f>
        <v>2024.8.23.</v>
      </c>
      <c r="C66" s="188" t="str">
        <f>계약현황공개!E48</f>
        <v>2024.8.26. ~ 9.23.</v>
      </c>
      <c r="D66" s="190">
        <f>계약현황공개!C46</f>
        <v>6300000</v>
      </c>
      <c r="E66" s="190">
        <f>계약현황공개!E47</f>
        <v>5905350</v>
      </c>
      <c r="F66" s="192">
        <f>E66/D66</f>
        <v>0.93735714285714289</v>
      </c>
    </row>
    <row r="67" spans="1:6" s="105" customFormat="1" ht="30" customHeight="1" x14ac:dyDescent="0.15">
      <c r="A67" s="183"/>
      <c r="B67" s="187"/>
      <c r="C67" s="189"/>
      <c r="D67" s="191"/>
      <c r="E67" s="191"/>
      <c r="F67" s="193"/>
    </row>
    <row r="68" spans="1:6" s="105" customFormat="1" ht="30" customHeight="1" x14ac:dyDescent="0.15">
      <c r="A68" s="164" t="s">
        <v>13</v>
      </c>
      <c r="B68" s="128" t="s">
        <v>14</v>
      </c>
      <c r="C68" s="128" t="s">
        <v>23</v>
      </c>
      <c r="D68" s="166" t="s">
        <v>15</v>
      </c>
      <c r="E68" s="167"/>
      <c r="F68" s="168"/>
    </row>
    <row r="69" spans="1:6" s="105" customFormat="1" ht="30" customHeight="1" x14ac:dyDescent="0.15">
      <c r="A69" s="165"/>
      <c r="B69" s="122" t="str">
        <f>계약현황공개!E50</f>
        <v>완다몰(임채영)</v>
      </c>
      <c r="C69" s="20" t="s">
        <v>236</v>
      </c>
      <c r="D69" s="169" t="str">
        <f>계약현황공개!E51</f>
        <v>성남시 수정구 논골로36번길 15, 103동502호(양지동)</v>
      </c>
      <c r="E69" s="170"/>
      <c r="F69" s="171"/>
    </row>
    <row r="70" spans="1:6" s="105" customFormat="1" ht="30" customHeight="1" x14ac:dyDescent="0.15">
      <c r="A70" s="36" t="s">
        <v>22</v>
      </c>
      <c r="B70" s="172" t="s">
        <v>144</v>
      </c>
      <c r="C70" s="173"/>
      <c r="D70" s="173"/>
      <c r="E70" s="173"/>
      <c r="F70" s="174"/>
    </row>
    <row r="71" spans="1:6" s="105" customFormat="1" ht="30" customHeight="1" x14ac:dyDescent="0.15">
      <c r="A71" s="36" t="s">
        <v>21</v>
      </c>
      <c r="B71" s="175" t="s">
        <v>108</v>
      </c>
      <c r="C71" s="176"/>
      <c r="D71" s="176"/>
      <c r="E71" s="176"/>
      <c r="F71" s="177"/>
    </row>
    <row r="72" spans="1:6" s="105" customFormat="1" ht="30" customHeight="1" thickBot="1" x14ac:dyDescent="0.2">
      <c r="A72" s="19" t="s">
        <v>16</v>
      </c>
      <c r="B72" s="161"/>
      <c r="C72" s="162"/>
      <c r="D72" s="162"/>
      <c r="E72" s="162"/>
      <c r="F72" s="163"/>
    </row>
    <row r="73" spans="1:6" s="105" customFormat="1" ht="30" customHeight="1" thickTop="1" x14ac:dyDescent="0.15">
      <c r="A73" s="18" t="s">
        <v>9</v>
      </c>
      <c r="B73" s="178" t="str">
        <f>계약현황공개!C52</f>
        <v>어쩌다 국내일주 4차 차량 임차</v>
      </c>
      <c r="C73" s="179"/>
      <c r="D73" s="179"/>
      <c r="E73" s="179"/>
      <c r="F73" s="180"/>
    </row>
    <row r="74" spans="1:6" s="105" customFormat="1" ht="30" customHeight="1" x14ac:dyDescent="0.15">
      <c r="A74" s="181" t="s">
        <v>17</v>
      </c>
      <c r="B74" s="184" t="s">
        <v>10</v>
      </c>
      <c r="C74" s="184" t="s">
        <v>53</v>
      </c>
      <c r="D74" s="34" t="s">
        <v>18</v>
      </c>
      <c r="E74" s="34" t="s">
        <v>11</v>
      </c>
      <c r="F74" s="37" t="s">
        <v>70</v>
      </c>
    </row>
    <row r="75" spans="1:6" s="105" customFormat="1" ht="30" customHeight="1" x14ac:dyDescent="0.15">
      <c r="A75" s="182"/>
      <c r="B75" s="185"/>
      <c r="C75" s="185"/>
      <c r="D75" s="34" t="s">
        <v>19</v>
      </c>
      <c r="E75" s="34" t="s">
        <v>12</v>
      </c>
      <c r="F75" s="37" t="s">
        <v>20</v>
      </c>
    </row>
    <row r="76" spans="1:6" s="105" customFormat="1" ht="30" customHeight="1" x14ac:dyDescent="0.15">
      <c r="A76" s="182"/>
      <c r="B76" s="186" t="str">
        <f>계약현황공개!C55</f>
        <v>2024.8.27.</v>
      </c>
      <c r="C76" s="188" t="str">
        <f>계약현황공개!E55</f>
        <v>2024.8.31.</v>
      </c>
      <c r="D76" s="190">
        <f>계약현황공개!C53</f>
        <v>700000</v>
      </c>
      <c r="E76" s="190">
        <f>계약현황공개!E54</f>
        <v>660000</v>
      </c>
      <c r="F76" s="192">
        <f>E76/D76</f>
        <v>0.94285714285714284</v>
      </c>
    </row>
    <row r="77" spans="1:6" s="105" customFormat="1" ht="30" customHeight="1" x14ac:dyDescent="0.15">
      <c r="A77" s="183"/>
      <c r="B77" s="187"/>
      <c r="C77" s="189"/>
      <c r="D77" s="191"/>
      <c r="E77" s="191"/>
      <c r="F77" s="193"/>
    </row>
    <row r="78" spans="1:6" s="105" customFormat="1" ht="30" customHeight="1" x14ac:dyDescent="0.15">
      <c r="A78" s="164" t="s">
        <v>13</v>
      </c>
      <c r="B78" s="128" t="s">
        <v>14</v>
      </c>
      <c r="C78" s="128" t="s">
        <v>23</v>
      </c>
      <c r="D78" s="166" t="s">
        <v>15</v>
      </c>
      <c r="E78" s="167"/>
      <c r="F78" s="168"/>
    </row>
    <row r="79" spans="1:6" s="105" customFormat="1" ht="30" customHeight="1" x14ac:dyDescent="0.15">
      <c r="A79" s="165"/>
      <c r="B79" s="122" t="str">
        <f>계약현황공개!E57</f>
        <v>(주)서울구경(김선란)</v>
      </c>
      <c r="C79" s="20" t="s">
        <v>152</v>
      </c>
      <c r="D79" s="169" t="str">
        <f>계약현황공개!E58</f>
        <v>성남시 분당구 장미로 78 (야탑동, 시그마3) 1035호</v>
      </c>
      <c r="E79" s="170"/>
      <c r="F79" s="171"/>
    </row>
    <row r="80" spans="1:6" s="105" customFormat="1" ht="30" customHeight="1" x14ac:dyDescent="0.15">
      <c r="A80" s="36" t="s">
        <v>22</v>
      </c>
      <c r="B80" s="172" t="s">
        <v>144</v>
      </c>
      <c r="C80" s="173"/>
      <c r="D80" s="173"/>
      <c r="E80" s="173"/>
      <c r="F80" s="174"/>
    </row>
    <row r="81" spans="1:6" s="105" customFormat="1" ht="30" customHeight="1" x14ac:dyDescent="0.15">
      <c r="A81" s="36" t="s">
        <v>21</v>
      </c>
      <c r="B81" s="175" t="s">
        <v>108</v>
      </c>
      <c r="C81" s="176"/>
      <c r="D81" s="176"/>
      <c r="E81" s="176"/>
      <c r="F81" s="177"/>
    </row>
    <row r="82" spans="1:6" s="105" customFormat="1" ht="30" customHeight="1" thickBot="1" x14ac:dyDescent="0.2">
      <c r="A82" s="19" t="s">
        <v>16</v>
      </c>
      <c r="B82" s="161"/>
      <c r="C82" s="162"/>
      <c r="D82" s="162"/>
      <c r="E82" s="162"/>
      <c r="F82" s="163"/>
    </row>
    <row r="83" spans="1:6" s="105" customFormat="1" ht="30" hidden="1" customHeight="1" thickTop="1" x14ac:dyDescent="0.15">
      <c r="A83" s="18" t="s">
        <v>9</v>
      </c>
      <c r="B83" s="178">
        <f>계약현황공개!C59</f>
        <v>0</v>
      </c>
      <c r="C83" s="179"/>
      <c r="D83" s="179"/>
      <c r="E83" s="179"/>
      <c r="F83" s="180"/>
    </row>
    <row r="84" spans="1:6" s="105" customFormat="1" ht="30" hidden="1" customHeight="1" x14ac:dyDescent="0.15">
      <c r="A84" s="181" t="s">
        <v>17</v>
      </c>
      <c r="B84" s="184" t="s">
        <v>10</v>
      </c>
      <c r="C84" s="184" t="s">
        <v>53</v>
      </c>
      <c r="D84" s="34" t="s">
        <v>18</v>
      </c>
      <c r="E84" s="34" t="s">
        <v>11</v>
      </c>
      <c r="F84" s="37" t="s">
        <v>70</v>
      </c>
    </row>
    <row r="85" spans="1:6" s="105" customFormat="1" ht="30" hidden="1" customHeight="1" x14ac:dyDescent="0.15">
      <c r="A85" s="182"/>
      <c r="B85" s="185"/>
      <c r="C85" s="185"/>
      <c r="D85" s="34" t="s">
        <v>19</v>
      </c>
      <c r="E85" s="34" t="s">
        <v>12</v>
      </c>
      <c r="F85" s="37" t="s">
        <v>20</v>
      </c>
    </row>
    <row r="86" spans="1:6" s="105" customFormat="1" ht="30" hidden="1" customHeight="1" x14ac:dyDescent="0.15">
      <c r="A86" s="182"/>
      <c r="B86" s="186">
        <f>계약현황공개!C62</f>
        <v>0</v>
      </c>
      <c r="C86" s="188">
        <f>계약현황공개!E62</f>
        <v>0</v>
      </c>
      <c r="D86" s="190">
        <f>계약현황공개!C60</f>
        <v>0</v>
      </c>
      <c r="E86" s="190">
        <f>계약현황공개!E61</f>
        <v>0</v>
      </c>
      <c r="F86" s="192" t="e">
        <f>E86/D86</f>
        <v>#DIV/0!</v>
      </c>
    </row>
    <row r="87" spans="1:6" s="105" customFormat="1" ht="30" hidden="1" customHeight="1" x14ac:dyDescent="0.15">
      <c r="A87" s="183"/>
      <c r="B87" s="187"/>
      <c r="C87" s="189"/>
      <c r="D87" s="191"/>
      <c r="E87" s="191"/>
      <c r="F87" s="193"/>
    </row>
    <row r="88" spans="1:6" s="105" customFormat="1" ht="30" hidden="1" customHeight="1" x14ac:dyDescent="0.15">
      <c r="A88" s="164" t="s">
        <v>13</v>
      </c>
      <c r="B88" s="128" t="s">
        <v>14</v>
      </c>
      <c r="C88" s="128" t="s">
        <v>23</v>
      </c>
      <c r="D88" s="166" t="s">
        <v>15</v>
      </c>
      <c r="E88" s="167"/>
      <c r="F88" s="168"/>
    </row>
    <row r="89" spans="1:6" s="105" customFormat="1" ht="30" hidden="1" customHeight="1" x14ac:dyDescent="0.15">
      <c r="A89" s="165"/>
      <c r="B89" s="122">
        <f>계약현황공개!E64</f>
        <v>0</v>
      </c>
      <c r="C89" s="20"/>
      <c r="D89" s="169">
        <f>계약현황공개!E65</f>
        <v>0</v>
      </c>
      <c r="E89" s="170"/>
      <c r="F89" s="171"/>
    </row>
    <row r="90" spans="1:6" s="105" customFormat="1" ht="30" hidden="1" customHeight="1" x14ac:dyDescent="0.15">
      <c r="A90" s="36" t="s">
        <v>22</v>
      </c>
      <c r="B90" s="172" t="s">
        <v>144</v>
      </c>
      <c r="C90" s="173"/>
      <c r="D90" s="173"/>
      <c r="E90" s="173"/>
      <c r="F90" s="174"/>
    </row>
    <row r="91" spans="1:6" s="105" customFormat="1" ht="30" hidden="1" customHeight="1" x14ac:dyDescent="0.15">
      <c r="A91" s="36" t="s">
        <v>21</v>
      </c>
      <c r="B91" s="175" t="s">
        <v>108</v>
      </c>
      <c r="C91" s="176"/>
      <c r="D91" s="176"/>
      <c r="E91" s="176"/>
      <c r="F91" s="177"/>
    </row>
    <row r="92" spans="1:6" s="105" customFormat="1" ht="30" hidden="1" customHeight="1" thickBot="1" x14ac:dyDescent="0.2">
      <c r="A92" s="19" t="s">
        <v>16</v>
      </c>
      <c r="B92" s="161"/>
      <c r="C92" s="162"/>
      <c r="D92" s="162"/>
      <c r="E92" s="162"/>
      <c r="F92" s="163"/>
    </row>
    <row r="93" spans="1:6" s="105" customFormat="1" ht="30" hidden="1" customHeight="1" thickTop="1" x14ac:dyDescent="0.15">
      <c r="A93" s="18" t="s">
        <v>9</v>
      </c>
      <c r="B93" s="178">
        <f>계약현황공개!C66</f>
        <v>0</v>
      </c>
      <c r="C93" s="179"/>
      <c r="D93" s="179"/>
      <c r="E93" s="179"/>
      <c r="F93" s="180"/>
    </row>
    <row r="94" spans="1:6" s="105" customFormat="1" ht="30" hidden="1" customHeight="1" x14ac:dyDescent="0.15">
      <c r="A94" s="181" t="s">
        <v>17</v>
      </c>
      <c r="B94" s="184" t="s">
        <v>10</v>
      </c>
      <c r="C94" s="184" t="s">
        <v>53</v>
      </c>
      <c r="D94" s="34" t="s">
        <v>18</v>
      </c>
      <c r="E94" s="34" t="s">
        <v>11</v>
      </c>
      <c r="F94" s="37" t="s">
        <v>70</v>
      </c>
    </row>
    <row r="95" spans="1:6" s="105" customFormat="1" ht="30" hidden="1" customHeight="1" x14ac:dyDescent="0.15">
      <c r="A95" s="182"/>
      <c r="B95" s="185"/>
      <c r="C95" s="185"/>
      <c r="D95" s="34" t="s">
        <v>19</v>
      </c>
      <c r="E95" s="34" t="s">
        <v>12</v>
      </c>
      <c r="F95" s="37" t="s">
        <v>20</v>
      </c>
    </row>
    <row r="96" spans="1:6" s="105" customFormat="1" ht="30" hidden="1" customHeight="1" x14ac:dyDescent="0.15">
      <c r="A96" s="182"/>
      <c r="B96" s="186">
        <f>계약현황공개!C69</f>
        <v>0</v>
      </c>
      <c r="C96" s="188">
        <f>계약현황공개!E69</f>
        <v>0</v>
      </c>
      <c r="D96" s="190">
        <f>계약현황공개!C67</f>
        <v>0</v>
      </c>
      <c r="E96" s="190">
        <f>계약현황공개!E68</f>
        <v>0</v>
      </c>
      <c r="F96" s="192" t="e">
        <f>E96/D96</f>
        <v>#DIV/0!</v>
      </c>
    </row>
    <row r="97" spans="1:6" s="105" customFormat="1" ht="30" hidden="1" customHeight="1" x14ac:dyDescent="0.15">
      <c r="A97" s="183"/>
      <c r="B97" s="187"/>
      <c r="C97" s="189"/>
      <c r="D97" s="191"/>
      <c r="E97" s="191"/>
      <c r="F97" s="193"/>
    </row>
    <row r="98" spans="1:6" s="105" customFormat="1" ht="30" hidden="1" customHeight="1" x14ac:dyDescent="0.15">
      <c r="A98" s="164" t="s">
        <v>13</v>
      </c>
      <c r="B98" s="128" t="s">
        <v>14</v>
      </c>
      <c r="C98" s="128" t="s">
        <v>23</v>
      </c>
      <c r="D98" s="166" t="s">
        <v>15</v>
      </c>
      <c r="E98" s="167"/>
      <c r="F98" s="168"/>
    </row>
    <row r="99" spans="1:6" s="105" customFormat="1" ht="30" hidden="1" customHeight="1" x14ac:dyDescent="0.15">
      <c r="A99" s="165"/>
      <c r="B99" s="122">
        <f>계약현황공개!E71</f>
        <v>0</v>
      </c>
      <c r="C99" s="20"/>
      <c r="D99" s="169">
        <f>계약현황공개!E72</f>
        <v>0</v>
      </c>
      <c r="E99" s="170"/>
      <c r="F99" s="171"/>
    </row>
    <row r="100" spans="1:6" s="105" customFormat="1" ht="30" hidden="1" customHeight="1" x14ac:dyDescent="0.15">
      <c r="A100" s="36" t="s">
        <v>22</v>
      </c>
      <c r="B100" s="172" t="s">
        <v>144</v>
      </c>
      <c r="C100" s="173"/>
      <c r="D100" s="173"/>
      <c r="E100" s="173"/>
      <c r="F100" s="174"/>
    </row>
    <row r="101" spans="1:6" s="105" customFormat="1" ht="30" hidden="1" customHeight="1" x14ac:dyDescent="0.15">
      <c r="A101" s="36" t="s">
        <v>21</v>
      </c>
      <c r="B101" s="175" t="s">
        <v>108</v>
      </c>
      <c r="C101" s="176"/>
      <c r="D101" s="176"/>
      <c r="E101" s="176"/>
      <c r="F101" s="177"/>
    </row>
    <row r="102" spans="1:6" s="105" customFormat="1" ht="30" hidden="1" customHeight="1" thickBot="1" x14ac:dyDescent="0.2">
      <c r="A102" s="19" t="s">
        <v>16</v>
      </c>
      <c r="B102" s="161"/>
      <c r="C102" s="162"/>
      <c r="D102" s="162"/>
      <c r="E102" s="162"/>
      <c r="F102" s="163"/>
    </row>
    <row r="103" spans="1:6" s="105" customFormat="1" ht="30" hidden="1" customHeight="1" thickTop="1" x14ac:dyDescent="0.15">
      <c r="A103" s="18" t="s">
        <v>9</v>
      </c>
      <c r="B103" s="178">
        <f>계약현황공개!C73</f>
        <v>0</v>
      </c>
      <c r="C103" s="179"/>
      <c r="D103" s="179"/>
      <c r="E103" s="179"/>
      <c r="F103" s="180"/>
    </row>
    <row r="104" spans="1:6" s="105" customFormat="1" ht="30" hidden="1" customHeight="1" x14ac:dyDescent="0.15">
      <c r="A104" s="181" t="s">
        <v>17</v>
      </c>
      <c r="B104" s="184" t="s">
        <v>10</v>
      </c>
      <c r="C104" s="184" t="s">
        <v>53</v>
      </c>
      <c r="D104" s="34" t="s">
        <v>18</v>
      </c>
      <c r="E104" s="34" t="s">
        <v>11</v>
      </c>
      <c r="F104" s="37" t="s">
        <v>70</v>
      </c>
    </row>
    <row r="105" spans="1:6" s="105" customFormat="1" ht="30" hidden="1" customHeight="1" x14ac:dyDescent="0.15">
      <c r="A105" s="182"/>
      <c r="B105" s="185"/>
      <c r="C105" s="185"/>
      <c r="D105" s="34" t="s">
        <v>19</v>
      </c>
      <c r="E105" s="34" t="s">
        <v>12</v>
      </c>
      <c r="F105" s="37" t="s">
        <v>20</v>
      </c>
    </row>
    <row r="106" spans="1:6" s="105" customFormat="1" ht="30" hidden="1" customHeight="1" x14ac:dyDescent="0.15">
      <c r="A106" s="182"/>
      <c r="B106" s="186">
        <f>계약현황공개!C76</f>
        <v>0</v>
      </c>
      <c r="C106" s="188">
        <f>계약현황공개!E76</f>
        <v>0</v>
      </c>
      <c r="D106" s="190">
        <f>계약현황공개!C74</f>
        <v>0</v>
      </c>
      <c r="E106" s="190">
        <f>계약현황공개!E75</f>
        <v>0</v>
      </c>
      <c r="F106" s="192" t="e">
        <f>E106/D106</f>
        <v>#DIV/0!</v>
      </c>
    </row>
    <row r="107" spans="1:6" s="105" customFormat="1" ht="30" hidden="1" customHeight="1" x14ac:dyDescent="0.15">
      <c r="A107" s="183"/>
      <c r="B107" s="187"/>
      <c r="C107" s="189"/>
      <c r="D107" s="191"/>
      <c r="E107" s="191"/>
      <c r="F107" s="193"/>
    </row>
    <row r="108" spans="1:6" s="105" customFormat="1" ht="30" hidden="1" customHeight="1" x14ac:dyDescent="0.15">
      <c r="A108" s="164" t="s">
        <v>13</v>
      </c>
      <c r="B108" s="129" t="s">
        <v>14</v>
      </c>
      <c r="C108" s="129" t="s">
        <v>23</v>
      </c>
      <c r="D108" s="166" t="s">
        <v>15</v>
      </c>
      <c r="E108" s="167"/>
      <c r="F108" s="168"/>
    </row>
    <row r="109" spans="1:6" s="105" customFormat="1" ht="30" hidden="1" customHeight="1" x14ac:dyDescent="0.15">
      <c r="A109" s="165"/>
      <c r="B109" s="122">
        <f>계약현황공개!E78</f>
        <v>0</v>
      </c>
      <c r="C109" s="20"/>
      <c r="D109" s="169">
        <f>계약현황공개!E79</f>
        <v>0</v>
      </c>
      <c r="E109" s="170"/>
      <c r="F109" s="171"/>
    </row>
    <row r="110" spans="1:6" s="105" customFormat="1" ht="30" hidden="1" customHeight="1" x14ac:dyDescent="0.15">
      <c r="A110" s="36" t="s">
        <v>22</v>
      </c>
      <c r="B110" s="172" t="s">
        <v>144</v>
      </c>
      <c r="C110" s="173"/>
      <c r="D110" s="173"/>
      <c r="E110" s="173"/>
      <c r="F110" s="174"/>
    </row>
    <row r="111" spans="1:6" s="105" customFormat="1" ht="30" hidden="1" customHeight="1" x14ac:dyDescent="0.15">
      <c r="A111" s="36" t="s">
        <v>21</v>
      </c>
      <c r="B111" s="175" t="s">
        <v>108</v>
      </c>
      <c r="C111" s="176"/>
      <c r="D111" s="176"/>
      <c r="E111" s="176"/>
      <c r="F111" s="177"/>
    </row>
    <row r="112" spans="1:6" s="105" customFormat="1" ht="30" hidden="1" customHeight="1" thickBot="1" x14ac:dyDescent="0.2">
      <c r="A112" s="19" t="s">
        <v>16</v>
      </c>
      <c r="B112" s="161" t="s">
        <v>149</v>
      </c>
      <c r="C112" s="162"/>
      <c r="D112" s="162"/>
      <c r="E112" s="162"/>
      <c r="F112" s="163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2024-09-07T04:36:22Z</dcterms:modified>
</cp:coreProperties>
</file>