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전자료\★양지유스센터\08 계약(공공요금 포함)\2025년도 계약\0. 홈페이지 계약현황 공개\"/>
    </mc:Choice>
  </mc:AlternateContent>
  <xr:revisionPtr revIDLastSave="0" documentId="13_ncr:1_{B20CF3E7-0966-4562-BFD3-BE51AA92DF1F}" xr6:coauthVersionLast="47" xr6:coauthVersionMax="47" xr10:uidLastSave="{00000000-0000-0000-0000-000000000000}"/>
  <bookViews>
    <workbookView xWindow="28680" yWindow="-120" windowWidth="29040" windowHeight="15720" tabRatio="711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33" l="1"/>
  <c r="B39" i="33"/>
  <c r="F36" i="33"/>
  <c r="E36" i="33"/>
  <c r="D36" i="33"/>
  <c r="C36" i="33"/>
  <c r="B36" i="33"/>
  <c r="B33" i="33"/>
  <c r="D29" i="33"/>
  <c r="B29" i="33"/>
  <c r="F26" i="33"/>
  <c r="E26" i="33"/>
  <c r="D26" i="33"/>
  <c r="C26" i="33"/>
  <c r="B26" i="33"/>
  <c r="B23" i="33"/>
  <c r="D19" i="33"/>
  <c r="B19" i="33"/>
  <c r="F16" i="33"/>
  <c r="E16" i="33"/>
  <c r="D16" i="33"/>
  <c r="C16" i="33"/>
  <c r="B16" i="33"/>
  <c r="B13" i="33"/>
  <c r="D9" i="33"/>
  <c r="B9" i="33"/>
  <c r="F6" i="33"/>
  <c r="E6" i="33"/>
  <c r="D6" i="33"/>
  <c r="C6" i="33"/>
  <c r="B6" i="33"/>
  <c r="B3" i="33"/>
  <c r="C26" i="32"/>
  <c r="E26" i="32"/>
  <c r="C19" i="32"/>
  <c r="E19" i="32"/>
  <c r="C12" i="32"/>
  <c r="E5" i="32"/>
  <c r="C5" i="32"/>
  <c r="E12" i="32"/>
  <c r="H15" i="31"/>
  <c r="H16" i="31"/>
  <c r="H17" i="31"/>
  <c r="H14" i="31"/>
  <c r="F10" i="31" l="1"/>
  <c r="F1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<sst xmlns="http://schemas.openxmlformats.org/spreadsheetml/2006/main" count="468" uniqueCount="200">
  <si>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</si>
  <si>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</si>
  <si>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</si>
  <si>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</si>
  <si>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</si>
  <si>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</si>
  <si>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</si>
  <si>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</si>
  <si>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</si>
  <si>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</si>
  <si>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</si>
  <si>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</si>
  <si>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</si>
  <si>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</si>
  <si>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</si>
  <si>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</si>
  <si>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</si>
  <si>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</si>
  <si>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</si>
  <si>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</si>
  <si>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</si>
  <si>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</si>
  <si>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</si>
  <si>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</si>
  <si>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</si>
  <si>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</si>
  <si>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</si>
  <si>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</si>
  <si>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</si>
  <si>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</si>
  <si>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</si>
  <si>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</si>
  <si>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</si>
  <si>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</si>
  <si>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</si>
  <si>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</si>
  <si>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</si>
  <si>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</si>
  <si>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</si>
  <si>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</si>
  <si>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</si>
  <si>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</si>
  <si>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</si>
  <si>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</si>
  <si>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</si>
  <si>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</si>
  <si>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</si>
  <si>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</si>
  <si>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</si>
  <si>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</si>
  <si>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</si>
  <si>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</si>
  <si>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</si>
  <si>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</si>
  <si>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</si>
  <si>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</si>
  <si>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</si>
  <si>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</si>
  <si>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</si>
  <si>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</si>
  <si>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</si>
  <si>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</si>
  <si>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</si>
  <si>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</si>
  <si>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</si>
  <si>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</si>
  <si>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</si>
  <si>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</si>
  <si>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</si>
  <si>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</si>
  <si>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</si>
  <si>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</si>
  <si>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</si>
  <si>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</si>
  <si>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</si>
  <si>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</si>
  <si>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</si>
  <si>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</si>
  <si>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</si>
  <si>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</si>
  <si>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</si>
  <si>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</si>
  <si>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비고</t>
    <phoneticPr fontId="6" type="noConversion"/>
  </si>
  <si>
    <t>지급액총계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</si>
  <si>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</si>
  <si>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</si>
  <si>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</si>
  <si>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</si>
  <si>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</si>
  <si>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</si>
  <si>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</si>
  <si>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</si>
  <si>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</si>
  <si>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</si>
  <si>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</si>
  <si>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</si>
  <si>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</si>
  <si>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</si>
  <si>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</si>
  <si>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</si>
  <si>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</si>
  <si>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</si>
  <si>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</si>
  <si>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</si>
  <si>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</si>
  <si>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</si>
  <si>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</si>
  <si>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</si>
  <si>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</si>
  <si>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</si>
  <si>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</si>
  <si>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</si>
  <si>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가나안근로복지재단</t>
    <phoneticPr fontId="6" type="noConversion"/>
  </si>
  <si>
    <t>가나안근로복지공단</t>
    <phoneticPr fontId="6" type="noConversion"/>
  </si>
  <si>
    <t>2025.문화놀이터 놀이시설 2종 임차</t>
    <phoneticPr fontId="6" type="noConversion"/>
  </si>
  <si>
    <t>2025. 업무용 사무기기(복합기) 임차 계약 건의</t>
    <phoneticPr fontId="6" type="noConversion"/>
  </si>
  <si>
    <t>2025. 정수기 계약 건의</t>
  </si>
  <si>
    <t>2025. 정수기 계약 건의</t>
    <phoneticPr fontId="6" type="noConversion"/>
  </si>
  <si>
    <t>2025. 정수기,공기청정기 위탁관리 계약 건의</t>
  </si>
  <si>
    <t>2025. 정수기,공기청정기 위탁관리 계약 건의</t>
    <phoneticPr fontId="6" type="noConversion"/>
  </si>
  <si>
    <t>2025. 인터넷망 사용 신청(3차)</t>
    <phoneticPr fontId="6" type="noConversion"/>
  </si>
  <si>
    <t>2025. 인터넷 전화 사용 신청(3차)</t>
    <phoneticPr fontId="6" type="noConversion"/>
  </si>
  <si>
    <t>2025. 무인경비시스템 위탁관리 계약 건의</t>
  </si>
  <si>
    <t>2025. 무인경비시스템 위탁관리 계약 건의</t>
    <phoneticPr fontId="6" type="noConversion"/>
  </si>
  <si>
    <t>2025.문화놀이터 놀이시설 2종 임차</t>
  </si>
  <si>
    <t>2025.문화놀이터 게임기 7종 임차</t>
  </si>
  <si>
    <t>2025.문화놀이터 게임기 7종 임차</t>
    <phoneticPr fontId="6" type="noConversion"/>
  </si>
  <si>
    <t>2025.환경미화 용역</t>
  </si>
  <si>
    <t>2025.환경미화 용역</t>
    <phoneticPr fontId="6" type="noConversion"/>
  </si>
  <si>
    <t>2024.12.18.</t>
  </si>
  <si>
    <t>2024.12.27.</t>
  </si>
  <si>
    <t>2024.12.17.</t>
  </si>
  <si>
    <t>2024.12.19.</t>
  </si>
  <si>
    <t>2024.12.26.</t>
  </si>
  <si>
    <t>2025.01.01</t>
    <phoneticPr fontId="6" type="noConversion"/>
  </si>
  <si>
    <t>양지동유스센터</t>
    <phoneticPr fontId="6" type="noConversion"/>
  </si>
  <si>
    <t>양지유스센터</t>
    <phoneticPr fontId="6" type="noConversion"/>
  </si>
  <si>
    <t>2025. 업무용 사무기기(복합기) 임차 계약 건의</t>
    <phoneticPr fontId="6" type="noConversion"/>
  </si>
  <si>
    <t xml:space="preserve">2025. 인터넷망 사용 신청(2차) </t>
    <phoneticPr fontId="6" type="noConversion"/>
  </si>
  <si>
    <t xml:space="preserve">2025. 인터넷 전화 사용 신청(2차) </t>
    <phoneticPr fontId="6" type="noConversion"/>
  </si>
  <si>
    <t>구매예정금액</t>
    <phoneticPr fontId="6" type="noConversion"/>
  </si>
  <si>
    <t>(단위:원)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</si>
  <si>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</si>
  <si>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</si>
  <si>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</si>
  <si>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</si>
  <si>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</si>
  <si>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비고
(계약변경 사유)</t>
    <phoneticPr fontId="6" type="noConversion"/>
  </si>
  <si>
    <r>
      <t>계약율</t>
    </r>
    <r>
      <rPr>
        <sz val="11"/>
        <color rgb="FF000000"/>
        <rFont val="휴먼명조"/>
        <family val="3"/>
        <charset val="129"/>
      </rPr>
      <t>(%)</t>
    </r>
  </si>
  <si>
    <t>-</t>
    <phoneticPr fontId="6" type="noConversion"/>
  </si>
  <si>
    <t>2025.12.31.</t>
    <phoneticPr fontId="6" type="noConversion"/>
  </si>
  <si>
    <t>-</t>
    <phoneticPr fontId="6" type="noConversion"/>
  </si>
  <si>
    <t>1인 수의 계약</t>
    <phoneticPr fontId="6" type="noConversion"/>
  </si>
  <si>
    <t>일반</t>
    <phoneticPr fontId="6" type="noConversion"/>
  </si>
  <si>
    <t>소액수의</t>
    <phoneticPr fontId="6" type="noConversion"/>
  </si>
  <si>
    <t>지방자치단체를 당사자로 하는 계약에 관한 법률 시행령 제25조제1항 및 제30조에 의한 수의계약</t>
    <phoneticPr fontId="6" type="noConversion"/>
  </si>
  <si>
    <t>2025.12.05.</t>
    <phoneticPr fontId="6" type="noConversion"/>
  </si>
  <si>
    <t>- 해당사항없음 -</t>
    <phoneticPr fontId="6" type="noConversion"/>
  </si>
  <si>
    <t>연간지급액</t>
    <phoneticPr fontId="6" type="noConversion"/>
  </si>
  <si>
    <t>기성금(월)</t>
    <phoneticPr fontId="6" type="noConversion"/>
  </si>
  <si>
    <t>준공금(년)</t>
    <phoneticPr fontId="6" type="noConversion"/>
  </si>
  <si>
    <t>2025. 문화놀이터 컴퓨터 임차</t>
  </si>
  <si>
    <t>강남컴퓨터 병원</t>
  </si>
  <si>
    <t>2024.12.20.</t>
  </si>
  <si>
    <t>2025.01.01</t>
  </si>
  <si>
    <t>2025.12.31.</t>
  </si>
  <si>
    <t>양지유스센터 밴드실 및 미디어실 방음 보강 공사</t>
  </si>
  <si>
    <t>상장케이스 및 용지 제작</t>
  </si>
  <si>
    <t>양지유스센터 기관 홍보물품 제작</t>
  </si>
  <si>
    <t>양지유스센터 기관 홍보물품 제작</t>
    <phoneticPr fontId="6" type="noConversion"/>
  </si>
  <si>
    <t>2025. 양지유스센터 불용물품 폐기</t>
  </si>
  <si>
    <t>2025. 양지유스센터 불용물품 폐기</t>
    <phoneticPr fontId="6" type="noConversion"/>
  </si>
  <si>
    <t>사회복지법인 가나안복지재단 가나안근로복지관</t>
  </si>
  <si>
    <t>주식회사 티앤드비토탈건설</t>
  </si>
  <si>
    <t>유로통운(주)</t>
  </si>
  <si>
    <t>주식회사 프린트라인</t>
  </si>
  <si>
    <t>2025.12.07.</t>
    <phoneticPr fontId="6" type="noConversion"/>
  </si>
  <si>
    <t>2025.12.10.</t>
    <phoneticPr fontId="6" type="noConversion"/>
  </si>
  <si>
    <t>2025.12.16.</t>
    <phoneticPr fontId="6" type="noConversion"/>
  </si>
  <si>
    <t>2025.12.12.</t>
    <phoneticPr fontId="6" type="noConversion"/>
  </si>
  <si>
    <t>2025.12.08.</t>
    <phoneticPr fontId="6" type="noConversion"/>
  </si>
  <si>
    <t>2025.12.11.</t>
    <phoneticPr fontId="6" type="noConversion"/>
  </si>
  <si>
    <t>2025.12.19.</t>
    <phoneticPr fontId="6" type="noConversion"/>
  </si>
  <si>
    <t>양지유스센터 홍보물품 제작</t>
    <phoneticPr fontId="6" type="noConversion"/>
  </si>
  <si>
    <t>2025.12.05.~ 2025.12.12.</t>
    <phoneticPr fontId="6" type="noConversion"/>
  </si>
  <si>
    <t>경기도 성남시 분당구</t>
    <phoneticPr fontId="6" type="noConversion"/>
  </si>
  <si>
    <t>양지유스센터 밴드실 및 미디어실 방음 보강 공사</t>
    <phoneticPr fontId="6" type="noConversion"/>
  </si>
  <si>
    <t>2025.12.08. ~2025.12.10.</t>
    <phoneticPr fontId="6" type="noConversion"/>
  </si>
  <si>
    <t>주식회사 티앤드비토탈건설</t>
    <phoneticPr fontId="6" type="noConversion"/>
  </si>
  <si>
    <t xml:space="preserve">경기도 성남시 분당구 </t>
    <phoneticPr fontId="6" type="noConversion"/>
  </si>
  <si>
    <t>2025. 불용물품 폐기 임차</t>
    <phoneticPr fontId="6" type="noConversion"/>
  </si>
  <si>
    <t>2025.12.11. ~2025.12.11.</t>
    <phoneticPr fontId="6" type="noConversion"/>
  </si>
  <si>
    <t>유로통운㈜</t>
    <phoneticPr fontId="6" type="noConversion"/>
  </si>
  <si>
    <t>상장케이스 및 용지 제작</t>
    <phoneticPr fontId="6" type="noConversion"/>
  </si>
  <si>
    <t>2025.12.16. ~ 2025.12.19.</t>
    <phoneticPr fontId="6" type="noConversion"/>
  </si>
  <si>
    <t>㈜프린트라인</t>
    <phoneticPr fontId="6" type="noConversion"/>
  </si>
  <si>
    <t>윤충진</t>
    <phoneticPr fontId="6" type="noConversion"/>
  </si>
  <si>
    <t>정준태, 정백운, 장순주</t>
    <phoneticPr fontId="6" type="noConversion"/>
  </si>
  <si>
    <t>김순희, 정연길</t>
    <phoneticPr fontId="6" type="noConversion"/>
  </si>
  <si>
    <t>신동일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</si>
</sst>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5" formatCode="0.0%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6"/>
      <name val="돋움"/>
      <family val="3"/>
      <charset val="129"/>
    </font>
    <font>
      <sz val="20"/>
      <name val="돋움"/>
      <family val="3"/>
      <charset val="129"/>
    </font>
    <font>
      <sz val="24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휴먼명조"/>
      <family val="3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8"/>
      <name val="굴림체"/>
      <family val="3"/>
      <charset val="129"/>
    </font>
    <font>
      <b/>
      <sz val="11"/>
      <color indexed="8"/>
      <name val="돋움"/>
      <family val="3"/>
      <charset val="129"/>
    </font>
    <font>
      <b/>
      <sz val="11"/>
      <color theme="1"/>
      <name val="굴림체"/>
      <family val="3"/>
      <charset val="129"/>
    </font>
    <font>
      <sz val="11"/>
      <color indexed="6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63"/>
      <name val="돋움"/>
      <family val="3"/>
      <charset val="129"/>
    </font>
    <font>
      <b/>
      <sz val="11"/>
      <color rgb="FF000000"/>
      <name val="굴림체"/>
      <family val="3"/>
      <charset val="129"/>
    </font>
    <font>
      <sz val="10"/>
      <color theme="1"/>
      <name val="돋움"/>
      <family val="3"/>
      <charset val="129"/>
    </font>
    <font>
      <sz val="10"/>
      <name val="맑은 고딕"/>
      <family val="3"/>
      <charset val="129"/>
      <scheme val="major"/>
    </font>
    <font>
      <sz val="12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25" xfId="0" applyNumberFormat="1" applyFont="1" applyFill="1" applyBorder="1" applyAlignment="1" applyProtection="1">
      <alignment horizontal="center"/>
    </xf>
    <xf numFmtId="0" fontId="15" fillId="0" borderId="0" xfId="0" applyFont="1" applyBorder="1" applyAlignment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0" fillId="0" borderId="35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2" borderId="2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shrinkToFit="1"/>
    </xf>
    <xf numFmtId="3" fontId="25" fillId="0" borderId="34" xfId="0" applyNumberFormat="1" applyFont="1" applyBorder="1" applyAlignment="1">
      <alignment horizontal="center" vertical="center" shrinkToFit="1"/>
    </xf>
    <xf numFmtId="185" fontId="25" fillId="0" borderId="3" xfId="0" applyNumberFormat="1" applyFont="1" applyBorder="1" applyAlignment="1">
      <alignment horizontal="center" vertical="center" shrinkToFit="1"/>
    </xf>
    <xf numFmtId="14" fontId="25" fillId="0" borderId="3" xfId="0" applyNumberFormat="1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5" fillId="0" borderId="34" xfId="0" applyFont="1" applyBorder="1" applyAlignment="1">
      <alignment horizontal="center" vertical="center" shrinkToFi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178" fontId="29" fillId="2" borderId="2" xfId="0" applyNumberFormat="1" applyFont="1" applyFill="1" applyBorder="1" applyAlignment="1" applyProtection="1">
      <alignment horizontal="center" vertical="center"/>
    </xf>
    <xf numFmtId="176" fontId="20" fillId="4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Border="1" applyAlignment="1">
      <alignment horizontal="center" vertical="center" shrinkToFit="1"/>
    </xf>
    <xf numFmtId="178" fontId="0" fillId="0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176" fontId="31" fillId="0" borderId="0" xfId="0" applyNumberFormat="1" applyFont="1" applyFill="1" applyBorder="1" applyAlignment="1" applyProtection="1">
      <alignment horizontal="right" vertical="center"/>
    </xf>
    <xf numFmtId="0" fontId="32" fillId="2" borderId="20" xfId="0" applyNumberFormat="1" applyFont="1" applyFill="1" applyBorder="1" applyAlignment="1" applyProtection="1">
      <alignment horizontal="center" vertical="center"/>
    </xf>
    <xf numFmtId="49" fontId="32" fillId="2" borderId="21" xfId="0" applyNumberFormat="1" applyFont="1" applyFill="1" applyBorder="1" applyAlignment="1" applyProtection="1">
      <alignment horizontal="center" vertical="center"/>
    </xf>
    <xf numFmtId="176" fontId="20" fillId="4" borderId="23" xfId="0" applyNumberFormat="1" applyFont="1" applyFill="1" applyBorder="1" applyAlignment="1" applyProtection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21" fillId="0" borderId="24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center" vertical="center" shrinkToFit="1"/>
    </xf>
    <xf numFmtId="0" fontId="34" fillId="0" borderId="24" xfId="0" applyFont="1" applyBorder="1" applyAlignment="1" applyProtection="1">
      <alignment horizontal="center" vertical="center" shrinkToFit="1"/>
    </xf>
    <xf numFmtId="4" fontId="34" fillId="0" borderId="24" xfId="0" applyNumberFormat="1" applyFont="1" applyFill="1" applyBorder="1" applyAlignment="1" applyProtection="1">
      <alignment horizontal="center" vertical="center" shrinkToFit="1"/>
    </xf>
    <xf numFmtId="180" fontId="34" fillId="0" borderId="24" xfId="0" applyNumberFormat="1" applyFont="1" applyFill="1" applyBorder="1" applyAlignment="1" applyProtection="1">
      <alignment horizontal="center" vertical="center" shrinkToFit="1"/>
    </xf>
    <xf numFmtId="0" fontId="34" fillId="0" borderId="24" xfId="0" quotePrefix="1" applyNumberFormat="1" applyFont="1" applyFill="1" applyBorder="1" applyAlignment="1" applyProtection="1">
      <alignment horizontal="center" vertical="center" shrinkToFit="1"/>
    </xf>
    <xf numFmtId="0" fontId="34" fillId="0" borderId="25" xfId="0" applyNumberFormat="1" applyFont="1" applyFill="1" applyBorder="1" applyAlignment="1" applyProtection="1">
      <alignment horizontal="center" vertical="center" wrapText="1" shrinkToFit="1"/>
    </xf>
    <xf numFmtId="49" fontId="32" fillId="2" borderId="22" xfId="0" applyNumberFormat="1" applyFont="1" applyFill="1" applyBorder="1" applyAlignment="1" applyProtection="1">
      <alignment horizontal="center" vertical="center"/>
    </xf>
    <xf numFmtId="0" fontId="28" fillId="2" borderId="20" xfId="0" applyNumberFormat="1" applyFont="1" applyFill="1" applyBorder="1" applyAlignment="1" applyProtection="1">
      <alignment horizontal="center" vertical="center"/>
    </xf>
    <xf numFmtId="49" fontId="28" fillId="2" borderId="21" xfId="0" applyNumberFormat="1" applyFont="1" applyFill="1" applyBorder="1" applyAlignment="1" applyProtection="1">
      <alignment horizontal="center" vertical="center"/>
    </xf>
    <xf numFmtId="49" fontId="28" fillId="2" borderId="22" xfId="0" applyNumberFormat="1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 wrapText="1"/>
    </xf>
    <xf numFmtId="182" fontId="35" fillId="0" borderId="24" xfId="0" applyNumberFormat="1" applyFont="1" applyBorder="1" applyAlignment="1" applyProtection="1">
      <alignment horizontal="center" vertical="center" wrapText="1"/>
    </xf>
    <xf numFmtId="0" fontId="35" fillId="0" borderId="24" xfId="0" applyFont="1" applyBorder="1" applyAlignment="1" applyProtection="1">
      <alignment horizontal="center" vertical="center"/>
    </xf>
    <xf numFmtId="177" fontId="0" fillId="0" borderId="24" xfId="0" applyNumberFormat="1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179" fontId="29" fillId="3" borderId="16" xfId="0" applyNumberFormat="1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41" fontId="0" fillId="0" borderId="41" xfId="1" applyFont="1" applyBorder="1" applyAlignment="1">
      <alignment horizontal="right" vertical="center"/>
    </xf>
    <xf numFmtId="38" fontId="0" fillId="0" borderId="41" xfId="4" applyNumberFormat="1" applyFont="1" applyBorder="1" applyAlignment="1">
      <alignment horizontal="right" vertical="center"/>
    </xf>
    <xf numFmtId="176" fontId="0" fillId="0" borderId="41" xfId="4" applyNumberFormat="1" applyFont="1" applyBorder="1" applyAlignment="1">
      <alignment horizontal="right" vertical="center"/>
    </xf>
    <xf numFmtId="0" fontId="0" fillId="0" borderId="41" xfId="0" applyFont="1" applyBorder="1" applyAlignment="1">
      <alignment horizontal="center" vertical="center" shrinkToFit="1"/>
    </xf>
    <xf numFmtId="0" fontId="0" fillId="0" borderId="42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6" fontId="28" fillId="2" borderId="20" xfId="0" applyNumberFormat="1" applyFont="1" applyFill="1" applyBorder="1" applyAlignment="1" applyProtection="1">
      <alignment horizontal="center" vertical="center"/>
    </xf>
    <xf numFmtId="176" fontId="28" fillId="2" borderId="21" xfId="0" applyNumberFormat="1" applyFont="1" applyFill="1" applyBorder="1" applyAlignment="1" applyProtection="1">
      <alignment horizontal="center" vertical="center"/>
    </xf>
    <xf numFmtId="176" fontId="28" fillId="2" borderId="22" xfId="0" applyNumberFormat="1" applyFont="1" applyFill="1" applyBorder="1" applyAlignment="1" applyProtection="1">
      <alignment horizontal="center" vertical="center"/>
    </xf>
    <xf numFmtId="3" fontId="25" fillId="0" borderId="3" xfId="0" applyNumberFormat="1" applyFont="1" applyBorder="1" applyAlignment="1">
      <alignment horizontal="right" vertical="center" shrinkToFit="1"/>
    </xf>
    <xf numFmtId="3" fontId="25" fillId="0" borderId="34" xfId="0" applyNumberFormat="1" applyFont="1" applyBorder="1" applyAlignment="1">
      <alignment horizontal="right" vertical="center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24" fillId="2" borderId="43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27" fillId="2" borderId="34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applyFont="1" applyFill="1" applyBorder="1" applyAlignment="1">
      <alignment horizontal="right" vertical="center"/>
    </xf>
    <xf numFmtId="41" fontId="5" fillId="0" borderId="2" xfId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176" fontId="5" fillId="4" borderId="26" xfId="0" applyNumberFormat="1" applyFont="1" applyFill="1" applyBorder="1" applyAlignment="1" applyProtection="1">
      <alignment horizontal="center" vertical="center"/>
    </xf>
    <xf numFmtId="183" fontId="5" fillId="0" borderId="27" xfId="0" applyNumberFormat="1" applyFont="1" applyFill="1" applyBorder="1" applyAlignment="1">
      <alignment horizontal="center" vertical="center" wrapText="1"/>
    </xf>
    <xf numFmtId="176" fontId="5" fillId="4" borderId="23" xfId="0" applyNumberFormat="1" applyFont="1" applyFill="1" applyBorder="1" applyAlignment="1" applyProtection="1">
      <alignment horizontal="center" vertical="center"/>
    </xf>
    <xf numFmtId="176" fontId="5" fillId="0" borderId="24" xfId="0" applyNumberFormat="1" applyFont="1" applyFill="1" applyBorder="1" applyAlignment="1" applyProtection="1">
      <alignment horizontal="center" vertical="center" shrinkToFit="1"/>
    </xf>
    <xf numFmtId="178" fontId="37" fillId="0" borderId="2" xfId="0" applyNumberFormat="1" applyFont="1" applyFill="1" applyBorder="1" applyAlignment="1">
      <alignment horizontal="center" vertical="center" shrinkToFit="1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37" fillId="0" borderId="2" xfId="0" applyNumberFormat="1" applyFont="1" applyFill="1" applyBorder="1" applyAlignment="1">
      <alignment horizontal="center" vertical="center" shrinkToFit="1"/>
    </xf>
    <xf numFmtId="41" fontId="37" fillId="0" borderId="2" xfId="1" applyFont="1" applyFill="1" applyBorder="1" applyAlignment="1">
      <alignment horizontal="center" vertical="center" shrinkToFit="1"/>
    </xf>
    <xf numFmtId="49" fontId="28" fillId="2" borderId="20" xfId="0" applyNumberFormat="1" applyFont="1" applyFill="1" applyBorder="1" applyAlignment="1" applyProtection="1">
      <alignment horizontal="center" vertical="center"/>
    </xf>
    <xf numFmtId="49" fontId="28" fillId="2" borderId="21" xfId="0" applyNumberFormat="1" applyFont="1" applyFill="1" applyBorder="1" applyAlignment="1" applyProtection="1">
      <alignment horizontal="center" vertical="center" wrapText="1"/>
    </xf>
    <xf numFmtId="177" fontId="37" fillId="0" borderId="26" xfId="0" applyNumberFormat="1" applyFont="1" applyFill="1" applyBorder="1" applyAlignment="1">
      <alignment horizontal="center" vertical="center" shrinkToFit="1"/>
    </xf>
    <xf numFmtId="183" fontId="37" fillId="4" borderId="27" xfId="0" applyNumberFormat="1" applyFont="1" applyFill="1" applyBorder="1" applyAlignment="1">
      <alignment horizontal="center" vertical="center" shrinkToFit="1"/>
    </xf>
    <xf numFmtId="178" fontId="37" fillId="0" borderId="24" xfId="0" applyNumberFormat="1" applyFont="1" applyFill="1" applyBorder="1" applyAlignment="1">
      <alignment horizontal="center" vertical="center" shrinkToFit="1"/>
    </xf>
    <xf numFmtId="177" fontId="37" fillId="0" borderId="24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vertical="center"/>
    </xf>
    <xf numFmtId="176" fontId="5" fillId="0" borderId="24" xfId="0" applyNumberFormat="1" applyFont="1" applyFill="1" applyBorder="1" applyAlignment="1" applyProtection="1">
      <alignment vertical="center"/>
    </xf>
    <xf numFmtId="0" fontId="26" fillId="0" borderId="37" xfId="0" applyFont="1" applyBorder="1" applyAlignment="1">
      <alignment horizontal="center" vertical="center" shrinkToFit="1"/>
    </xf>
    <xf numFmtId="0" fontId="0" fillId="0" borderId="40" xfId="0" applyFont="1" applyBorder="1" applyAlignment="1">
      <alignment horizontal="center" vertical="center"/>
    </xf>
    <xf numFmtId="181" fontId="0" fillId="0" borderId="41" xfId="0" applyNumberFormat="1" applyFont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0" fillId="0" borderId="24" xfId="0" quotePrefix="1" applyFont="1" applyFill="1" applyBorder="1" applyAlignment="1">
      <alignment horizontal="center" vertical="center" wrapText="1"/>
    </xf>
    <xf numFmtId="38" fontId="20" fillId="4" borderId="24" xfId="2" quotePrefix="1" applyNumberFormat="1" applyFont="1" applyFill="1" applyBorder="1" applyAlignment="1">
      <alignment horizontal="left" vertical="center" wrapText="1" shrinkToFit="1"/>
    </xf>
    <xf numFmtId="41" fontId="20" fillId="4" borderId="24" xfId="1" quotePrefix="1" applyFont="1" applyFill="1" applyBorder="1" applyAlignment="1">
      <alignment horizontal="right" vertical="center" wrapText="1" shrinkToFit="1"/>
    </xf>
    <xf numFmtId="0" fontId="20" fillId="4" borderId="24" xfId="0" applyFont="1" applyFill="1" applyBorder="1" applyAlignment="1">
      <alignment horizontal="center" vertical="center" shrinkToFit="1"/>
    </xf>
    <xf numFmtId="3" fontId="0" fillId="4" borderId="24" xfId="0" applyNumberFormat="1" applyFont="1" applyFill="1" applyBorder="1" applyAlignment="1">
      <alignment vertical="center" wrapText="1"/>
    </xf>
    <xf numFmtId="0" fontId="0" fillId="0" borderId="25" xfId="0" applyFont="1" applyFill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 shrinkToFit="1"/>
    </xf>
    <xf numFmtId="0" fontId="38" fillId="0" borderId="24" xfId="0" applyFont="1" applyBorder="1" applyAlignment="1">
      <alignment horizontal="center" vertical="center"/>
    </xf>
    <xf numFmtId="0" fontId="0" fillId="0" borderId="25" xfId="0" applyBorder="1"/>
    <xf numFmtId="0" fontId="29" fillId="3" borderId="54" xfId="0" applyFont="1" applyFill="1" applyBorder="1" applyAlignment="1">
      <alignment horizontal="center" vertical="center"/>
    </xf>
    <xf numFmtId="0" fontId="29" fillId="3" borderId="55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 wrapText="1"/>
    </xf>
    <xf numFmtId="41" fontId="38" fillId="4" borderId="24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29" fillId="0" borderId="39" xfId="0" applyFont="1" applyBorder="1" applyAlignment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left" vertical="center"/>
    </xf>
    <xf numFmtId="0" fontId="24" fillId="2" borderId="28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0" fontId="36" fillId="0" borderId="30" xfId="0" quotePrefix="1" applyFont="1" applyBorder="1" applyAlignment="1">
      <alignment horizontal="center" vertical="center" shrinkToFit="1"/>
    </xf>
    <xf numFmtId="0" fontId="36" fillId="0" borderId="31" xfId="0" applyFont="1" applyBorder="1" applyAlignment="1">
      <alignment horizontal="center" vertical="center" shrinkToFit="1"/>
    </xf>
    <xf numFmtId="0" fontId="36" fillId="0" borderId="32" xfId="0" applyFont="1" applyBorder="1" applyAlignment="1">
      <alignment horizontal="center" vertical="center" shrinkToFit="1"/>
    </xf>
    <xf numFmtId="0" fontId="36" fillId="0" borderId="31" xfId="0" quotePrefix="1" applyFont="1" applyBorder="1" applyAlignment="1">
      <alignment horizontal="center" vertical="center" shrinkToFit="1"/>
    </xf>
    <xf numFmtId="0" fontId="36" fillId="0" borderId="32" xfId="0" quotePrefix="1" applyFont="1" applyBorder="1" applyAlignment="1">
      <alignment horizontal="center" vertical="center" shrinkToFit="1"/>
    </xf>
    <xf numFmtId="0" fontId="26" fillId="0" borderId="51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48" xfId="0" applyFont="1" applyBorder="1" applyAlignment="1">
      <alignment horizontal="center" vertical="center" shrinkToFit="1"/>
    </xf>
    <xf numFmtId="0" fontId="39" fillId="0" borderId="18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4" fillId="0" borderId="30" xfId="0" quotePrefix="1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14" fontId="26" fillId="0" borderId="5" xfId="0" applyNumberFormat="1" applyFont="1" applyFill="1" applyBorder="1" applyAlignment="1">
      <alignment horizontal="center" vertical="center" wrapText="1"/>
    </xf>
    <xf numFmtId="14" fontId="26" fillId="0" borderId="6" xfId="0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26" fillId="0" borderId="5" xfId="0" applyNumberFormat="1" applyFont="1" applyBorder="1" applyAlignment="1">
      <alignment horizontal="center" vertical="center" wrapText="1"/>
    </xf>
    <xf numFmtId="3" fontId="26" fillId="0" borderId="6" xfId="0" applyNumberFormat="1" applyFont="1" applyBorder="1" applyAlignment="1">
      <alignment horizontal="center" vertical="center" wrapText="1"/>
    </xf>
    <xf numFmtId="185" fontId="26" fillId="0" borderId="45" xfId="0" applyNumberFormat="1" applyFont="1" applyBorder="1" applyAlignment="1">
      <alignment horizontal="center" vertical="center" wrapText="1"/>
    </xf>
    <xf numFmtId="185" fontId="26" fillId="0" borderId="47" xfId="0" applyNumberFormat="1" applyFont="1" applyBorder="1" applyAlignment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left" vertical="center"/>
    </xf>
    <xf numFmtId="49" fontId="28" fillId="2" borderId="7" xfId="0" applyNumberFormat="1" applyFont="1" applyFill="1" applyBorder="1" applyAlignment="1" applyProtection="1">
      <alignment horizontal="center" vertical="center"/>
    </xf>
    <xf numFmtId="49" fontId="28" fillId="2" borderId="8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 wrapText="1"/>
    </xf>
    <xf numFmtId="49" fontId="28" fillId="2" borderId="10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/>
    </xf>
    <xf numFmtId="0" fontId="28" fillId="2" borderId="10" xfId="0" applyNumberFormat="1" applyFont="1" applyFill="1" applyBorder="1" applyAlignment="1" applyProtection="1">
      <alignment horizontal="center" vertical="center"/>
    </xf>
    <xf numFmtId="0" fontId="20" fillId="0" borderId="24" xfId="0" quotePrefix="1" applyFont="1" applyBorder="1" applyAlignment="1">
      <alignment horizontal="center" vertical="center" shrinkToFit="1"/>
    </xf>
    <xf numFmtId="0" fontId="5" fillId="0" borderId="9" xfId="0" applyNumberFormat="1" applyFont="1" applyFill="1" applyBorder="1" applyAlignment="1" applyProtection="1">
      <alignment horizontal="center" vertical="center" shrinkToFit="1"/>
    </xf>
    <xf numFmtId="41" fontId="5" fillId="0" borderId="9" xfId="1" applyFont="1" applyFill="1" applyBorder="1" applyAlignment="1" applyProtection="1">
      <alignment horizontal="center" vertical="center" shrinkToFit="1"/>
    </xf>
    <xf numFmtId="178" fontId="37" fillId="0" borderId="9" xfId="0" applyNumberFormat="1" applyFont="1" applyFill="1" applyBorder="1" applyAlignment="1">
      <alignment horizontal="center" vertical="center" shrinkToFit="1"/>
    </xf>
    <xf numFmtId="177" fontId="37" fillId="0" borderId="9" xfId="0" applyNumberFormat="1" applyFont="1" applyFill="1" applyBorder="1" applyAlignment="1">
      <alignment horizontal="center" vertical="center" shrinkToFit="1"/>
    </xf>
    <xf numFmtId="0" fontId="5" fillId="0" borderId="58" xfId="0" applyNumberFormat="1" applyFont="1" applyFill="1" applyBorder="1" applyAlignment="1" applyProtection="1">
      <alignment horizontal="center" vertical="center" shrinkToFit="1"/>
    </xf>
    <xf numFmtId="0" fontId="5" fillId="0" borderId="24" xfId="0" applyNumberFormat="1" applyFont="1" applyFill="1" applyBorder="1" applyAlignment="1" applyProtection="1">
      <alignment horizontal="center" vertical="center" shrinkToFit="1"/>
    </xf>
    <xf numFmtId="41" fontId="5" fillId="0" borderId="24" xfId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176" fontId="5" fillId="0" borderId="9" xfId="0" applyNumberFormat="1" applyFont="1" applyFill="1" applyBorder="1" applyAlignment="1" applyProtection="1">
      <alignment horizontal="center" vertical="center" shrinkToFit="1"/>
    </xf>
    <xf numFmtId="176" fontId="5" fillId="0" borderId="9" xfId="0" applyNumberFormat="1" applyFont="1" applyFill="1" applyBorder="1" applyAlignment="1" applyProtection="1">
      <alignment vertical="center"/>
    </xf>
    <xf numFmtId="41" fontId="5" fillId="0" borderId="9" xfId="1" applyFont="1" applyFill="1" applyBorder="1" applyAlignment="1">
      <alignment horizontal="center" vertical="center"/>
    </xf>
    <xf numFmtId="177" fontId="37" fillId="0" borderId="23" xfId="0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center" vertical="center"/>
    </xf>
    <xf numFmtId="0" fontId="5" fillId="0" borderId="27" xfId="1" applyNumberFormat="1" applyFont="1" applyFill="1" applyBorder="1" applyAlignment="1">
      <alignment horizontal="center" vertical="center"/>
    </xf>
    <xf numFmtId="0" fontId="5" fillId="0" borderId="25" xfId="1" applyNumberFormat="1" applyFont="1" applyFill="1" applyBorder="1" applyAlignment="1">
      <alignment horizontal="center" vertical="center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tabSelected="1" zoomScaleNormal="100" workbookViewId="0">
      <selection activeCell="C23" sqref="C23"/>
    </sheetView>
  </sheetViews>
  <sheetFormatPr defaultRowHeight="13.5" x14ac:dyDescent="0.15"/>
  <cols>
    <col min="1" max="1" width="8.6640625" style="7" customWidth="1"/>
    <col min="2" max="2" width="8.77734375" style="7" customWidth="1"/>
    <col min="3" max="3" width="35.5546875" style="7" customWidth="1"/>
    <col min="4" max="4" width="10.88671875" style="7" customWidth="1"/>
    <col min="5" max="5" width="30.33203125" style="7" customWidth="1"/>
    <col min="6" max="6" width="12.44140625" style="9" customWidth="1"/>
    <col min="7" max="7" width="12.44140625" style="7" customWidth="1"/>
    <col min="8" max="8" width="12.44140625" style="6" customWidth="1"/>
    <col min="9" max="9" width="12.44140625" style="7" customWidth="1"/>
    <col min="10" max="10" width="8.88671875" style="3"/>
    <col min="11" max="11" width="11.6640625" style="4" customWidth="1"/>
    <col min="12" max="12" width="10.21875" style="3" customWidth="1"/>
    <col min="13" max="16384" width="8.88671875" style="7"/>
  </cols>
  <sheetData>
    <row r="1" spans="1:12" ht="24.95" customHeight="1" x14ac:dyDescent="0.15">
      <c r="A1" s="148" t="s">
        <v>24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24.95" customHeight="1" thickBot="1" x14ac:dyDescent="0.2">
      <c r="A2" s="149" t="s">
        <v>135</v>
      </c>
      <c r="B2" s="149"/>
      <c r="C2" s="149"/>
      <c r="D2" s="8"/>
      <c r="E2" s="8"/>
      <c r="F2" s="8"/>
      <c r="G2" s="8"/>
      <c r="H2" s="5"/>
      <c r="I2" s="8"/>
      <c r="J2" s="8"/>
      <c r="K2" s="150" t="s">
        <v>141</v>
      </c>
      <c r="L2" s="150"/>
    </row>
    <row r="3" spans="1:12" ht="24.95" customHeight="1" thickBot="1" x14ac:dyDescent="0.2">
      <c r="A3" s="78" t="s">
        <v>25</v>
      </c>
      <c r="B3" s="79" t="s">
        <v>26</v>
      </c>
      <c r="C3" s="79" t="s">
        <v>27</v>
      </c>
      <c r="D3" s="79" t="s">
        <v>28</v>
      </c>
      <c r="E3" s="79" t="s">
        <v>29</v>
      </c>
      <c r="F3" s="79" t="s">
        <v>30</v>
      </c>
      <c r="G3" s="79" t="s">
        <v>23</v>
      </c>
      <c r="H3" s="79" t="s">
        <v>140</v>
      </c>
      <c r="I3" s="80" t="s">
        <v>31</v>
      </c>
      <c r="J3" s="80" t="s">
        <v>32</v>
      </c>
      <c r="K3" s="80" t="s">
        <v>33</v>
      </c>
      <c r="L3" s="81" t="s">
        <v>34</v>
      </c>
    </row>
    <row r="4" spans="1:12" ht="38.25" customHeight="1" thickTop="1" thickBot="1" x14ac:dyDescent="0.2">
      <c r="A4" s="131"/>
      <c r="B4" s="132"/>
      <c r="C4" s="201" t="s">
        <v>157</v>
      </c>
      <c r="D4" s="133"/>
      <c r="E4" s="134"/>
      <c r="F4" s="135"/>
      <c r="G4" s="136"/>
      <c r="H4" s="137"/>
      <c r="I4" s="136"/>
      <c r="J4" s="136"/>
      <c r="K4" s="136"/>
      <c r="L4" s="138"/>
    </row>
    <row r="5" spans="1:12" ht="20.25" customHeight="1" x14ac:dyDescent="0.15"/>
    <row r="16" spans="1:12" x14ac:dyDescent="0.15">
      <c r="H16" s="9"/>
    </row>
  </sheetData>
  <mergeCells count="3">
    <mergeCell ref="A1:L1"/>
    <mergeCell ref="A2:C2"/>
    <mergeCell ref="K2:L2"/>
  </mergeCells>
  <phoneticPr fontId="6" type="noConversion"/>
  <pageMargins left="0.7" right="0.7" top="0.75" bottom="0.75" header="0.3" footer="0.3"/>
  <pageSetup paperSize="9" scale="4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H37" sqref="H37"/>
    </sheetView>
  </sheetViews>
  <sheetFormatPr defaultRowHeight="13.5" x14ac:dyDescent="0.15"/>
  <cols>
    <col min="1" max="1" width="18.88671875" style="1" customWidth="1"/>
    <col min="2" max="2" width="20.77734375" style="1" customWidth="1"/>
    <col min="3" max="4" width="11.109375" style="1" customWidth="1"/>
    <col min="5" max="5" width="9.5546875" style="1" customWidth="1"/>
    <col min="6" max="6" width="12.5546875" style="1" customWidth="1"/>
    <col min="7" max="7" width="9.5546875" style="1" customWidth="1"/>
    <col min="8" max="8" width="13.109375" style="1" bestFit="1" customWidth="1"/>
    <col min="9" max="9" width="16.109375" style="2" customWidth="1"/>
    <col min="10" max="16384" width="8.88671875" style="7"/>
  </cols>
  <sheetData>
    <row r="1" spans="1:9" ht="24.95" customHeight="1" x14ac:dyDescent="0.15">
      <c r="A1" s="151" t="s">
        <v>104</v>
      </c>
      <c r="B1" s="151"/>
      <c r="C1" s="151"/>
      <c r="D1" s="151"/>
      <c r="E1" s="151"/>
      <c r="F1" s="151"/>
      <c r="G1" s="151"/>
      <c r="H1" s="151"/>
      <c r="I1" s="151"/>
    </row>
    <row r="2" spans="1:9" ht="24.95" customHeight="1" x14ac:dyDescent="0.15">
      <c r="A2" s="193"/>
      <c r="B2" s="193"/>
      <c r="C2" s="49"/>
      <c r="D2" s="49"/>
      <c r="E2" s="49"/>
      <c r="F2" s="49"/>
      <c r="G2" s="49"/>
      <c r="H2" s="49"/>
      <c r="I2" s="50" t="s">
        <v>103</v>
      </c>
    </row>
    <row r="3" spans="1:9" ht="26.25" customHeight="1" x14ac:dyDescent="0.15">
      <c r="A3" s="199" t="s">
        <v>51</v>
      </c>
      <c r="B3" s="198" t="s">
        <v>52</v>
      </c>
      <c r="C3" s="198" t="s">
        <v>102</v>
      </c>
      <c r="D3" s="198" t="s">
        <v>101</v>
      </c>
      <c r="E3" s="194" t="s">
        <v>100</v>
      </c>
      <c r="F3" s="195"/>
      <c r="G3" s="194" t="s">
        <v>99</v>
      </c>
      <c r="H3" s="195"/>
      <c r="I3" s="196" t="s">
        <v>147</v>
      </c>
    </row>
    <row r="4" spans="1:9" ht="28.5" customHeight="1" x14ac:dyDescent="0.15">
      <c r="A4" s="200"/>
      <c r="B4" s="197"/>
      <c r="C4" s="197"/>
      <c r="D4" s="197"/>
      <c r="E4" s="44" t="s">
        <v>85</v>
      </c>
      <c r="F4" s="44" t="s">
        <v>98</v>
      </c>
      <c r="G4" s="44" t="s">
        <v>97</v>
      </c>
      <c r="H4" s="44" t="s">
        <v>96</v>
      </c>
      <c r="I4" s="197"/>
    </row>
    <row r="5" spans="1:9" ht="18.75" customHeight="1" x14ac:dyDescent="0.15">
      <c r="A5" s="45" t="s">
        <v>136</v>
      </c>
      <c r="B5" s="46" t="s">
        <v>95</v>
      </c>
      <c r="C5" s="47"/>
      <c r="D5" s="47"/>
      <c r="E5" s="47"/>
      <c r="F5" s="47"/>
      <c r="G5" s="47"/>
      <c r="H5" s="47"/>
      <c r="I5" s="48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zoomScaleNormal="100" workbookViewId="0">
      <selection activeCell="C4" sqref="C4"/>
    </sheetView>
  </sheetViews>
  <sheetFormatPr defaultRowHeight="13.5" x14ac:dyDescent="0.15"/>
  <cols>
    <col min="1" max="1" width="8.6640625" style="7" customWidth="1"/>
    <col min="2" max="2" width="8.77734375" style="7" customWidth="1"/>
    <col min="3" max="3" width="29.21875" style="7" customWidth="1"/>
    <col min="4" max="4" width="10.88671875" style="7" customWidth="1"/>
    <col min="5" max="9" width="12.44140625" style="7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7"/>
  </cols>
  <sheetData>
    <row r="1" spans="1:12" ht="24.95" customHeight="1" x14ac:dyDescent="0.15">
      <c r="A1" s="148" t="s">
        <v>36</v>
      </c>
      <c r="B1" s="148"/>
      <c r="C1" s="148"/>
      <c r="D1" s="148"/>
      <c r="E1" s="148"/>
      <c r="F1" s="148"/>
      <c r="G1" s="148"/>
      <c r="H1" s="148"/>
      <c r="I1" s="148"/>
    </row>
    <row r="2" spans="1:12" ht="24.95" customHeight="1" thickBot="1" x14ac:dyDescent="0.2">
      <c r="A2" s="149" t="s">
        <v>135</v>
      </c>
      <c r="B2" s="149"/>
      <c r="C2" s="149"/>
      <c r="D2" s="18"/>
      <c r="E2" s="18"/>
      <c r="F2" s="18"/>
      <c r="G2" s="18"/>
      <c r="H2" s="5"/>
      <c r="I2" s="27" t="s">
        <v>141</v>
      </c>
      <c r="J2" s="18"/>
      <c r="K2" s="18"/>
      <c r="L2" s="18"/>
    </row>
    <row r="3" spans="1:12" ht="24.95" customHeight="1" thickBot="1" x14ac:dyDescent="0.2">
      <c r="A3" s="143" t="s">
        <v>37</v>
      </c>
      <c r="B3" s="144" t="s">
        <v>38</v>
      </c>
      <c r="C3" s="74" t="s">
        <v>39</v>
      </c>
      <c r="D3" s="74" t="s">
        <v>28</v>
      </c>
      <c r="E3" s="82" t="s">
        <v>142</v>
      </c>
      <c r="F3" s="74" t="s">
        <v>40</v>
      </c>
      <c r="G3" s="74" t="s">
        <v>41</v>
      </c>
      <c r="H3" s="74" t="s">
        <v>42</v>
      </c>
      <c r="I3" s="75" t="s">
        <v>43</v>
      </c>
    </row>
    <row r="4" spans="1:12" ht="21.75" customHeight="1" thickTop="1" thickBot="1" x14ac:dyDescent="0.2">
      <c r="A4" s="145"/>
      <c r="B4" s="146"/>
      <c r="C4" s="201" t="s">
        <v>157</v>
      </c>
      <c r="D4" s="139"/>
      <c r="E4" s="147"/>
      <c r="F4" s="140"/>
      <c r="G4" s="141"/>
      <c r="H4" s="141"/>
      <c r="I4" s="142"/>
    </row>
  </sheetData>
  <mergeCells count="2">
    <mergeCell ref="A1:I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zoomScaleNormal="100" workbookViewId="0">
      <selection activeCell="E30" sqref="E30"/>
    </sheetView>
  </sheetViews>
  <sheetFormatPr defaultRowHeight="13.5" x14ac:dyDescent="0.15"/>
  <cols>
    <col min="1" max="1" width="8.6640625" style="7" customWidth="1"/>
    <col min="2" max="2" width="8.77734375" style="7" customWidth="1"/>
    <col min="3" max="3" width="32.77734375" style="7" customWidth="1"/>
    <col min="4" max="4" width="10.88671875" style="7" customWidth="1"/>
    <col min="5" max="9" width="12.44140625" style="7" customWidth="1"/>
    <col min="10" max="10" width="10.44140625" style="3" customWidth="1"/>
    <col min="11" max="11" width="6.88671875" style="4" bestFit="1" customWidth="1"/>
    <col min="12" max="12" width="11.33203125" style="3" bestFit="1" customWidth="1"/>
    <col min="13" max="16384" width="8.88671875" style="7"/>
  </cols>
  <sheetData>
    <row r="1" spans="1:13" ht="24.95" customHeight="1" x14ac:dyDescent="0.15">
      <c r="A1" s="148" t="s">
        <v>44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24.95" customHeight="1" thickBot="1" x14ac:dyDescent="0.2">
      <c r="A2" s="149" t="s">
        <v>135</v>
      </c>
      <c r="B2" s="149"/>
      <c r="C2" s="149"/>
      <c r="D2" s="18"/>
      <c r="E2" s="18"/>
      <c r="F2" s="18"/>
      <c r="G2" s="18"/>
      <c r="H2" s="5"/>
      <c r="I2" s="18"/>
      <c r="J2" s="18"/>
      <c r="K2" s="18"/>
      <c r="L2" s="18"/>
      <c r="M2" s="76" t="s">
        <v>141</v>
      </c>
    </row>
    <row r="3" spans="1:13" ht="24.95" customHeight="1" thickBot="1" x14ac:dyDescent="0.2">
      <c r="A3" s="72" t="s">
        <v>25</v>
      </c>
      <c r="B3" s="73" t="s">
        <v>45</v>
      </c>
      <c r="C3" s="74" t="s">
        <v>46</v>
      </c>
      <c r="D3" s="74" t="s">
        <v>47</v>
      </c>
      <c r="E3" s="74" t="s">
        <v>28</v>
      </c>
      <c r="F3" s="73" t="s">
        <v>143</v>
      </c>
      <c r="G3" s="73" t="s">
        <v>144</v>
      </c>
      <c r="H3" s="73" t="s">
        <v>145</v>
      </c>
      <c r="I3" s="73" t="s">
        <v>146</v>
      </c>
      <c r="J3" s="74" t="s">
        <v>40</v>
      </c>
      <c r="K3" s="74" t="s">
        <v>48</v>
      </c>
      <c r="L3" s="74" t="s">
        <v>42</v>
      </c>
      <c r="M3" s="75" t="s">
        <v>34</v>
      </c>
    </row>
    <row r="4" spans="1:13" ht="22.5" customHeight="1" thickTop="1" thickBot="1" x14ac:dyDescent="0.2">
      <c r="A4" s="129"/>
      <c r="B4" s="130"/>
      <c r="C4" s="201" t="s">
        <v>157</v>
      </c>
      <c r="D4" s="83"/>
      <c r="E4" s="84"/>
      <c r="F4" s="85"/>
      <c r="G4" s="86"/>
      <c r="H4" s="86"/>
      <c r="I4" s="87"/>
      <c r="J4" s="84"/>
      <c r="K4" s="84"/>
      <c r="L4" s="88"/>
      <c r="M4" s="89"/>
    </row>
    <row r="5" spans="1:13" ht="13.5" customHeight="1" x14ac:dyDescent="0.15">
      <c r="C5" s="10"/>
      <c r="D5" s="10"/>
      <c r="E5" s="10"/>
      <c r="F5" s="10"/>
      <c r="G5" s="10"/>
      <c r="H5" s="10"/>
      <c r="I5" s="10"/>
      <c r="J5" s="10"/>
      <c r="K5" s="10"/>
    </row>
    <row r="6" spans="1:13" ht="13.5" customHeight="1" x14ac:dyDescent="0.15">
      <c r="C6" s="10"/>
      <c r="D6" s="10"/>
      <c r="E6" s="10"/>
      <c r="F6" s="10"/>
      <c r="G6" s="10"/>
      <c r="H6" s="10"/>
      <c r="I6" s="10"/>
      <c r="J6" s="10"/>
      <c r="K6" s="10"/>
    </row>
    <row r="7" spans="1:13" ht="13.5" customHeight="1" x14ac:dyDescent="0.15">
      <c r="C7" s="10"/>
      <c r="D7" s="10"/>
      <c r="E7" s="10"/>
      <c r="F7" s="10"/>
      <c r="G7" s="10"/>
      <c r="H7" s="10"/>
      <c r="I7" s="10"/>
      <c r="J7" s="10"/>
      <c r="K7" s="10"/>
    </row>
    <row r="8" spans="1:13" ht="13.5" customHeight="1" x14ac:dyDescent="0.15">
      <c r="C8" s="10"/>
      <c r="D8" s="10"/>
      <c r="E8" s="10"/>
      <c r="F8" s="10"/>
      <c r="G8" s="10"/>
      <c r="H8" s="10"/>
      <c r="I8" s="10"/>
      <c r="J8" s="10"/>
      <c r="K8" s="10"/>
    </row>
    <row r="9" spans="1:13" ht="13.5" customHeight="1" x14ac:dyDescent="0.15">
      <c r="D9" s="10"/>
      <c r="E9" s="10"/>
      <c r="F9" s="10"/>
      <c r="G9" s="10"/>
      <c r="H9" s="10"/>
      <c r="I9" s="10"/>
      <c r="J9" s="10"/>
      <c r="K9" s="10"/>
    </row>
    <row r="10" spans="1:13" ht="13.5" customHeight="1" x14ac:dyDescent="0.15">
      <c r="D10" s="10"/>
      <c r="E10" s="10"/>
      <c r="F10" s="10"/>
      <c r="G10" s="10"/>
      <c r="H10" s="10"/>
      <c r="I10" s="10"/>
      <c r="J10" s="10"/>
      <c r="K10" s="10"/>
    </row>
    <row r="11" spans="1:13" ht="13.5" customHeight="1" x14ac:dyDescent="0.15">
      <c r="C11" s="10"/>
      <c r="D11" s="10"/>
      <c r="E11" s="10"/>
      <c r="F11" s="10"/>
      <c r="G11" s="10"/>
      <c r="H11" s="10"/>
      <c r="I11" s="10"/>
      <c r="J11" s="10"/>
      <c r="K11" s="10"/>
    </row>
    <row r="12" spans="1:13" ht="13.5" customHeight="1" x14ac:dyDescent="0.15">
      <c r="C12" s="10"/>
      <c r="D12" s="10"/>
      <c r="E12" s="10"/>
      <c r="F12" s="10"/>
      <c r="G12" s="10"/>
      <c r="H12" s="10"/>
      <c r="I12" s="10"/>
      <c r="J12" s="10"/>
      <c r="K12" s="10"/>
    </row>
    <row r="13" spans="1:13" ht="13.5" customHeight="1" x14ac:dyDescent="0.15">
      <c r="C13" s="10"/>
      <c r="D13" s="10"/>
      <c r="E13" s="10"/>
      <c r="F13" s="10"/>
      <c r="G13" s="10"/>
      <c r="H13" s="10"/>
      <c r="I13" s="10"/>
      <c r="J13" s="10"/>
      <c r="K13" s="10"/>
      <c r="L13" s="7"/>
    </row>
    <row r="14" spans="1:13" ht="13.5" customHeight="1" x14ac:dyDescent="0.15">
      <c r="C14" s="10"/>
      <c r="D14" s="10"/>
      <c r="E14" s="10"/>
      <c r="F14" s="10"/>
      <c r="G14" s="10"/>
      <c r="H14" s="10"/>
      <c r="I14" s="10"/>
      <c r="J14" s="10"/>
      <c r="K14" s="10"/>
    </row>
    <row r="15" spans="1:13" ht="13.5" customHeight="1" x14ac:dyDescent="0.15">
      <c r="C15" s="10"/>
      <c r="D15" s="10"/>
      <c r="E15" s="10"/>
      <c r="F15" s="10"/>
      <c r="G15" s="10"/>
      <c r="H15" s="10"/>
      <c r="I15" s="10"/>
      <c r="J15" s="10"/>
      <c r="K15" s="10"/>
    </row>
    <row r="16" spans="1:13" ht="13.5" customHeight="1" x14ac:dyDescent="0.15">
      <c r="C16" s="10"/>
      <c r="D16" s="10"/>
      <c r="E16" s="10"/>
      <c r="F16" s="10"/>
      <c r="G16" s="10"/>
      <c r="H16" s="10"/>
      <c r="I16" s="10"/>
      <c r="J16" s="10"/>
      <c r="K16" s="10"/>
    </row>
    <row r="17" spans="3:11" ht="13.5" customHeight="1" x14ac:dyDescent="0.15">
      <c r="C17" s="10"/>
      <c r="D17" s="10"/>
      <c r="E17" s="10"/>
      <c r="F17" s="10"/>
      <c r="G17" s="10"/>
      <c r="H17" s="10"/>
      <c r="I17" s="10"/>
      <c r="J17" s="10"/>
      <c r="K17" s="10"/>
    </row>
    <row r="18" spans="3:11" ht="13.5" customHeight="1" x14ac:dyDescent="0.15">
      <c r="C18" s="10"/>
      <c r="D18" s="10"/>
      <c r="E18" s="10"/>
      <c r="F18" s="10"/>
      <c r="G18" s="10"/>
      <c r="H18" s="10"/>
      <c r="I18" s="10"/>
      <c r="J18" s="10"/>
      <c r="K18" s="10"/>
    </row>
  </sheetData>
  <mergeCells count="2">
    <mergeCell ref="A1:M1"/>
    <mergeCell ref="A2:C2"/>
  </mergeCells>
  <phoneticPr fontId="6" type="noConversion"/>
  <dataValidations count="3">
    <dataValidation type="list" allowBlank="1" showInputMessage="1" showErrorMessage="1" sqref="D4" xr:uid="{00000000-0002-0000-0200-000000000000}">
      <formula1>"토건,토목,건축,전문,전기,통신,소방,기타"</formula1>
    </dataValidation>
    <dataValidation type="list" allowBlank="1" showInputMessage="1" showErrorMessage="1" sqref="E4" xr:uid="{00000000-0002-0000-0200-000001000000}">
      <formula1>"대안,턴키,일반,PQ,수의,실적"</formula1>
    </dataValidation>
    <dataValidation type="textLength" operator="lessThanOrEqual" allowBlank="1" showInputMessage="1" showErrorMessage="1" sqref="J4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B13" sqref="B13"/>
    </sheetView>
  </sheetViews>
  <sheetFormatPr defaultRowHeight="13.5" x14ac:dyDescent="0.15"/>
  <cols>
    <col min="1" max="1" width="15.5546875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7"/>
  </cols>
  <sheetData>
    <row r="1" spans="1:11" ht="24.95" customHeight="1" x14ac:dyDescent="0.15">
      <c r="A1" s="151" t="s">
        <v>49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4.95" customHeight="1" thickBot="1" x14ac:dyDescent="0.2">
      <c r="A2" s="149" t="s">
        <v>136</v>
      </c>
      <c r="B2" s="149"/>
      <c r="C2" s="149"/>
      <c r="D2" s="19"/>
      <c r="E2" s="19"/>
      <c r="F2" s="21"/>
      <c r="G2" s="21"/>
      <c r="H2" s="21"/>
      <c r="I2" s="21"/>
      <c r="K2" s="77" t="s">
        <v>50</v>
      </c>
    </row>
    <row r="3" spans="1:11" ht="15.95" customHeight="1" x14ac:dyDescent="0.15">
      <c r="A3" s="64" t="s">
        <v>51</v>
      </c>
      <c r="B3" s="65" t="s">
        <v>52</v>
      </c>
      <c r="C3" s="65" t="s">
        <v>28</v>
      </c>
      <c r="D3" s="65" t="s">
        <v>53</v>
      </c>
      <c r="E3" s="65" t="s">
        <v>54</v>
      </c>
      <c r="F3" s="65" t="s">
        <v>55</v>
      </c>
      <c r="G3" s="65" t="s">
        <v>56</v>
      </c>
      <c r="H3" s="65" t="s">
        <v>57</v>
      </c>
      <c r="I3" s="65" t="s">
        <v>58</v>
      </c>
      <c r="J3" s="65" t="s">
        <v>59</v>
      </c>
      <c r="K3" s="66" t="s">
        <v>34</v>
      </c>
    </row>
    <row r="4" spans="1:11" ht="15.95" customHeight="1" thickBot="1" x14ac:dyDescent="0.2">
      <c r="A4" s="54" t="s">
        <v>136</v>
      </c>
      <c r="B4" s="55" t="s">
        <v>35</v>
      </c>
      <c r="C4" s="67"/>
      <c r="D4" s="68"/>
      <c r="E4" s="69"/>
      <c r="F4" s="69"/>
      <c r="G4" s="70"/>
      <c r="H4" s="70"/>
      <c r="I4" s="67"/>
      <c r="J4" s="71"/>
      <c r="K4" s="2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A4" sqref="A4:B4"/>
    </sheetView>
  </sheetViews>
  <sheetFormatPr defaultRowHeight="13.5" x14ac:dyDescent="0.15"/>
  <cols>
    <col min="1" max="1" width="18.33203125" style="1" customWidth="1"/>
    <col min="2" max="2" width="28.109375" style="1" customWidth="1"/>
    <col min="3" max="3" width="9.5546875" style="1" customWidth="1"/>
    <col min="4" max="4" width="8.88671875" style="1" customWidth="1"/>
    <col min="5" max="5" width="11.44140625" style="1" bestFit="1" customWidth="1"/>
    <col min="6" max="10" width="9.6640625" style="1" customWidth="1"/>
    <col min="11" max="11" width="8.44140625" style="1" customWidth="1"/>
    <col min="12" max="16384" width="8.88671875" style="7"/>
  </cols>
  <sheetData>
    <row r="1" spans="1:11" ht="24.95" customHeight="1" x14ac:dyDescent="0.15">
      <c r="A1" s="151" t="s">
        <v>60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4.95" customHeight="1" thickBot="1" x14ac:dyDescent="0.2">
      <c r="A2" s="149" t="s">
        <v>136</v>
      </c>
      <c r="B2" s="149"/>
      <c r="C2" s="149"/>
      <c r="D2" s="19"/>
      <c r="E2" s="19"/>
      <c r="F2" s="21"/>
      <c r="G2" s="21"/>
      <c r="H2" s="21"/>
      <c r="I2" s="21"/>
      <c r="J2" s="152" t="s">
        <v>61</v>
      </c>
      <c r="K2" s="152"/>
    </row>
    <row r="3" spans="1:11" ht="19.5" customHeight="1" x14ac:dyDescent="0.15">
      <c r="A3" s="52" t="s">
        <v>62</v>
      </c>
      <c r="B3" s="53" t="s">
        <v>63</v>
      </c>
      <c r="C3" s="53" t="s">
        <v>64</v>
      </c>
      <c r="D3" s="53" t="s">
        <v>65</v>
      </c>
      <c r="E3" s="53" t="s">
        <v>66</v>
      </c>
      <c r="F3" s="53" t="s">
        <v>67</v>
      </c>
      <c r="G3" s="53" t="s">
        <v>68</v>
      </c>
      <c r="H3" s="53" t="s">
        <v>69</v>
      </c>
      <c r="I3" s="53" t="s">
        <v>70</v>
      </c>
      <c r="J3" s="53" t="s">
        <v>71</v>
      </c>
      <c r="K3" s="63" t="s">
        <v>72</v>
      </c>
    </row>
    <row r="4" spans="1:11" ht="19.5" customHeight="1" thickBot="1" x14ac:dyDescent="0.2">
      <c r="A4" s="54" t="s">
        <v>136</v>
      </c>
      <c r="B4" s="55" t="s">
        <v>35</v>
      </c>
      <c r="C4" s="56"/>
      <c r="D4" s="57"/>
      <c r="E4" s="58"/>
      <c r="F4" s="59"/>
      <c r="G4" s="60"/>
      <c r="H4" s="61"/>
      <c r="I4" s="61"/>
      <c r="J4" s="61"/>
      <c r="K4" s="62"/>
    </row>
    <row r="10" spans="1:11" ht="13.5" customHeight="1" x14ac:dyDescent="0.15">
      <c r="B10" s="11"/>
      <c r="C10" s="11"/>
      <c r="D10" s="11"/>
      <c r="E10" s="11"/>
      <c r="F10" s="11"/>
      <c r="G10" s="11"/>
      <c r="H10" s="11"/>
      <c r="I10" s="11"/>
      <c r="J10" s="11"/>
    </row>
    <row r="11" spans="1:11" ht="13.5" customHeight="1" x14ac:dyDescent="0.15">
      <c r="B11" s="11"/>
      <c r="C11" s="11"/>
      <c r="D11" s="11"/>
      <c r="E11" s="11"/>
      <c r="F11" s="11"/>
      <c r="G11" s="11"/>
      <c r="H11" s="11"/>
      <c r="I11" s="11"/>
      <c r="J11" s="11"/>
    </row>
    <row r="12" spans="1:11" ht="13.5" customHeight="1" x14ac:dyDescent="0.15">
      <c r="B12" s="11"/>
      <c r="C12" s="11"/>
      <c r="D12" s="11"/>
      <c r="E12" s="11"/>
      <c r="F12" s="11"/>
      <c r="G12" s="11"/>
      <c r="H12" s="11"/>
      <c r="I12" s="11"/>
      <c r="J12" s="11"/>
    </row>
    <row r="13" spans="1:11" ht="13.5" customHeight="1" x14ac:dyDescent="0.15"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13.5" customHeight="1" x14ac:dyDescent="0.15">
      <c r="B14" s="11"/>
      <c r="C14" s="11"/>
      <c r="D14" s="11"/>
      <c r="E14" s="11"/>
      <c r="F14" s="11"/>
      <c r="G14" s="11"/>
      <c r="H14" s="11"/>
      <c r="I14" s="11"/>
      <c r="J14" s="11"/>
    </row>
    <row r="15" spans="1:11" ht="13.5" customHeight="1" x14ac:dyDescent="0.15">
      <c r="B15" s="11"/>
      <c r="C15" s="11"/>
      <c r="D15" s="11"/>
      <c r="E15" s="11"/>
      <c r="F15" s="11"/>
      <c r="G15" s="11"/>
      <c r="H15" s="11"/>
      <c r="I15" s="11"/>
      <c r="J15" s="11"/>
    </row>
    <row r="16" spans="1:11" ht="13.5" customHeight="1" x14ac:dyDescent="0.15">
      <c r="B16" s="11"/>
      <c r="C16" s="11"/>
      <c r="D16" s="11"/>
      <c r="E16" s="11"/>
      <c r="F16" s="11"/>
      <c r="G16" s="11"/>
      <c r="H16" s="11"/>
      <c r="I16" s="11"/>
      <c r="J16" s="11"/>
    </row>
    <row r="17" spans="2:10" ht="13.5" customHeight="1" x14ac:dyDescent="0.15">
      <c r="B17" s="11"/>
      <c r="C17" s="11"/>
      <c r="D17" s="11"/>
      <c r="E17" s="11"/>
      <c r="F17" s="11"/>
      <c r="G17" s="11"/>
      <c r="H17" s="11"/>
      <c r="I17" s="11"/>
      <c r="J17" s="11"/>
    </row>
    <row r="18" spans="2:10" ht="13.5" customHeight="1" x14ac:dyDescent="0.15">
      <c r="B18" s="11"/>
      <c r="C18" s="11"/>
      <c r="D18" s="11"/>
      <c r="E18" s="11"/>
      <c r="F18" s="11"/>
      <c r="G18" s="11"/>
      <c r="H18" s="11"/>
      <c r="I18" s="11"/>
      <c r="J18" s="11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7"/>
  <sheetViews>
    <sheetView zoomScale="115" zoomScaleNormal="115" workbookViewId="0">
      <selection activeCell="D13" sqref="D13"/>
    </sheetView>
  </sheetViews>
  <sheetFormatPr defaultRowHeight="13.5" x14ac:dyDescent="0.15"/>
  <cols>
    <col min="1" max="1" width="14.44140625" style="1" customWidth="1"/>
    <col min="2" max="2" width="35.77734375" style="1" customWidth="1"/>
    <col min="3" max="3" width="16.6640625" style="1" customWidth="1"/>
    <col min="4" max="4" width="11.21875" style="1" customWidth="1"/>
    <col min="5" max="5" width="10.21875" style="1" customWidth="1"/>
    <col min="6" max="6" width="9.21875" style="1" customWidth="1"/>
    <col min="7" max="7" width="9.6640625" style="1" customWidth="1"/>
    <col min="8" max="8" width="11.33203125" style="1" bestFit="1" customWidth="1"/>
    <col min="9" max="9" width="9.6640625" style="1" customWidth="1"/>
    <col min="10" max="10" width="9" style="1" customWidth="1"/>
    <col min="11" max="16384" width="8.88671875" style="7"/>
  </cols>
  <sheetData>
    <row r="1" spans="1:11" ht="24.95" customHeight="1" x14ac:dyDescent="0.15">
      <c r="A1" s="151" t="s">
        <v>73</v>
      </c>
      <c r="B1" s="151"/>
      <c r="C1" s="151"/>
      <c r="D1" s="151"/>
      <c r="E1" s="151"/>
      <c r="F1" s="151"/>
      <c r="G1" s="151"/>
      <c r="H1" s="151"/>
      <c r="I1" s="151"/>
      <c r="J1" s="151"/>
      <c r="K1" s="17"/>
    </row>
    <row r="2" spans="1:11" ht="24.95" customHeight="1" thickBot="1" x14ac:dyDescent="0.2">
      <c r="A2" s="23" t="s">
        <v>135</v>
      </c>
      <c r="B2" s="23"/>
      <c r="C2" s="23"/>
      <c r="D2" s="23"/>
      <c r="E2" s="19"/>
      <c r="F2" s="19"/>
      <c r="G2" s="21"/>
      <c r="H2" s="21"/>
      <c r="I2" s="153" t="s">
        <v>50</v>
      </c>
      <c r="J2" s="153"/>
    </row>
    <row r="3" spans="1:11" s="12" customFormat="1" ht="33.75" customHeight="1" x14ac:dyDescent="0.15">
      <c r="A3" s="118" t="s">
        <v>51</v>
      </c>
      <c r="B3" s="65" t="s">
        <v>52</v>
      </c>
      <c r="C3" s="65" t="s">
        <v>74</v>
      </c>
      <c r="D3" s="65" t="s">
        <v>75</v>
      </c>
      <c r="E3" s="65" t="s">
        <v>76</v>
      </c>
      <c r="F3" s="65" t="s">
        <v>77</v>
      </c>
      <c r="G3" s="65" t="s">
        <v>78</v>
      </c>
      <c r="H3" s="119" t="s">
        <v>79</v>
      </c>
      <c r="I3" s="65" t="s">
        <v>80</v>
      </c>
      <c r="J3" s="66" t="s">
        <v>81</v>
      </c>
    </row>
    <row r="4" spans="1:11" s="12" customFormat="1" ht="18" customHeight="1" x14ac:dyDescent="0.15">
      <c r="A4" s="120" t="s">
        <v>136</v>
      </c>
      <c r="B4" s="116" t="s">
        <v>115</v>
      </c>
      <c r="C4" s="116" t="s">
        <v>112</v>
      </c>
      <c r="D4" s="117">
        <v>1560000</v>
      </c>
      <c r="E4" s="113" t="s">
        <v>129</v>
      </c>
      <c r="F4" s="113" t="s">
        <v>134</v>
      </c>
      <c r="G4" s="116" t="s">
        <v>150</v>
      </c>
      <c r="H4" s="116" t="s">
        <v>150</v>
      </c>
      <c r="I4" s="116" t="s">
        <v>150</v>
      </c>
      <c r="J4" s="121"/>
    </row>
    <row r="5" spans="1:11" ht="18" customHeight="1" x14ac:dyDescent="0.15">
      <c r="A5" s="120" t="s">
        <v>136</v>
      </c>
      <c r="B5" s="108" t="s">
        <v>117</v>
      </c>
      <c r="C5" s="108" t="s">
        <v>105</v>
      </c>
      <c r="D5" s="114">
        <v>354000</v>
      </c>
      <c r="E5" s="108" t="s">
        <v>130</v>
      </c>
      <c r="F5" s="113" t="s">
        <v>134</v>
      </c>
      <c r="G5" s="116" t="s">
        <v>150</v>
      </c>
      <c r="H5" s="116" t="s">
        <v>150</v>
      </c>
      <c r="I5" s="116" t="s">
        <v>150</v>
      </c>
      <c r="J5" s="115"/>
    </row>
    <row r="6" spans="1:11" ht="18" customHeight="1" x14ac:dyDescent="0.15">
      <c r="A6" s="120" t="s">
        <v>136</v>
      </c>
      <c r="B6" s="108" t="s">
        <v>119</v>
      </c>
      <c r="C6" s="108" t="s">
        <v>106</v>
      </c>
      <c r="D6" s="114">
        <v>1957180</v>
      </c>
      <c r="E6" s="108" t="s">
        <v>130</v>
      </c>
      <c r="F6" s="113" t="s">
        <v>134</v>
      </c>
      <c r="G6" s="116" t="s">
        <v>150</v>
      </c>
      <c r="H6" s="116" t="s">
        <v>150</v>
      </c>
      <c r="I6" s="116" t="s">
        <v>150</v>
      </c>
      <c r="J6" s="115"/>
    </row>
    <row r="7" spans="1:11" ht="18" customHeight="1" x14ac:dyDescent="0.15">
      <c r="A7" s="120" t="s">
        <v>136</v>
      </c>
      <c r="B7" s="108" t="s">
        <v>120</v>
      </c>
      <c r="C7" s="108" t="s">
        <v>107</v>
      </c>
      <c r="D7" s="114">
        <v>5306400</v>
      </c>
      <c r="E7" s="108" t="s">
        <v>129</v>
      </c>
      <c r="F7" s="113" t="s">
        <v>134</v>
      </c>
      <c r="G7" s="116" t="s">
        <v>150</v>
      </c>
      <c r="H7" s="116" t="s">
        <v>150</v>
      </c>
      <c r="I7" s="116" t="s">
        <v>150</v>
      </c>
      <c r="J7" s="115"/>
    </row>
    <row r="8" spans="1:11" ht="18" customHeight="1" x14ac:dyDescent="0.15">
      <c r="A8" s="120" t="s">
        <v>136</v>
      </c>
      <c r="B8" s="108" t="s">
        <v>121</v>
      </c>
      <c r="C8" s="108" t="s">
        <v>107</v>
      </c>
      <c r="D8" s="114">
        <v>2259000</v>
      </c>
      <c r="E8" s="108" t="s">
        <v>129</v>
      </c>
      <c r="F8" s="113" t="s">
        <v>134</v>
      </c>
      <c r="G8" s="116" t="s">
        <v>150</v>
      </c>
      <c r="H8" s="116" t="s">
        <v>150</v>
      </c>
      <c r="I8" s="116" t="s">
        <v>150</v>
      </c>
      <c r="J8" s="115"/>
    </row>
    <row r="9" spans="1:11" ht="18" customHeight="1" x14ac:dyDescent="0.15">
      <c r="A9" s="120" t="s">
        <v>136</v>
      </c>
      <c r="B9" s="108" t="s">
        <v>123</v>
      </c>
      <c r="C9" s="108" t="s">
        <v>108</v>
      </c>
      <c r="D9" s="114">
        <v>2633400</v>
      </c>
      <c r="E9" s="108" t="s">
        <v>131</v>
      </c>
      <c r="F9" s="113" t="s">
        <v>134</v>
      </c>
      <c r="G9" s="116" t="s">
        <v>150</v>
      </c>
      <c r="H9" s="116" t="s">
        <v>150</v>
      </c>
      <c r="I9" s="116" t="s">
        <v>150</v>
      </c>
      <c r="J9" s="115"/>
    </row>
    <row r="10" spans="1:11" ht="18" customHeight="1" x14ac:dyDescent="0.15">
      <c r="A10" s="120" t="s">
        <v>136</v>
      </c>
      <c r="B10" s="108" t="s">
        <v>114</v>
      </c>
      <c r="C10" s="108" t="s">
        <v>109</v>
      </c>
      <c r="D10" s="114">
        <v>14040000</v>
      </c>
      <c r="E10" s="108" t="s">
        <v>130</v>
      </c>
      <c r="F10" s="113" t="s">
        <v>134</v>
      </c>
      <c r="G10" s="116" t="s">
        <v>150</v>
      </c>
      <c r="H10" s="116" t="s">
        <v>150</v>
      </c>
      <c r="I10" s="116" t="s">
        <v>150</v>
      </c>
      <c r="J10" s="115"/>
    </row>
    <row r="11" spans="1:11" ht="18" customHeight="1" x14ac:dyDescent="0.15">
      <c r="A11" s="120" t="s">
        <v>136</v>
      </c>
      <c r="B11" s="108" t="s">
        <v>126</v>
      </c>
      <c r="C11" s="108" t="s">
        <v>110</v>
      </c>
      <c r="D11" s="114">
        <v>20292000</v>
      </c>
      <c r="E11" s="108" t="s">
        <v>132</v>
      </c>
      <c r="F11" s="113" t="s">
        <v>134</v>
      </c>
      <c r="G11" s="116" t="s">
        <v>150</v>
      </c>
      <c r="H11" s="116" t="s">
        <v>150</v>
      </c>
      <c r="I11" s="116" t="s">
        <v>150</v>
      </c>
      <c r="J11" s="115"/>
    </row>
    <row r="12" spans="1:11" ht="16.5" customHeight="1" x14ac:dyDescent="0.15">
      <c r="A12" s="120" t="s">
        <v>136</v>
      </c>
      <c r="B12" s="108" t="s">
        <v>128</v>
      </c>
      <c r="C12" s="108" t="s">
        <v>111</v>
      </c>
      <c r="D12" s="114">
        <v>17952000</v>
      </c>
      <c r="E12" s="108" t="s">
        <v>133</v>
      </c>
      <c r="F12" s="113" t="s">
        <v>134</v>
      </c>
      <c r="G12" s="116" t="s">
        <v>150</v>
      </c>
      <c r="H12" s="116" t="s">
        <v>150</v>
      </c>
      <c r="I12" s="116" t="s">
        <v>150</v>
      </c>
      <c r="J12" s="115"/>
    </row>
    <row r="13" spans="1:11" ht="16.5" customHeight="1" x14ac:dyDescent="0.15">
      <c r="A13" s="120" t="s">
        <v>136</v>
      </c>
      <c r="B13" s="202" t="s">
        <v>161</v>
      </c>
      <c r="C13" s="202" t="s">
        <v>162</v>
      </c>
      <c r="D13" s="203">
        <v>3168000</v>
      </c>
      <c r="E13" s="202" t="s">
        <v>163</v>
      </c>
      <c r="F13" s="204" t="s">
        <v>164</v>
      </c>
      <c r="G13" s="205" t="s">
        <v>165</v>
      </c>
      <c r="H13" s="205" t="s">
        <v>165</v>
      </c>
      <c r="I13" s="205" t="s">
        <v>165</v>
      </c>
      <c r="J13" s="206"/>
    </row>
    <row r="14" spans="1:11" ht="16.5" customHeight="1" x14ac:dyDescent="0.15">
      <c r="A14" s="120" t="s">
        <v>136</v>
      </c>
      <c r="B14" s="202" t="s">
        <v>169</v>
      </c>
      <c r="C14" s="202" t="s">
        <v>172</v>
      </c>
      <c r="D14" s="203">
        <v>693000</v>
      </c>
      <c r="E14" s="202" t="s">
        <v>176</v>
      </c>
      <c r="F14" s="204" t="s">
        <v>156</v>
      </c>
      <c r="G14" s="205" t="s">
        <v>179</v>
      </c>
      <c r="H14" s="205" t="s">
        <v>179</v>
      </c>
      <c r="I14" s="205" t="s">
        <v>179</v>
      </c>
      <c r="J14" s="206"/>
    </row>
    <row r="15" spans="1:11" ht="16.5" customHeight="1" x14ac:dyDescent="0.15">
      <c r="A15" s="120" t="s">
        <v>136</v>
      </c>
      <c r="B15" s="202" t="s">
        <v>166</v>
      </c>
      <c r="C15" s="202" t="s">
        <v>173</v>
      </c>
      <c r="D15" s="203">
        <v>18777000</v>
      </c>
      <c r="E15" s="202" t="s">
        <v>176</v>
      </c>
      <c r="F15" s="204" t="s">
        <v>176</v>
      </c>
      <c r="G15" s="205" t="s">
        <v>180</v>
      </c>
      <c r="H15" s="205" t="s">
        <v>177</v>
      </c>
      <c r="I15" s="205" t="s">
        <v>177</v>
      </c>
      <c r="J15" s="206"/>
    </row>
    <row r="16" spans="1:11" ht="16.5" customHeight="1" x14ac:dyDescent="0.15">
      <c r="A16" s="120" t="s">
        <v>136</v>
      </c>
      <c r="B16" s="202" t="s">
        <v>171</v>
      </c>
      <c r="C16" s="202" t="s">
        <v>174</v>
      </c>
      <c r="D16" s="203">
        <v>950000</v>
      </c>
      <c r="E16" s="202" t="s">
        <v>177</v>
      </c>
      <c r="F16" s="204" t="s">
        <v>181</v>
      </c>
      <c r="G16" s="205" t="s">
        <v>181</v>
      </c>
      <c r="H16" s="205" t="s">
        <v>181</v>
      </c>
      <c r="I16" s="205" t="s">
        <v>181</v>
      </c>
      <c r="J16" s="206"/>
    </row>
    <row r="17" spans="1:10" ht="16.5" customHeight="1" thickBot="1" x14ac:dyDescent="0.2">
      <c r="A17" s="213" t="s">
        <v>136</v>
      </c>
      <c r="B17" s="207" t="s">
        <v>167</v>
      </c>
      <c r="C17" s="207" t="s">
        <v>175</v>
      </c>
      <c r="D17" s="208">
        <v>979000</v>
      </c>
      <c r="E17" s="207" t="s">
        <v>178</v>
      </c>
      <c r="F17" s="122" t="s">
        <v>178</v>
      </c>
      <c r="G17" s="123" t="s">
        <v>182</v>
      </c>
      <c r="H17" s="123" t="s">
        <v>182</v>
      </c>
      <c r="I17" s="123" t="s">
        <v>182</v>
      </c>
      <c r="J17" s="209"/>
    </row>
  </sheetData>
  <mergeCells count="2">
    <mergeCell ref="A1:J1"/>
    <mergeCell ref="I2:J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8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" sqref="B4:B17"/>
    </sheetView>
  </sheetViews>
  <sheetFormatPr defaultRowHeight="13.5" x14ac:dyDescent="0.15"/>
  <cols>
    <col min="1" max="1" width="15.88671875" style="15" customWidth="1"/>
    <col min="2" max="2" width="34.77734375" style="15" customWidth="1"/>
    <col min="3" max="3" width="16.33203125" style="15" customWidth="1"/>
    <col min="4" max="4" width="11.21875" style="15" customWidth="1"/>
    <col min="5" max="5" width="8.6640625" style="15" customWidth="1"/>
    <col min="6" max="6" width="9.5546875" style="15" customWidth="1"/>
    <col min="7" max="7" width="11.44140625" style="15" bestFit="1" customWidth="1"/>
    <col min="8" max="8" width="11.5546875" style="15" customWidth="1"/>
    <col min="9" max="10" width="9.88671875" style="14" customWidth="1"/>
    <col min="11" max="11" width="8.77734375" style="13" customWidth="1"/>
    <col min="12" max="22" width="6.88671875" style="13" customWidth="1"/>
    <col min="23" max="23" width="10.33203125" style="13" bestFit="1" customWidth="1"/>
    <col min="24" max="16384" width="8.88671875" style="13"/>
  </cols>
  <sheetData>
    <row r="1" spans="1:23" ht="24.95" customHeight="1" x14ac:dyDescent="0.15">
      <c r="A1" s="154" t="s">
        <v>88</v>
      </c>
      <c r="B1" s="154"/>
      <c r="C1" s="154"/>
      <c r="D1" s="154"/>
      <c r="E1" s="154"/>
      <c r="F1" s="154"/>
      <c r="G1" s="154"/>
      <c r="H1" s="154"/>
      <c r="I1" s="154"/>
      <c r="J1" s="16"/>
    </row>
    <row r="2" spans="1:23" ht="24.95" customHeight="1" thickBot="1" x14ac:dyDescent="0.2">
      <c r="A2" s="155" t="s">
        <v>136</v>
      </c>
      <c r="B2" s="155"/>
      <c r="C2" s="20"/>
      <c r="D2" s="20"/>
      <c r="E2" s="20"/>
      <c r="F2" s="20"/>
      <c r="G2" s="20"/>
      <c r="H2" s="20"/>
      <c r="I2" s="51" t="s">
        <v>50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15.95" customHeight="1" x14ac:dyDescent="0.15">
      <c r="A3" s="91" t="s">
        <v>51</v>
      </c>
      <c r="B3" s="92" t="s">
        <v>87</v>
      </c>
      <c r="C3" s="92" t="s">
        <v>86</v>
      </c>
      <c r="D3" s="92" t="s">
        <v>85</v>
      </c>
      <c r="E3" s="92" t="s">
        <v>84</v>
      </c>
      <c r="F3" s="92" t="s">
        <v>159</v>
      </c>
      <c r="G3" s="92" t="s">
        <v>160</v>
      </c>
      <c r="H3" s="92" t="s">
        <v>83</v>
      </c>
      <c r="I3" s="93" t="s">
        <v>82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20.100000000000001" customHeight="1" x14ac:dyDescent="0.15">
      <c r="A4" s="109" t="s">
        <v>136</v>
      </c>
      <c r="B4" s="104" t="s">
        <v>137</v>
      </c>
      <c r="C4" s="104" t="s">
        <v>113</v>
      </c>
      <c r="D4" s="105">
        <v>1560000</v>
      </c>
      <c r="E4" s="106">
        <v>0</v>
      </c>
      <c r="F4" s="106">
        <v>130000</v>
      </c>
      <c r="G4" s="105">
        <v>1560000</v>
      </c>
      <c r="H4" s="106">
        <v>130000</v>
      </c>
      <c r="I4" s="110" t="s">
        <v>158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20.100000000000001" customHeight="1" x14ac:dyDescent="0.15">
      <c r="A5" s="109" t="s">
        <v>136</v>
      </c>
      <c r="B5" s="107" t="s">
        <v>116</v>
      </c>
      <c r="C5" s="107" t="s">
        <v>105</v>
      </c>
      <c r="D5" s="126">
        <v>354000</v>
      </c>
      <c r="E5" s="106">
        <v>0</v>
      </c>
      <c r="F5" s="106">
        <v>29500</v>
      </c>
      <c r="G5" s="126">
        <v>354000</v>
      </c>
      <c r="H5" s="106">
        <v>29500</v>
      </c>
      <c r="I5" s="110" t="s">
        <v>158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20.100000000000001" customHeight="1" x14ac:dyDescent="0.15">
      <c r="A6" s="109" t="s">
        <v>136</v>
      </c>
      <c r="B6" s="107" t="s">
        <v>118</v>
      </c>
      <c r="C6" s="107" t="s">
        <v>106</v>
      </c>
      <c r="D6" s="126">
        <v>1957180</v>
      </c>
      <c r="E6" s="106">
        <v>0</v>
      </c>
      <c r="F6" s="106">
        <v>152970</v>
      </c>
      <c r="G6" s="126">
        <v>1957180</v>
      </c>
      <c r="H6" s="106">
        <v>152970</v>
      </c>
      <c r="I6" s="110" t="s">
        <v>158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20.100000000000001" customHeight="1" x14ac:dyDescent="0.15">
      <c r="A7" s="109" t="s">
        <v>136</v>
      </c>
      <c r="B7" s="107" t="s">
        <v>138</v>
      </c>
      <c r="C7" s="107" t="s">
        <v>107</v>
      </c>
      <c r="D7" s="126">
        <v>5306400</v>
      </c>
      <c r="E7" s="106">
        <v>0</v>
      </c>
      <c r="F7" s="106">
        <v>442200</v>
      </c>
      <c r="G7" s="126">
        <v>5306400</v>
      </c>
      <c r="H7" s="106">
        <v>442200</v>
      </c>
      <c r="I7" s="110" t="s">
        <v>158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20.100000000000001" customHeight="1" x14ac:dyDescent="0.15">
      <c r="A8" s="109" t="s">
        <v>136</v>
      </c>
      <c r="B8" s="107" t="s">
        <v>139</v>
      </c>
      <c r="C8" s="107" t="s">
        <v>107</v>
      </c>
      <c r="D8" s="126">
        <v>2259000</v>
      </c>
      <c r="E8" s="106">
        <v>0</v>
      </c>
      <c r="F8" s="106">
        <v>163590</v>
      </c>
      <c r="G8" s="126">
        <v>1877750</v>
      </c>
      <c r="H8" s="106">
        <v>156960</v>
      </c>
      <c r="I8" s="110" t="s">
        <v>158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20.100000000000001" customHeight="1" x14ac:dyDescent="0.15">
      <c r="A9" s="109" t="s">
        <v>136</v>
      </c>
      <c r="B9" s="107" t="s">
        <v>122</v>
      </c>
      <c r="C9" s="107" t="s">
        <v>108</v>
      </c>
      <c r="D9" s="126">
        <v>2633400</v>
      </c>
      <c r="E9" s="106">
        <v>0</v>
      </c>
      <c r="F9" s="106">
        <v>219450</v>
      </c>
      <c r="G9" s="126">
        <v>2633400</v>
      </c>
      <c r="H9" s="106">
        <v>219450</v>
      </c>
      <c r="I9" s="110" t="s">
        <v>158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20.100000000000001" customHeight="1" x14ac:dyDescent="0.15">
      <c r="A10" s="109" t="s">
        <v>136</v>
      </c>
      <c r="B10" s="107" t="s">
        <v>124</v>
      </c>
      <c r="C10" s="107" t="s">
        <v>109</v>
      </c>
      <c r="D10" s="126">
        <v>14040000</v>
      </c>
      <c r="E10" s="106">
        <v>0</v>
      </c>
      <c r="F10" s="106">
        <f>D10/12</f>
        <v>1170000</v>
      </c>
      <c r="G10" s="126">
        <v>14040000</v>
      </c>
      <c r="H10" s="126">
        <v>14040000</v>
      </c>
      <c r="I10" s="110" t="s">
        <v>158</v>
      </c>
    </row>
    <row r="11" spans="1:23" ht="20.100000000000001" customHeight="1" x14ac:dyDescent="0.15">
      <c r="A11" s="109" t="s">
        <v>136</v>
      </c>
      <c r="B11" s="107" t="s">
        <v>125</v>
      </c>
      <c r="C11" s="107" t="s">
        <v>110</v>
      </c>
      <c r="D11" s="126">
        <v>20292000</v>
      </c>
      <c r="E11" s="106">
        <v>0</v>
      </c>
      <c r="F11" s="106">
        <f>D11/12</f>
        <v>1691000</v>
      </c>
      <c r="G11" s="126">
        <v>20292000</v>
      </c>
      <c r="H11" s="126">
        <v>20292000</v>
      </c>
      <c r="I11" s="110" t="s">
        <v>158</v>
      </c>
    </row>
    <row r="12" spans="1:23" ht="20.100000000000001" customHeight="1" x14ac:dyDescent="0.15">
      <c r="A12" s="120" t="s">
        <v>136</v>
      </c>
      <c r="B12" s="202" t="s">
        <v>161</v>
      </c>
      <c r="C12" s="202" t="s">
        <v>162</v>
      </c>
      <c r="D12" s="203">
        <v>3168000</v>
      </c>
      <c r="E12" s="106">
        <v>0</v>
      </c>
      <c r="F12" s="106">
        <v>264000</v>
      </c>
      <c r="G12" s="203">
        <v>3168000</v>
      </c>
      <c r="H12" s="203">
        <v>3168000</v>
      </c>
      <c r="I12" s="110" t="s">
        <v>158</v>
      </c>
    </row>
    <row r="13" spans="1:23" ht="20.100000000000001" customHeight="1" x14ac:dyDescent="0.15">
      <c r="A13" s="109" t="s">
        <v>136</v>
      </c>
      <c r="B13" s="107" t="s">
        <v>127</v>
      </c>
      <c r="C13" s="107" t="s">
        <v>111</v>
      </c>
      <c r="D13" s="126">
        <v>17952000</v>
      </c>
      <c r="E13" s="106">
        <v>0</v>
      </c>
      <c r="F13" s="106">
        <v>2964000</v>
      </c>
      <c r="G13" s="126">
        <v>17847000</v>
      </c>
      <c r="H13" s="126">
        <v>17847000</v>
      </c>
      <c r="I13" s="110" t="s">
        <v>158</v>
      </c>
    </row>
    <row r="14" spans="1:23" ht="20.100000000000001" customHeight="1" x14ac:dyDescent="0.15">
      <c r="A14" s="109" t="s">
        <v>136</v>
      </c>
      <c r="B14" s="210" t="s">
        <v>168</v>
      </c>
      <c r="C14" s="210" t="s">
        <v>172</v>
      </c>
      <c r="D14" s="211">
        <v>693000</v>
      </c>
      <c r="E14" s="106">
        <v>0</v>
      </c>
      <c r="F14" s="106">
        <v>0</v>
      </c>
      <c r="G14" s="211">
        <v>693000</v>
      </c>
      <c r="H14" s="212">
        <f>G14</f>
        <v>693000</v>
      </c>
      <c r="I14" s="215" t="s">
        <v>149</v>
      </c>
    </row>
    <row r="15" spans="1:23" ht="20.100000000000001" customHeight="1" x14ac:dyDescent="0.15">
      <c r="A15" s="109" t="s">
        <v>136</v>
      </c>
      <c r="B15" s="210" t="s">
        <v>166</v>
      </c>
      <c r="C15" s="210" t="s">
        <v>173</v>
      </c>
      <c r="D15" s="211">
        <v>18777000</v>
      </c>
      <c r="E15" s="106">
        <v>0</v>
      </c>
      <c r="F15" s="106">
        <v>0</v>
      </c>
      <c r="G15" s="211">
        <v>18777000</v>
      </c>
      <c r="H15" s="212">
        <f t="shared" ref="H15:H17" si="0">G15</f>
        <v>18777000</v>
      </c>
      <c r="I15" s="215" t="s">
        <v>149</v>
      </c>
    </row>
    <row r="16" spans="1:23" ht="20.100000000000001" customHeight="1" x14ac:dyDescent="0.15">
      <c r="A16" s="109" t="s">
        <v>136</v>
      </c>
      <c r="B16" s="210" t="s">
        <v>170</v>
      </c>
      <c r="C16" s="210" t="s">
        <v>174</v>
      </c>
      <c r="D16" s="211">
        <v>950000</v>
      </c>
      <c r="E16" s="106">
        <v>0</v>
      </c>
      <c r="F16" s="106">
        <v>0</v>
      </c>
      <c r="G16" s="211">
        <v>950000</v>
      </c>
      <c r="H16" s="212">
        <f t="shared" si="0"/>
        <v>950000</v>
      </c>
      <c r="I16" s="215" t="s">
        <v>149</v>
      </c>
    </row>
    <row r="17" spans="1:9" ht="20.100000000000001" customHeight="1" thickBot="1" x14ac:dyDescent="0.2">
      <c r="A17" s="111" t="s">
        <v>136</v>
      </c>
      <c r="B17" s="112" t="s">
        <v>167</v>
      </c>
      <c r="C17" s="112" t="s">
        <v>175</v>
      </c>
      <c r="D17" s="127">
        <v>979000</v>
      </c>
      <c r="E17" s="214">
        <v>0</v>
      </c>
      <c r="F17" s="214">
        <v>0</v>
      </c>
      <c r="G17" s="127">
        <v>979000</v>
      </c>
      <c r="H17" s="214">
        <f t="shared" si="0"/>
        <v>979000</v>
      </c>
      <c r="I17" s="216" t="s">
        <v>149</v>
      </c>
    </row>
    <row r="18" spans="1:9" x14ac:dyDescent="0.15">
      <c r="A18" s="124"/>
      <c r="B18" s="124"/>
      <c r="C18" s="124"/>
      <c r="D18" s="124"/>
      <c r="E18" s="124"/>
      <c r="F18" s="124"/>
      <c r="G18" s="124"/>
      <c r="H18" s="124"/>
      <c r="I18" s="125"/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0"/>
  <sheetViews>
    <sheetView zoomScaleNormal="100" workbookViewId="0">
      <selection activeCell="D26" sqref="D26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1.77734375" style="1" customWidth="1"/>
    <col min="6" max="6" width="40.21875" style="7" customWidth="1"/>
    <col min="7" max="16384" width="8.88671875" style="7"/>
  </cols>
  <sheetData>
    <row r="1" spans="1:5" ht="24.95" customHeight="1" x14ac:dyDescent="0.15">
      <c r="A1" s="151" t="s">
        <v>89</v>
      </c>
      <c r="B1" s="151"/>
      <c r="C1" s="151"/>
      <c r="D1" s="151"/>
      <c r="E1" s="151"/>
    </row>
    <row r="2" spans="1:5" ht="24.95" customHeight="1" thickBot="1" x14ac:dyDescent="0.2">
      <c r="A2" s="25" t="s">
        <v>136</v>
      </c>
      <c r="B2" s="25"/>
      <c r="C2" s="24"/>
      <c r="D2" s="24"/>
      <c r="E2" s="28" t="s">
        <v>50</v>
      </c>
    </row>
    <row r="3" spans="1:5" ht="21.75" customHeight="1" x14ac:dyDescent="0.15">
      <c r="A3" s="156" t="s">
        <v>90</v>
      </c>
      <c r="B3" s="29" t="s">
        <v>15</v>
      </c>
      <c r="C3" s="159" t="s">
        <v>183</v>
      </c>
      <c r="D3" s="162"/>
      <c r="E3" s="163"/>
    </row>
    <row r="4" spans="1:5" ht="21.75" customHeight="1" x14ac:dyDescent="0.15">
      <c r="A4" s="157"/>
      <c r="B4" s="30" t="s">
        <v>16</v>
      </c>
      <c r="C4" s="94">
        <v>719000</v>
      </c>
      <c r="D4" s="31" t="s">
        <v>91</v>
      </c>
      <c r="E4" s="95">
        <v>693000</v>
      </c>
    </row>
    <row r="5" spans="1:5" ht="21.75" customHeight="1" x14ac:dyDescent="0.15">
      <c r="A5" s="157"/>
      <c r="B5" s="30" t="s">
        <v>17</v>
      </c>
      <c r="C5" s="33">
        <f>E4/C4</f>
        <v>0.96383866481223923</v>
      </c>
      <c r="D5" s="31" t="s">
        <v>4</v>
      </c>
      <c r="E5" s="95">
        <f>E4</f>
        <v>693000</v>
      </c>
    </row>
    <row r="6" spans="1:5" ht="21.75" customHeight="1" x14ac:dyDescent="0.15">
      <c r="A6" s="157"/>
      <c r="B6" s="30" t="s">
        <v>2</v>
      </c>
      <c r="C6" s="34" t="s">
        <v>156</v>
      </c>
      <c r="D6" s="31" t="s">
        <v>92</v>
      </c>
      <c r="E6" s="32" t="s">
        <v>184</v>
      </c>
    </row>
    <row r="7" spans="1:5" ht="21.75" customHeight="1" x14ac:dyDescent="0.15">
      <c r="A7" s="157"/>
      <c r="B7" s="30" t="s">
        <v>18</v>
      </c>
      <c r="C7" s="35" t="s">
        <v>152</v>
      </c>
      <c r="D7" s="31" t="s">
        <v>19</v>
      </c>
      <c r="E7" s="36" t="s">
        <v>179</v>
      </c>
    </row>
    <row r="8" spans="1:5" ht="21.75" customHeight="1" x14ac:dyDescent="0.15">
      <c r="A8" s="157"/>
      <c r="B8" s="30" t="s">
        <v>20</v>
      </c>
      <c r="C8" s="35" t="s">
        <v>153</v>
      </c>
      <c r="D8" s="31" t="s">
        <v>8</v>
      </c>
      <c r="E8" s="26" t="s">
        <v>113</v>
      </c>
    </row>
    <row r="9" spans="1:5" ht="21.75" customHeight="1" thickBot="1" x14ac:dyDescent="0.2">
      <c r="A9" s="158"/>
      <c r="B9" s="37" t="s">
        <v>21</v>
      </c>
      <c r="C9" s="128" t="s">
        <v>154</v>
      </c>
      <c r="D9" s="38" t="s">
        <v>22</v>
      </c>
      <c r="E9" s="39" t="s">
        <v>185</v>
      </c>
    </row>
    <row r="10" spans="1:5" ht="21.75" customHeight="1" x14ac:dyDescent="0.15">
      <c r="A10" s="156" t="s">
        <v>90</v>
      </c>
      <c r="B10" s="29" t="s">
        <v>15</v>
      </c>
      <c r="C10" s="159" t="s">
        <v>186</v>
      </c>
      <c r="D10" s="160"/>
      <c r="E10" s="161"/>
    </row>
    <row r="11" spans="1:5" ht="21.75" customHeight="1" x14ac:dyDescent="0.15">
      <c r="A11" s="157"/>
      <c r="B11" s="30" t="s">
        <v>16</v>
      </c>
      <c r="C11" s="94">
        <v>19650000</v>
      </c>
      <c r="D11" s="31" t="s">
        <v>91</v>
      </c>
      <c r="E11" s="95">
        <v>18777000</v>
      </c>
    </row>
    <row r="12" spans="1:5" ht="21.75" customHeight="1" x14ac:dyDescent="0.15">
      <c r="A12" s="157"/>
      <c r="B12" s="30" t="s">
        <v>17</v>
      </c>
      <c r="C12" s="33">
        <f>E11/C11</f>
        <v>0.95557251908396945</v>
      </c>
      <c r="D12" s="31" t="s">
        <v>4</v>
      </c>
      <c r="E12" s="95">
        <f>E11</f>
        <v>18777000</v>
      </c>
    </row>
    <row r="13" spans="1:5" ht="21.75" customHeight="1" x14ac:dyDescent="0.15">
      <c r="A13" s="157"/>
      <c r="B13" s="30" t="s">
        <v>2</v>
      </c>
      <c r="C13" s="34" t="s">
        <v>156</v>
      </c>
      <c r="D13" s="31" t="s">
        <v>13</v>
      </c>
      <c r="E13" s="32" t="s">
        <v>187</v>
      </c>
    </row>
    <row r="14" spans="1:5" ht="21.75" customHeight="1" x14ac:dyDescent="0.15">
      <c r="A14" s="157"/>
      <c r="B14" s="30" t="s">
        <v>18</v>
      </c>
      <c r="C14" s="35" t="s">
        <v>152</v>
      </c>
      <c r="D14" s="31" t="s">
        <v>19</v>
      </c>
      <c r="E14" s="36" t="s">
        <v>177</v>
      </c>
    </row>
    <row r="15" spans="1:5" ht="21.75" customHeight="1" x14ac:dyDescent="0.15">
      <c r="A15" s="157"/>
      <c r="B15" s="30" t="s">
        <v>20</v>
      </c>
      <c r="C15" s="35" t="s">
        <v>153</v>
      </c>
      <c r="D15" s="31" t="s">
        <v>8</v>
      </c>
      <c r="E15" s="26" t="s">
        <v>188</v>
      </c>
    </row>
    <row r="16" spans="1:5" ht="21.75" customHeight="1" thickBot="1" x14ac:dyDescent="0.2">
      <c r="A16" s="158"/>
      <c r="B16" s="37" t="s">
        <v>21</v>
      </c>
      <c r="C16" s="128" t="s">
        <v>154</v>
      </c>
      <c r="D16" s="38" t="s">
        <v>22</v>
      </c>
      <c r="E16" s="39" t="s">
        <v>189</v>
      </c>
    </row>
    <row r="17" spans="1:5" ht="21.75" customHeight="1" x14ac:dyDescent="0.15">
      <c r="A17" s="156" t="s">
        <v>90</v>
      </c>
      <c r="B17" s="29" t="s">
        <v>15</v>
      </c>
      <c r="C17" s="159" t="s">
        <v>190</v>
      </c>
      <c r="D17" s="160"/>
      <c r="E17" s="161"/>
    </row>
    <row r="18" spans="1:5" ht="21.75" customHeight="1" x14ac:dyDescent="0.15">
      <c r="A18" s="157"/>
      <c r="B18" s="30" t="s">
        <v>16</v>
      </c>
      <c r="C18" s="94">
        <v>1000000</v>
      </c>
      <c r="D18" s="31" t="s">
        <v>91</v>
      </c>
      <c r="E18" s="95">
        <v>970000</v>
      </c>
    </row>
    <row r="19" spans="1:5" ht="21.75" customHeight="1" x14ac:dyDescent="0.15">
      <c r="A19" s="157"/>
      <c r="B19" s="30" t="s">
        <v>17</v>
      </c>
      <c r="C19" s="33">
        <f>E18/C18</f>
        <v>0.97</v>
      </c>
      <c r="D19" s="31" t="s">
        <v>4</v>
      </c>
      <c r="E19" s="95">
        <f>E18</f>
        <v>970000</v>
      </c>
    </row>
    <row r="20" spans="1:5" ht="21.75" customHeight="1" x14ac:dyDescent="0.15">
      <c r="A20" s="157"/>
      <c r="B20" s="30" t="s">
        <v>2</v>
      </c>
      <c r="C20" s="34" t="s">
        <v>177</v>
      </c>
      <c r="D20" s="31" t="s">
        <v>13</v>
      </c>
      <c r="E20" s="32" t="s">
        <v>191</v>
      </c>
    </row>
    <row r="21" spans="1:5" ht="21.75" customHeight="1" x14ac:dyDescent="0.15">
      <c r="A21" s="157"/>
      <c r="B21" s="30" t="s">
        <v>18</v>
      </c>
      <c r="C21" s="35" t="s">
        <v>152</v>
      </c>
      <c r="D21" s="31" t="s">
        <v>19</v>
      </c>
      <c r="E21" s="36" t="s">
        <v>181</v>
      </c>
    </row>
    <row r="22" spans="1:5" ht="21.75" customHeight="1" x14ac:dyDescent="0.15">
      <c r="A22" s="157"/>
      <c r="B22" s="30" t="s">
        <v>20</v>
      </c>
      <c r="C22" s="35" t="s">
        <v>153</v>
      </c>
      <c r="D22" s="31" t="s">
        <v>8</v>
      </c>
      <c r="E22" s="26" t="s">
        <v>192</v>
      </c>
    </row>
    <row r="23" spans="1:5" ht="21.75" customHeight="1" thickBot="1" x14ac:dyDescent="0.2">
      <c r="A23" s="158"/>
      <c r="B23" s="37" t="s">
        <v>21</v>
      </c>
      <c r="C23" s="128" t="s">
        <v>154</v>
      </c>
      <c r="D23" s="38" t="s">
        <v>22</v>
      </c>
      <c r="E23" s="39" t="s">
        <v>185</v>
      </c>
    </row>
    <row r="24" spans="1:5" ht="21.75" customHeight="1" x14ac:dyDescent="0.15">
      <c r="A24" s="156" t="s">
        <v>90</v>
      </c>
      <c r="B24" s="29" t="s">
        <v>15</v>
      </c>
      <c r="C24" s="159" t="s">
        <v>193</v>
      </c>
      <c r="D24" s="160"/>
      <c r="E24" s="161"/>
    </row>
    <row r="25" spans="1:5" ht="21.75" customHeight="1" x14ac:dyDescent="0.15">
      <c r="A25" s="157"/>
      <c r="B25" s="30" t="s">
        <v>16</v>
      </c>
      <c r="C25" s="94">
        <v>1030000</v>
      </c>
      <c r="D25" s="31" t="s">
        <v>91</v>
      </c>
      <c r="E25" s="95">
        <v>979000</v>
      </c>
    </row>
    <row r="26" spans="1:5" ht="21.75" customHeight="1" x14ac:dyDescent="0.15">
      <c r="A26" s="157"/>
      <c r="B26" s="30" t="s">
        <v>17</v>
      </c>
      <c r="C26" s="33">
        <f>E25/C25</f>
        <v>0.95048543689320386</v>
      </c>
      <c r="D26" s="31" t="s">
        <v>4</v>
      </c>
      <c r="E26" s="95">
        <f>E25</f>
        <v>979000</v>
      </c>
    </row>
    <row r="27" spans="1:5" ht="21.75" customHeight="1" x14ac:dyDescent="0.15">
      <c r="A27" s="157"/>
      <c r="B27" s="30" t="s">
        <v>2</v>
      </c>
      <c r="C27" s="34" t="s">
        <v>178</v>
      </c>
      <c r="D27" s="31" t="s">
        <v>13</v>
      </c>
      <c r="E27" s="32" t="s">
        <v>194</v>
      </c>
    </row>
    <row r="28" spans="1:5" ht="21.75" customHeight="1" x14ac:dyDescent="0.15">
      <c r="A28" s="157"/>
      <c r="B28" s="30" t="s">
        <v>18</v>
      </c>
      <c r="C28" s="35" t="s">
        <v>152</v>
      </c>
      <c r="D28" s="31" t="s">
        <v>19</v>
      </c>
      <c r="E28" s="36" t="s">
        <v>182</v>
      </c>
    </row>
    <row r="29" spans="1:5" ht="21.75" customHeight="1" x14ac:dyDescent="0.15">
      <c r="A29" s="157"/>
      <c r="B29" s="30" t="s">
        <v>20</v>
      </c>
      <c r="C29" s="35" t="s">
        <v>153</v>
      </c>
      <c r="D29" s="31" t="s">
        <v>8</v>
      </c>
      <c r="E29" s="36" t="s">
        <v>195</v>
      </c>
    </row>
    <row r="30" spans="1:5" ht="21.75" customHeight="1" thickBot="1" x14ac:dyDescent="0.2">
      <c r="A30" s="158"/>
      <c r="B30" s="37" t="s">
        <v>21</v>
      </c>
      <c r="C30" s="128" t="s">
        <v>154</v>
      </c>
      <c r="D30" s="38" t="s">
        <v>22</v>
      </c>
      <c r="E30" s="39" t="s">
        <v>185</v>
      </c>
    </row>
  </sheetData>
  <mergeCells count="9">
    <mergeCell ref="A24:A30"/>
    <mergeCell ref="C24:E24"/>
    <mergeCell ref="A1:E1"/>
    <mergeCell ref="A3:A9"/>
    <mergeCell ref="C3:E3"/>
    <mergeCell ref="A10:A16"/>
    <mergeCell ref="C10:E10"/>
    <mergeCell ref="A17:A23"/>
    <mergeCell ref="C17:E17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2"/>
  <sheetViews>
    <sheetView workbookViewId="0">
      <selection activeCell="J16" sqref="J16"/>
    </sheetView>
  </sheetViews>
  <sheetFormatPr defaultRowHeight="13.5" x14ac:dyDescent="0.15"/>
  <cols>
    <col min="1" max="1" width="17.109375" style="1" customWidth="1"/>
    <col min="2" max="2" width="22" style="2" customWidth="1"/>
    <col min="3" max="3" width="22.109375" style="2" customWidth="1"/>
    <col min="4" max="4" width="15.5546875" style="2" customWidth="1"/>
    <col min="5" max="6" width="15.5546875" style="1" customWidth="1"/>
    <col min="7" max="16384" width="8.88671875" style="7"/>
  </cols>
  <sheetData>
    <row r="1" spans="1:6" ht="24.95" customHeight="1" x14ac:dyDescent="0.15">
      <c r="A1" s="151" t="s">
        <v>94</v>
      </c>
      <c r="B1" s="151"/>
      <c r="C1" s="151"/>
      <c r="D1" s="151"/>
      <c r="E1" s="151"/>
      <c r="F1" s="151"/>
    </row>
    <row r="2" spans="1:6" ht="24.95" customHeight="1" thickBot="1" x14ac:dyDescent="0.2">
      <c r="A2" s="25" t="s">
        <v>136</v>
      </c>
      <c r="B2" s="96"/>
      <c r="C2" s="97"/>
      <c r="D2" s="97"/>
      <c r="E2" s="90"/>
      <c r="F2" s="98" t="s">
        <v>50</v>
      </c>
    </row>
    <row r="3" spans="1:6" ht="25.5" customHeight="1" x14ac:dyDescent="0.15">
      <c r="A3" s="99" t="s">
        <v>0</v>
      </c>
      <c r="B3" s="181" t="str">
        <f>계약현황공개!C3</f>
        <v>양지유스센터 홍보물품 제작</v>
      </c>
      <c r="C3" s="182"/>
      <c r="D3" s="182"/>
      <c r="E3" s="182"/>
      <c r="F3" s="183"/>
    </row>
    <row r="4" spans="1:6" ht="25.5" customHeight="1" x14ac:dyDescent="0.15">
      <c r="A4" s="167" t="s">
        <v>1</v>
      </c>
      <c r="B4" s="184" t="s">
        <v>2</v>
      </c>
      <c r="C4" s="184" t="s">
        <v>13</v>
      </c>
      <c r="D4" s="40" t="s">
        <v>3</v>
      </c>
      <c r="E4" s="40" t="s">
        <v>4</v>
      </c>
      <c r="F4" s="100" t="s">
        <v>148</v>
      </c>
    </row>
    <row r="5" spans="1:6" ht="25.5" customHeight="1" x14ac:dyDescent="0.15">
      <c r="A5" s="157"/>
      <c r="B5" s="185"/>
      <c r="C5" s="185"/>
      <c r="D5" s="41" t="s">
        <v>5</v>
      </c>
      <c r="E5" s="41" t="s">
        <v>6</v>
      </c>
      <c r="F5" s="101" t="s">
        <v>7</v>
      </c>
    </row>
    <row r="6" spans="1:6" ht="25.5" customHeight="1" x14ac:dyDescent="0.15">
      <c r="A6" s="157"/>
      <c r="B6" s="186" t="str">
        <f>계약현황공개!C6</f>
        <v>2025.12.05.</v>
      </c>
      <c r="C6" s="189" t="str">
        <f>계약현황공개!E6</f>
        <v>2025.12.05.~ 2025.12.12.</v>
      </c>
      <c r="D6" s="189">
        <f>계약현황공개!C4</f>
        <v>719000</v>
      </c>
      <c r="E6" s="189">
        <f>계약현황공개!E4</f>
        <v>693000</v>
      </c>
      <c r="F6" s="191">
        <f>계약현황공개!C5</f>
        <v>0.96383866481223923</v>
      </c>
    </row>
    <row r="7" spans="1:6" ht="25.5" customHeight="1" x14ac:dyDescent="0.15">
      <c r="A7" s="168"/>
      <c r="B7" s="187"/>
      <c r="C7" s="188"/>
      <c r="D7" s="190"/>
      <c r="E7" s="190"/>
      <c r="F7" s="192"/>
    </row>
    <row r="8" spans="1:6" ht="25.5" customHeight="1" x14ac:dyDescent="0.15">
      <c r="A8" s="167" t="s">
        <v>8</v>
      </c>
      <c r="B8" s="40" t="s">
        <v>9</v>
      </c>
      <c r="C8" s="40" t="s">
        <v>93</v>
      </c>
      <c r="D8" s="169" t="s">
        <v>10</v>
      </c>
      <c r="E8" s="170"/>
      <c r="F8" s="171"/>
    </row>
    <row r="9" spans="1:6" ht="25.5" customHeight="1" x14ac:dyDescent="0.15">
      <c r="A9" s="168"/>
      <c r="B9" s="42" t="str">
        <f>계약현황공개!E8</f>
        <v>가나안근로복지공단</v>
      </c>
      <c r="C9" s="43" t="s">
        <v>196</v>
      </c>
      <c r="D9" s="172" t="str">
        <f>계약현황공개!E9</f>
        <v>경기도 성남시 분당구</v>
      </c>
      <c r="E9" s="173"/>
      <c r="F9" s="174"/>
    </row>
    <row r="10" spans="1:6" ht="25.5" customHeight="1" x14ac:dyDescent="0.15">
      <c r="A10" s="102" t="s">
        <v>14</v>
      </c>
      <c r="B10" s="175" t="s">
        <v>155</v>
      </c>
      <c r="C10" s="176"/>
      <c r="D10" s="176"/>
      <c r="E10" s="176"/>
      <c r="F10" s="177"/>
    </row>
    <row r="11" spans="1:6" ht="25.5" customHeight="1" x14ac:dyDescent="0.15">
      <c r="A11" s="102" t="s">
        <v>11</v>
      </c>
      <c r="B11" s="178" t="s">
        <v>136</v>
      </c>
      <c r="C11" s="179"/>
      <c r="D11" s="179"/>
      <c r="E11" s="179"/>
      <c r="F11" s="180"/>
    </row>
    <row r="12" spans="1:6" ht="25.5" customHeight="1" thickBot="1" x14ac:dyDescent="0.2">
      <c r="A12" s="103" t="s">
        <v>12</v>
      </c>
      <c r="B12" s="164" t="s">
        <v>151</v>
      </c>
      <c r="C12" s="165"/>
      <c r="D12" s="165"/>
      <c r="E12" s="165"/>
      <c r="F12" s="166"/>
    </row>
    <row r="13" spans="1:6" ht="25.5" customHeight="1" x14ac:dyDescent="0.15">
      <c r="A13" s="99" t="s">
        <v>0</v>
      </c>
      <c r="B13" s="181" t="str">
        <f>계약현황공개!C10</f>
        <v>양지유스센터 밴드실 및 미디어실 방음 보강 공사</v>
      </c>
      <c r="C13" s="182"/>
      <c r="D13" s="182"/>
      <c r="E13" s="182"/>
      <c r="F13" s="183"/>
    </row>
    <row r="14" spans="1:6" ht="25.5" customHeight="1" x14ac:dyDescent="0.15">
      <c r="A14" s="167" t="s">
        <v>1</v>
      </c>
      <c r="B14" s="184" t="s">
        <v>2</v>
      </c>
      <c r="C14" s="184" t="s">
        <v>13</v>
      </c>
      <c r="D14" s="40" t="s">
        <v>3</v>
      </c>
      <c r="E14" s="40" t="s">
        <v>4</v>
      </c>
      <c r="F14" s="100" t="s">
        <v>148</v>
      </c>
    </row>
    <row r="15" spans="1:6" ht="25.5" customHeight="1" x14ac:dyDescent="0.15">
      <c r="A15" s="157"/>
      <c r="B15" s="185"/>
      <c r="C15" s="185"/>
      <c r="D15" s="41" t="s">
        <v>5</v>
      </c>
      <c r="E15" s="41" t="s">
        <v>6</v>
      </c>
      <c r="F15" s="101" t="s">
        <v>7</v>
      </c>
    </row>
    <row r="16" spans="1:6" ht="25.5" customHeight="1" x14ac:dyDescent="0.15">
      <c r="A16" s="157"/>
      <c r="B16" s="186" t="str">
        <f>계약현황공개!C13</f>
        <v>2025.12.05.</v>
      </c>
      <c r="C16" s="189" t="str">
        <f>계약현황공개!E13</f>
        <v>2025.12.08. ~2025.12.10.</v>
      </c>
      <c r="D16" s="189">
        <f>계약현황공개!C11</f>
        <v>19650000</v>
      </c>
      <c r="E16" s="189">
        <f>계약현황공개!E12</f>
        <v>18777000</v>
      </c>
      <c r="F16" s="191">
        <f>계약현황공개!C12</f>
        <v>0.95557251908396945</v>
      </c>
    </row>
    <row r="17" spans="1:6" ht="25.5" customHeight="1" x14ac:dyDescent="0.15">
      <c r="A17" s="168"/>
      <c r="B17" s="187"/>
      <c r="C17" s="188"/>
      <c r="D17" s="190"/>
      <c r="E17" s="190"/>
      <c r="F17" s="192"/>
    </row>
    <row r="18" spans="1:6" ht="25.5" customHeight="1" x14ac:dyDescent="0.15">
      <c r="A18" s="167" t="s">
        <v>8</v>
      </c>
      <c r="B18" s="40" t="s">
        <v>9</v>
      </c>
      <c r="C18" s="40" t="s">
        <v>93</v>
      </c>
      <c r="D18" s="169" t="s">
        <v>10</v>
      </c>
      <c r="E18" s="170"/>
      <c r="F18" s="171"/>
    </row>
    <row r="19" spans="1:6" ht="25.5" customHeight="1" x14ac:dyDescent="0.15">
      <c r="A19" s="168"/>
      <c r="B19" s="42" t="str">
        <f>계약현황공개!E15</f>
        <v>주식회사 티앤드비토탈건설</v>
      </c>
      <c r="C19" s="43" t="s">
        <v>197</v>
      </c>
      <c r="D19" s="172" t="str">
        <f>계약현황공개!E16</f>
        <v xml:space="preserve">경기도 성남시 분당구 </v>
      </c>
      <c r="E19" s="173"/>
      <c r="F19" s="174"/>
    </row>
    <row r="20" spans="1:6" ht="25.5" customHeight="1" x14ac:dyDescent="0.15">
      <c r="A20" s="102" t="s">
        <v>14</v>
      </c>
      <c r="B20" s="175" t="s">
        <v>155</v>
      </c>
      <c r="C20" s="176"/>
      <c r="D20" s="176"/>
      <c r="E20" s="176"/>
      <c r="F20" s="177"/>
    </row>
    <row r="21" spans="1:6" ht="25.5" customHeight="1" x14ac:dyDescent="0.15">
      <c r="A21" s="102" t="s">
        <v>11</v>
      </c>
      <c r="B21" s="178" t="s">
        <v>136</v>
      </c>
      <c r="C21" s="179"/>
      <c r="D21" s="179"/>
      <c r="E21" s="179"/>
      <c r="F21" s="180"/>
    </row>
    <row r="22" spans="1:6" ht="25.5" customHeight="1" thickBot="1" x14ac:dyDescent="0.2">
      <c r="A22" s="103" t="s">
        <v>12</v>
      </c>
      <c r="B22" s="164" t="s">
        <v>149</v>
      </c>
      <c r="C22" s="165"/>
      <c r="D22" s="165"/>
      <c r="E22" s="165"/>
      <c r="F22" s="166"/>
    </row>
    <row r="23" spans="1:6" ht="25.5" customHeight="1" x14ac:dyDescent="0.15">
      <c r="A23" s="99" t="s">
        <v>0</v>
      </c>
      <c r="B23" s="181" t="str">
        <f>계약현황공개!C17</f>
        <v>2025. 불용물품 폐기 임차</v>
      </c>
      <c r="C23" s="182"/>
      <c r="D23" s="182"/>
      <c r="E23" s="182"/>
      <c r="F23" s="183"/>
    </row>
    <row r="24" spans="1:6" ht="25.5" customHeight="1" x14ac:dyDescent="0.15">
      <c r="A24" s="167" t="s">
        <v>1</v>
      </c>
      <c r="B24" s="184" t="s">
        <v>2</v>
      </c>
      <c r="C24" s="184" t="s">
        <v>13</v>
      </c>
      <c r="D24" s="40" t="s">
        <v>3</v>
      </c>
      <c r="E24" s="40" t="s">
        <v>4</v>
      </c>
      <c r="F24" s="100" t="s">
        <v>148</v>
      </c>
    </row>
    <row r="25" spans="1:6" ht="25.5" customHeight="1" x14ac:dyDescent="0.15">
      <c r="A25" s="157"/>
      <c r="B25" s="185"/>
      <c r="C25" s="185"/>
      <c r="D25" s="41" t="s">
        <v>5</v>
      </c>
      <c r="E25" s="41" t="s">
        <v>6</v>
      </c>
      <c r="F25" s="101" t="s">
        <v>7</v>
      </c>
    </row>
    <row r="26" spans="1:6" ht="25.5" customHeight="1" x14ac:dyDescent="0.15">
      <c r="A26" s="157"/>
      <c r="B26" s="186" t="str">
        <f>계약현황공개!C20</f>
        <v>2025.12.10.</v>
      </c>
      <c r="C26" s="189" t="str">
        <f>계약현황공개!E20</f>
        <v>2025.12.11. ~2025.12.11.</v>
      </c>
      <c r="D26" s="189">
        <f>계약현황공개!C18</f>
        <v>1000000</v>
      </c>
      <c r="E26" s="189">
        <f>계약현황공개!E18</f>
        <v>970000</v>
      </c>
      <c r="F26" s="191">
        <f>계약현황공개!C19</f>
        <v>0.97</v>
      </c>
    </row>
    <row r="27" spans="1:6" ht="25.5" customHeight="1" x14ac:dyDescent="0.15">
      <c r="A27" s="168"/>
      <c r="B27" s="187"/>
      <c r="C27" s="188"/>
      <c r="D27" s="190"/>
      <c r="E27" s="190"/>
      <c r="F27" s="192"/>
    </row>
    <row r="28" spans="1:6" ht="25.5" customHeight="1" x14ac:dyDescent="0.15">
      <c r="A28" s="167" t="s">
        <v>8</v>
      </c>
      <c r="B28" s="40" t="s">
        <v>9</v>
      </c>
      <c r="C28" s="40" t="s">
        <v>93</v>
      </c>
      <c r="D28" s="169" t="s">
        <v>10</v>
      </c>
      <c r="E28" s="170"/>
      <c r="F28" s="171"/>
    </row>
    <row r="29" spans="1:6" ht="25.5" customHeight="1" x14ac:dyDescent="0.15">
      <c r="A29" s="168"/>
      <c r="B29" s="42" t="str">
        <f>계약현황공개!E22</f>
        <v>유로통운㈜</v>
      </c>
      <c r="C29" s="43" t="s">
        <v>198</v>
      </c>
      <c r="D29" s="172" t="str">
        <f>계약현황공개!E23</f>
        <v>경기도 성남시 분당구</v>
      </c>
      <c r="E29" s="173"/>
      <c r="F29" s="174"/>
    </row>
    <row r="30" spans="1:6" ht="25.5" customHeight="1" x14ac:dyDescent="0.15">
      <c r="A30" s="102" t="s">
        <v>14</v>
      </c>
      <c r="B30" s="175" t="s">
        <v>155</v>
      </c>
      <c r="C30" s="176"/>
      <c r="D30" s="176"/>
      <c r="E30" s="176"/>
      <c r="F30" s="177"/>
    </row>
    <row r="31" spans="1:6" ht="25.5" customHeight="1" x14ac:dyDescent="0.15">
      <c r="A31" s="102" t="s">
        <v>11</v>
      </c>
      <c r="B31" s="178" t="s">
        <v>136</v>
      </c>
      <c r="C31" s="179"/>
      <c r="D31" s="179"/>
      <c r="E31" s="179"/>
      <c r="F31" s="180"/>
    </row>
    <row r="32" spans="1:6" ht="25.5" customHeight="1" thickBot="1" x14ac:dyDescent="0.2">
      <c r="A32" s="103" t="s">
        <v>12</v>
      </c>
      <c r="B32" s="164" t="s">
        <v>149</v>
      </c>
      <c r="C32" s="165"/>
      <c r="D32" s="165"/>
      <c r="E32" s="165"/>
      <c r="F32" s="166"/>
    </row>
    <row r="33" spans="1:6" ht="25.5" customHeight="1" x14ac:dyDescent="0.15">
      <c r="A33" s="99" t="s">
        <v>0</v>
      </c>
      <c r="B33" s="181" t="str">
        <f>계약현황공개!C24</f>
        <v>상장케이스 및 용지 제작</v>
      </c>
      <c r="C33" s="182"/>
      <c r="D33" s="182"/>
      <c r="E33" s="182"/>
      <c r="F33" s="183"/>
    </row>
    <row r="34" spans="1:6" ht="25.5" customHeight="1" x14ac:dyDescent="0.15">
      <c r="A34" s="167" t="s">
        <v>1</v>
      </c>
      <c r="B34" s="184" t="s">
        <v>2</v>
      </c>
      <c r="C34" s="184" t="s">
        <v>13</v>
      </c>
      <c r="D34" s="40" t="s">
        <v>3</v>
      </c>
      <c r="E34" s="40" t="s">
        <v>4</v>
      </c>
      <c r="F34" s="100" t="s">
        <v>148</v>
      </c>
    </row>
    <row r="35" spans="1:6" ht="25.5" customHeight="1" x14ac:dyDescent="0.15">
      <c r="A35" s="157"/>
      <c r="B35" s="185"/>
      <c r="C35" s="185"/>
      <c r="D35" s="41" t="s">
        <v>5</v>
      </c>
      <c r="E35" s="41" t="s">
        <v>6</v>
      </c>
      <c r="F35" s="101" t="s">
        <v>7</v>
      </c>
    </row>
    <row r="36" spans="1:6" ht="25.5" customHeight="1" x14ac:dyDescent="0.15">
      <c r="A36" s="157"/>
      <c r="B36" s="186" t="str">
        <f>계약현황공개!C27</f>
        <v>2025.12.16.</v>
      </c>
      <c r="C36" s="189" t="str">
        <f>계약현황공개!E27</f>
        <v>2025.12.16. ~ 2025.12.19.</v>
      </c>
      <c r="D36" s="189">
        <f>계약현황공개!C25</f>
        <v>1030000</v>
      </c>
      <c r="E36" s="189">
        <f>계약현황공개!E25</f>
        <v>979000</v>
      </c>
      <c r="F36" s="191">
        <f>계약현황공개!C26</f>
        <v>0.95048543689320386</v>
      </c>
    </row>
    <row r="37" spans="1:6" ht="25.5" customHeight="1" x14ac:dyDescent="0.15">
      <c r="A37" s="168"/>
      <c r="B37" s="187"/>
      <c r="C37" s="188"/>
      <c r="D37" s="190"/>
      <c r="E37" s="190"/>
      <c r="F37" s="192"/>
    </row>
    <row r="38" spans="1:6" ht="25.5" customHeight="1" x14ac:dyDescent="0.15">
      <c r="A38" s="167" t="s">
        <v>8</v>
      </c>
      <c r="B38" s="40" t="s">
        <v>9</v>
      </c>
      <c r="C38" s="40" t="s">
        <v>93</v>
      </c>
      <c r="D38" s="169" t="s">
        <v>10</v>
      </c>
      <c r="E38" s="170"/>
      <c r="F38" s="171"/>
    </row>
    <row r="39" spans="1:6" ht="25.5" customHeight="1" x14ac:dyDescent="0.15">
      <c r="A39" s="168"/>
      <c r="B39" s="42" t="str">
        <f>계약현황공개!E29</f>
        <v>㈜프린트라인</v>
      </c>
      <c r="C39" s="43" t="s">
        <v>199</v>
      </c>
      <c r="D39" s="172" t="str">
        <f>계약현황공개!E30</f>
        <v>경기도 성남시 분당구</v>
      </c>
      <c r="E39" s="173"/>
      <c r="F39" s="174"/>
    </row>
    <row r="40" spans="1:6" ht="25.5" customHeight="1" x14ac:dyDescent="0.15">
      <c r="A40" s="102" t="s">
        <v>14</v>
      </c>
      <c r="B40" s="175" t="s">
        <v>155</v>
      </c>
      <c r="C40" s="176"/>
      <c r="D40" s="176"/>
      <c r="E40" s="176"/>
      <c r="F40" s="177"/>
    </row>
    <row r="41" spans="1:6" ht="25.5" customHeight="1" x14ac:dyDescent="0.15">
      <c r="A41" s="102" t="s">
        <v>11</v>
      </c>
      <c r="B41" s="178" t="s">
        <v>136</v>
      </c>
      <c r="C41" s="179"/>
      <c r="D41" s="179"/>
      <c r="E41" s="179"/>
      <c r="F41" s="180"/>
    </row>
    <row r="42" spans="1:6" ht="25.5" customHeight="1" thickBot="1" x14ac:dyDescent="0.2">
      <c r="A42" s="103" t="s">
        <v>12</v>
      </c>
      <c r="B42" s="164" t="s">
        <v>149</v>
      </c>
      <c r="C42" s="165"/>
      <c r="D42" s="165"/>
      <c r="E42" s="165"/>
      <c r="F42" s="166"/>
    </row>
  </sheetData>
  <mergeCells count="61">
    <mergeCell ref="B42:F42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2025-04-10T07:34:09Z</cp:lastPrinted>
  <dcterms:created xsi:type="dcterms:W3CDTF">2014-01-20T06:24:27Z</dcterms:created>
  <dcterms:modified xsi:type="dcterms:W3CDTF">2026-01-10T03:09:19Z</dcterms:modified>
</cp:coreProperties>
</file>