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46" i="9" l="1"/>
  <c r="F36" i="9"/>
  <c r="F26" i="9"/>
  <c r="F16" i="9"/>
  <c r="F13" i="6" l="1"/>
  <c r="F12" i="6"/>
  <c r="F11" i="6"/>
  <c r="F10" i="6"/>
  <c r="F9" i="6"/>
  <c r="F8" i="6"/>
  <c r="F7" i="6"/>
  <c r="F6" i="6"/>
  <c r="F5" i="6"/>
  <c r="F4" i="6"/>
  <c r="H13" i="6" l="1"/>
  <c r="H12" i="6"/>
  <c r="H11" i="6"/>
  <c r="H10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<sst xmlns="http://schemas.openxmlformats.org/spreadsheetml/2006/main" count="525" uniqueCount="247">
  <si>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</si>
  <si>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</si>
  <si>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</si>
  <si>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</si>
  <si>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</si>
  <si>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</si>
  <si>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</si>
  <si>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</si>
  <si>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</si>
  <si>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</si>
  <si>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</si>
  <si>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</si>
  <si>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</si>
  <si>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</si>
  <si>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</si>
  <si>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</si>
  <si>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</si>
  <si>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</si>
  <si>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</si>
  <si>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</si>
  <si>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</si>
  <si>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</si>
  <si>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</si>
  <si>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</si>
  <si>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</si>
  <si>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</si>
  <si>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</si>
  <si>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</si>
  <si>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</si>
  <si>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</si>
  <si>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</si>
  <si>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</si>
  <si>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</si>
  <si>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</si>
  <si>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</si>
  <si>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</si>
  <si>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</si>
  <si>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</si>
  <si>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</si>
  <si>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</si>
  <si>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</si>
  <si>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</si>
  <si>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</si>
  <si>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</si>
  <si>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</si>
  <si>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</si>
  <si>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</si>
  <si>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</si>
  <si>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</si>
  <si>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</si>
  <si>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</si>
  <si>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</si>
  <si>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</si>
  <si>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</si>
  <si>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</si>
  <si>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</si>
  <si>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</si>
  <si>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</si>
  <si>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</si>
  <si>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</si>
  <si>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</si>
  <si>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</si>
  <si>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</si>
  <si>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</si>
  <si>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</si>
  <si>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</si>
  <si>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</si>
  <si>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</si>
  <si>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</si>
  <si>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</si>
  <si>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</si>
  <si>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</si>
  <si>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</si>
  <si>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</si>
  <si>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</si>
  <si>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</si>
  <si>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</si>
  <si>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</si>
  <si>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</si>
  <si>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</si>
  <si>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</si>
  <si>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</si>
  <si>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</si>
  <si>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</si>
  <si>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</si>
  <si>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</si>
  <si>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</si>
  <si>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</si>
  <si>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</si>
  <si>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</si>
  <si>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</si>
  <si>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</si>
  <si>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</si>
  <si>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</si>
  <si>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</si>
  <si>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</si>
  <si>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</si>
  <si>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</si>
  <si>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</si>
  <si>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</si>
  <si>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</si>
  <si>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</si>
  <si>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</si>
  <si>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</si>
  <si>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</si>
  <si>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</si>
  <si>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</si>
  <si>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</si>
  <si>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</si>
  <si>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</si>
  <si>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</si>
  <si>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</si>
  <si>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지방계약법 시행령 제25조 1항</t>
    <phoneticPr fontId="3" type="noConversion"/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</si>
  <si>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</si>
  <si>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</si>
  <si>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</si>
  <si>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</si>
  <si>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수의1인 견적</t>
    <phoneticPr fontId="3" type="noConversion"/>
  </si>
  <si>
    <t>물품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</si>
  <si>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</si>
  <si>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</si>
  <si>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</si>
  <si>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</si>
  <si>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</si>
  <si>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</si>
  <si>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</si>
  <si>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</si>
  <si>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</si>
  <si>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</si>
  <si>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</si>
  <si>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</si>
  <si>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</si>
  <si>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</si>
  <si>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</si>
  <si>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</si>
  <si>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</si>
  <si>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</si>
  <si>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</si>
  <si>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</si>
  <si>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</si>
  <si>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</si>
  <si>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</si>
  <si>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</si>
  <si>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</si>
  <si>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</si>
  <si>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</si>
  <si>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</si>
  <si>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</si>
  <si>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</si>
  <si>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</si>
  <si>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성남형교육지원단(김진영)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</si>
  <si>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</si>
  <si>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</si>
  <si>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</si>
  <si>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</si>
  <si>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</si>
  <si>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</si>
  <si>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수의총액</t>
    <phoneticPr fontId="3" type="noConversion"/>
  </si>
  <si>
    <t>입찰</t>
    <phoneticPr fontId="3" type="noConversion"/>
  </si>
  <si>
    <t>지방계약법 시행령 제16조</t>
    <phoneticPr fontId="3" type="noConversion"/>
  </si>
  <si>
    <t>홍보물 제작</t>
    <phoneticPr fontId="3" type="noConversion"/>
  </si>
  <si>
    <t>이학현</t>
    <phoneticPr fontId="3" type="noConversion"/>
  </si>
  <si>
    <t>031-729-9055</t>
    <phoneticPr fontId="3" type="noConversion"/>
  </si>
  <si>
    <t>성남시 학교밖 청소년 지원 방안 연구</t>
    <phoneticPr fontId="3" type="noConversion"/>
  </si>
  <si>
    <t>김충현</t>
    <phoneticPr fontId="3" type="noConversion"/>
  </si>
  <si>
    <t>031-729-9033</t>
    <phoneticPr fontId="3" type="noConversion"/>
  </si>
  <si>
    <t>사무국</t>
    <phoneticPr fontId="3" type="noConversion"/>
  </si>
  <si>
    <t>2019년 임직원 단체보장보험</t>
    <phoneticPr fontId="3" type="noConversion"/>
  </si>
  <si>
    <t>입찰</t>
    <phoneticPr fontId="3" type="noConversion"/>
  </si>
  <si>
    <t>2019.05.02.</t>
    <phoneticPr fontId="3" type="noConversion"/>
  </si>
  <si>
    <t>2019.05.10.</t>
    <phoneticPr fontId="3" type="noConversion"/>
  </si>
  <si>
    <t>2019.05.10.</t>
    <phoneticPr fontId="3" type="noConversion"/>
  </si>
  <si>
    <t>보험업</t>
    <phoneticPr fontId="3" type="noConversion"/>
  </si>
  <si>
    <t>-이하빈칸</t>
    <phoneticPr fontId="3" type="noConversion"/>
  </si>
  <si>
    <t>2019년 임직원 단체보험</t>
    <phoneticPr fontId="3" type="noConversion"/>
  </si>
  <si>
    <t>최저가</t>
    <phoneticPr fontId="3" type="noConversion"/>
  </si>
  <si>
    <t>현대해상화재보험㈜</t>
    <phoneticPr fontId="3" type="noConversion"/>
  </si>
  <si>
    <t>특별대담 인쇄물 제작</t>
    <phoneticPr fontId="3" type="noConversion"/>
  </si>
  <si>
    <t>정책기획팀(강정훈)</t>
    <phoneticPr fontId="3" type="noConversion"/>
  </si>
  <si>
    <t>2019.05.17.</t>
    <phoneticPr fontId="3" type="noConversion"/>
  </si>
  <si>
    <t>2019.05.21.</t>
    <phoneticPr fontId="3" type="noConversion"/>
  </si>
  <si>
    <t>네모디자인</t>
    <phoneticPr fontId="3" type="noConversion"/>
  </si>
  <si>
    <t>경기도 성남시 분당구 매화로56번길 12</t>
    <phoneticPr fontId="3" type="noConversion"/>
  </si>
  <si>
    <t>2019년 임직원 단체보장보험</t>
    <phoneticPr fontId="3" type="noConversion"/>
  </si>
  <si>
    <t>2019.05.30.</t>
    <phoneticPr fontId="3" type="noConversion"/>
  </si>
  <si>
    <t>2019.06.01.~ 2020.05.31.</t>
    <phoneticPr fontId="3" type="noConversion"/>
  </si>
  <si>
    <t>현대해상화재보험㈜</t>
    <phoneticPr fontId="3" type="noConversion"/>
  </si>
  <si>
    <t>서울특별시 종로구 세종대로 163</t>
    <phoneticPr fontId="3" type="noConversion"/>
  </si>
  <si>
    <t>특별대담 인쇄물 제작</t>
    <phoneticPr fontId="3" type="noConversion"/>
  </si>
  <si>
    <t>2019.05.17.~
05.21.</t>
    <phoneticPr fontId="3" type="noConversion"/>
  </si>
  <si>
    <t>네모디자인</t>
    <phoneticPr fontId="32" type="noConversion"/>
  </si>
  <si>
    <t>남현진</t>
    <phoneticPr fontId="32" type="noConversion"/>
  </si>
  <si>
    <t>경기도 성남시 분당구 매화로56번길 12</t>
    <phoneticPr fontId="3" type="noConversion"/>
  </si>
  <si>
    <t>2019.05.31.</t>
    <phoneticPr fontId="3" type="noConversion"/>
  </si>
  <si>
    <t>2019.06.03.</t>
    <phoneticPr fontId="3" type="noConversion"/>
  </si>
  <si>
    <t>경영지원팀()</t>
    <phoneticPr fontId="3" type="noConversion"/>
  </si>
  <si>
    <t>그룹웨어 업그레이드 용역</t>
    <phoneticPr fontId="3" type="noConversion"/>
  </si>
  <si>
    <t>2019.05.03.</t>
    <phoneticPr fontId="3" type="noConversion"/>
  </si>
  <si>
    <t>2019.05.03.~ 2019.06.30.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</si>
  <si>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</si>
  <si>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</si>
  <si>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㈜월드소프트</t>
    <phoneticPr fontId="3" type="noConversion"/>
  </si>
  <si>
    <t>서울특별시 서초구 방배동 3001-2</t>
    <phoneticPr fontId="3" type="noConversion"/>
  </si>
  <si>
    <t>2019년도 행정사무감사 수감자료 제작</t>
    <phoneticPr fontId="3" type="noConversion"/>
  </si>
  <si>
    <t>2019.05.22.</t>
    <phoneticPr fontId="3" type="noConversion"/>
  </si>
  <si>
    <t>물품</t>
    <phoneticPr fontId="3" type="noConversion"/>
  </si>
  <si>
    <t>경기도 성남시 중원구 성남대로 1151번길 25-1</t>
    <phoneticPr fontId="3" type="noConversion"/>
  </si>
  <si>
    <t>신화인쇄</t>
    <phoneticPr fontId="3" type="noConversion"/>
  </si>
  <si>
    <t>2019.05.22.~ 2019.05.23.</t>
    <phoneticPr fontId="3" type="noConversion"/>
  </si>
  <si>
    <t>회계정보팀(서인욱)</t>
    <phoneticPr fontId="3" type="noConversion"/>
  </si>
  <si>
    <t>회계정보팀(김민경)</t>
    <phoneticPr fontId="3" type="noConversion"/>
  </si>
  <si>
    <t>2019.05.23.</t>
    <phoneticPr fontId="3" type="noConversion"/>
  </si>
  <si>
    <t>2019.05.17. ~ 05.21.</t>
    <phoneticPr fontId="3" type="noConversion"/>
  </si>
  <si>
    <t>2018년도 결산승인 결산보고서 및 세입.세출결산 설명자료 제작</t>
    <phoneticPr fontId="3" type="noConversion"/>
  </si>
  <si>
    <t>회계정보팀(김영선)</t>
    <phoneticPr fontId="3" type="noConversion"/>
  </si>
  <si>
    <t>경기도 성남시 중원구 둔촌대로 388</t>
    <phoneticPr fontId="3" type="noConversion"/>
  </si>
  <si>
    <t>직지심경</t>
    <phoneticPr fontId="3" type="noConversion"/>
  </si>
  <si>
    <t>물품</t>
    <phoneticPr fontId="3" type="noConversion"/>
  </si>
  <si>
    <t>2019.05.23.~ 05.24.</t>
    <phoneticPr fontId="3" type="noConversion"/>
  </si>
  <si>
    <t>2019.05.24.</t>
    <phoneticPr fontId="3" type="noConversion"/>
  </si>
  <si>
    <t>2019년도 제2회 추가경정 예산서 제작</t>
    <phoneticPr fontId="3" type="noConversion"/>
  </si>
  <si>
    <t>2019.05.23.</t>
    <phoneticPr fontId="3" type="noConversion"/>
  </si>
  <si>
    <t>그룹웨어 업그레이드 용역</t>
    <phoneticPr fontId="3" type="noConversion"/>
  </si>
  <si>
    <t>2019.05.03.</t>
    <phoneticPr fontId="3" type="noConversion"/>
  </si>
  <si>
    <t>2019.05.03.~
06.30.</t>
    <phoneticPr fontId="3" type="noConversion"/>
  </si>
  <si>
    <t>㈜월드소프트</t>
    <phoneticPr fontId="32" type="noConversion"/>
  </si>
  <si>
    <t>이승호</t>
    <phoneticPr fontId="32" type="noConversion"/>
  </si>
  <si>
    <t>서울특별시 서초구 방배동 3001-2</t>
    <phoneticPr fontId="3" type="noConversion"/>
  </si>
  <si>
    <t>특정인의 기술.용역 또는 특정한 위치.구조.품질.성능.효율 등으로 인하여 경쟁을 할 수 없는 경우(제25조 1항 제4호)</t>
    <phoneticPr fontId="3" type="noConversion"/>
  </si>
  <si>
    <t>2019년도 행정사무감사 수감자료 제작</t>
    <phoneticPr fontId="3" type="noConversion"/>
  </si>
  <si>
    <t>2019.05.22.</t>
    <phoneticPr fontId="3" type="noConversion"/>
  </si>
  <si>
    <t>2019.05.22.~
05.23.</t>
    <phoneticPr fontId="3" type="noConversion"/>
  </si>
  <si>
    <t>신화인쇄</t>
    <phoneticPr fontId="32" type="noConversion"/>
  </si>
  <si>
    <t>윤완복</t>
    <phoneticPr fontId="32" type="noConversion"/>
  </si>
  <si>
    <t>경기도 성남시 중원구 성남대로 11151번길 25-1</t>
    <phoneticPr fontId="3" type="noConversion"/>
  </si>
  <si>
    <t>2019.05.23.~
05.24.</t>
    <phoneticPr fontId="3" type="noConversion"/>
  </si>
  <si>
    <t>직지심경</t>
    <phoneticPr fontId="32" type="noConversion"/>
  </si>
  <si>
    <t>권태섭</t>
    <phoneticPr fontId="32" type="noConversion"/>
  </si>
  <si>
    <t>경기도 성남시 중원구 둔촌대로 388</t>
    <phoneticPr fontId="3" type="noConversion"/>
  </si>
  <si>
    <t>이하빈칸</t>
    <phoneticPr fontId="3" type="noConversion"/>
  </si>
  <si>
    <t>사무국</t>
    <phoneticPr fontId="3" type="noConversion"/>
  </si>
  <si>
    <t>임직원 단체보장보험</t>
    <phoneticPr fontId="3" type="noConversion"/>
  </si>
  <si>
    <t>㈜현대해상화재보험</t>
    <phoneticPr fontId="3" type="noConversion"/>
  </si>
  <si>
    <t>47,522,040원</t>
    <phoneticPr fontId="3" type="noConversion"/>
  </si>
  <si>
    <t>2019.06.01.~
2020.05.31.</t>
    <phoneticPr fontId="3" type="noConversion"/>
  </si>
  <si>
    <t>49,997,390원</t>
    <phoneticPr fontId="3" type="noConversion"/>
  </si>
  <si>
    <t>평균연령 산정 오류로 1인당
보험료 단가 상승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</si>
</sst>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288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shrinkToFit="1"/>
    </xf>
    <xf numFmtId="0" fontId="30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27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9" fontId="33" fillId="0" borderId="2" xfId="0" applyNumberFormat="1" applyFont="1" applyFill="1" applyBorder="1" applyAlignment="1">
      <alignment horizontal="right" vertical="center" shrinkToFit="1"/>
    </xf>
    <xf numFmtId="180" fontId="33" fillId="0" borderId="2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right" vertical="center" shrinkToFit="1"/>
    </xf>
    <xf numFmtId="178" fontId="33" fillId="0" borderId="2" xfId="0" applyNumberFormat="1" applyFont="1" applyBorder="1" applyAlignment="1">
      <alignment horizontal="left" vertical="center" shrinkToFit="1"/>
    </xf>
    <xf numFmtId="179" fontId="33" fillId="0" borderId="2" xfId="0" applyNumberFormat="1" applyFont="1" applyBorder="1" applyAlignment="1">
      <alignment horizontal="right" vertical="center" shrinkToFit="1"/>
    </xf>
    <xf numFmtId="180" fontId="33" fillId="0" borderId="2" xfId="0" applyNumberFormat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3" fontId="35" fillId="0" borderId="2" xfId="0" quotePrefix="1" applyNumberFormat="1" applyFont="1" applyBorder="1" applyAlignment="1">
      <alignment horizontal="right" vertical="center" shrinkToFit="1"/>
    </xf>
    <xf numFmtId="38" fontId="35" fillId="0" borderId="2" xfId="2" applyNumberFormat="1" applyFont="1" applyBorder="1" applyAlignment="1">
      <alignment horizontal="center" vertical="center" shrinkToFit="1"/>
    </xf>
    <xf numFmtId="0" fontId="35" fillId="0" borderId="2" xfId="0" quotePrefix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0" fontId="33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6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78" fontId="8" fillId="0" borderId="2" xfId="0" applyNumberFormat="1" applyFont="1" applyBorder="1" applyAlignment="1">
      <alignment horizontal="left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6" fillId="0" borderId="2" xfId="0" quotePrefix="1" applyNumberFormat="1" applyFont="1" applyFill="1" applyBorder="1" applyAlignment="1" applyProtection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8" fillId="0" borderId="2" xfId="0" applyNumberFormat="1" applyFont="1" applyBorder="1" applyAlignment="1" applyProtection="1">
      <alignment horizontal="right" vertical="center" wrapTex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1" fontId="27" fillId="0" borderId="2" xfId="1438" applyFont="1" applyBorder="1" applyAlignment="1">
      <alignment horizontal="right" vertical="center"/>
    </xf>
    <xf numFmtId="0" fontId="27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6" fillId="0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3" fontId="27" fillId="0" borderId="2" xfId="0" applyNumberFormat="1" applyFont="1" applyBorder="1" applyAlignment="1">
      <alignment horizontal="center" vertical="center"/>
    </xf>
    <xf numFmtId="0" fontId="0" fillId="0" borderId="2" xfId="0" applyBorder="1"/>
    <xf numFmtId="38" fontId="2" fillId="0" borderId="2" xfId="1442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right" vertical="center"/>
    </xf>
    <xf numFmtId="0" fontId="35" fillId="4" borderId="2" xfId="0" applyNumberFormat="1" applyFont="1" applyFill="1" applyBorder="1" applyAlignment="1" applyProtection="1">
      <alignment horizontal="center" vertical="center" shrinkToFit="1"/>
    </xf>
    <xf numFmtId="41" fontId="35" fillId="4" borderId="2" xfId="1" applyFont="1" applyFill="1" applyBorder="1" applyAlignment="1" applyProtection="1">
      <alignment horizontal="right" vertical="center" shrinkToFit="1"/>
    </xf>
    <xf numFmtId="41" fontId="35" fillId="4" borderId="2" xfId="1" quotePrefix="1" applyFont="1" applyFill="1" applyBorder="1" applyAlignment="1" applyProtection="1">
      <alignment horizontal="right" vertical="center" shrinkToFit="1"/>
    </xf>
    <xf numFmtId="177" fontId="31" fillId="0" borderId="2" xfId="0" applyNumberFormat="1" applyFont="1" applyBorder="1" applyAlignment="1" applyProtection="1">
      <alignment horizontal="right" vertical="center" shrinkToFit="1"/>
    </xf>
    <xf numFmtId="0" fontId="35" fillId="0" borderId="2" xfId="0" applyNumberFormat="1" applyFont="1" applyFill="1" applyBorder="1" applyAlignment="1" applyProtection="1">
      <alignment horizontal="right" vertical="center" shrinkToFit="1"/>
    </xf>
    <xf numFmtId="41" fontId="35" fillId="0" borderId="2" xfId="1" applyFont="1" applyFill="1" applyBorder="1" applyAlignment="1" applyProtection="1">
      <alignment horizontal="right" vertical="center" shrinkToFit="1"/>
    </xf>
    <xf numFmtId="0" fontId="31" fillId="0" borderId="2" xfId="0" applyFont="1" applyBorder="1" applyAlignment="1" applyProtection="1">
      <alignment horizontal="left" vertical="center" shrinkToFit="1"/>
    </xf>
    <xf numFmtId="177" fontId="31" fillId="0" borderId="2" xfId="0" applyNumberFormat="1" applyFont="1" applyBorder="1" applyAlignment="1" applyProtection="1">
      <alignment horizontal="right" vertical="center" wrapText="1"/>
    </xf>
    <xf numFmtId="41" fontId="35" fillId="4" borderId="2" xfId="1" applyFont="1" applyFill="1" applyBorder="1" applyAlignment="1" applyProtection="1">
      <alignment horizontal="center" vertical="center" shrinkToFit="1"/>
    </xf>
    <xf numFmtId="41" fontId="35" fillId="4" borderId="2" xfId="1" quotePrefix="1" applyFont="1" applyFill="1" applyBorder="1" applyAlignment="1" applyProtection="1">
      <alignment horizontal="center" vertical="center" shrinkToFit="1"/>
    </xf>
    <xf numFmtId="0" fontId="35" fillId="0" borderId="2" xfId="0" applyNumberFormat="1" applyFont="1" applyFill="1" applyBorder="1" applyAlignment="1" applyProtection="1">
      <alignment shrinkToFit="1"/>
    </xf>
    <xf numFmtId="41" fontId="35" fillId="4" borderId="2" xfId="1" quotePrefix="1" applyFont="1" applyFill="1" applyBorder="1" applyAlignment="1" applyProtection="1">
      <alignment shrinkToFit="1"/>
    </xf>
    <xf numFmtId="41" fontId="35" fillId="0" borderId="2" xfId="1" applyFont="1" applyFill="1" applyBorder="1" applyAlignment="1" applyProtection="1">
      <alignment shrinkToFit="1"/>
    </xf>
    <xf numFmtId="41" fontId="35" fillId="0" borderId="2" xfId="1" applyFont="1" applyFill="1" applyBorder="1" applyAlignment="1" applyProtection="1"/>
    <xf numFmtId="0" fontId="35" fillId="0" borderId="2" xfId="0" applyNumberFormat="1" applyFont="1" applyFill="1" applyBorder="1" applyAlignment="1" applyProtection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0" fontId="0" fillId="4" borderId="2" xfId="0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</cellXfs>
  <cellStyles count="288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3" xfId="2111"/>
    <cellStyle name="쉼표 [0] 10 2 2 3" xfId="1031"/>
    <cellStyle name="쉼표 [0] 10 2 2 3 2" xfId="2471"/>
    <cellStyle name="쉼표 [0] 10 2 2 4" xfId="1751"/>
    <cellStyle name="쉼표 [0] 10 2 3" xfId="491"/>
    <cellStyle name="쉼표 [0] 10 2 3 2" xfId="1211"/>
    <cellStyle name="쉼표 [0] 10 2 3 2 2" xfId="2651"/>
    <cellStyle name="쉼표 [0] 10 2 3 3" xfId="1931"/>
    <cellStyle name="쉼표 [0] 10 2 4" xfId="851"/>
    <cellStyle name="쉼표 [0] 10 2 4 2" xfId="2291"/>
    <cellStyle name="쉼표 [0] 10 2 5" xfId="1571"/>
    <cellStyle name="쉼표 [0] 10 3" xfId="241"/>
    <cellStyle name="쉼표 [0] 10 3 2" xfId="601"/>
    <cellStyle name="쉼표 [0] 10 3 2 2" xfId="1321"/>
    <cellStyle name="쉼표 [0] 10 3 2 2 2" xfId="2761"/>
    <cellStyle name="쉼표 [0] 10 3 2 3" xfId="2041"/>
    <cellStyle name="쉼표 [0] 10 3 3" xfId="961"/>
    <cellStyle name="쉼표 [0] 10 3 3 2" xfId="2401"/>
    <cellStyle name="쉼표 [0] 10 3 4" xfId="1681"/>
    <cellStyle name="쉼표 [0] 10 4" xfId="421"/>
    <cellStyle name="쉼표 [0] 10 4 2" xfId="1141"/>
    <cellStyle name="쉼표 [0] 10 4 2 2" xfId="2581"/>
    <cellStyle name="쉼표 [0] 10 4 3" xfId="1861"/>
    <cellStyle name="쉼표 [0] 10 5" xfId="781"/>
    <cellStyle name="쉼표 [0] 10 5 2" xfId="2221"/>
    <cellStyle name="쉼표 [0] 10 6" xfId="150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3" xfId="2051"/>
    <cellStyle name="쉼표 [0] 11 2 3" xfId="971"/>
    <cellStyle name="쉼표 [0] 11 2 3 2" xfId="2411"/>
    <cellStyle name="쉼표 [0] 11 2 4" xfId="1691"/>
    <cellStyle name="쉼표 [0] 11 3" xfId="431"/>
    <cellStyle name="쉼표 [0] 11 3 2" xfId="1151"/>
    <cellStyle name="쉼표 [0] 11 3 2 2" xfId="2591"/>
    <cellStyle name="쉼표 [0] 11 3 3" xfId="1871"/>
    <cellStyle name="쉼표 [0] 11 4" xfId="791"/>
    <cellStyle name="쉼표 [0] 11 4 2" xfId="2231"/>
    <cellStyle name="쉼표 [0] 11 5" xfId="151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3" xfId="2121"/>
    <cellStyle name="쉼표 [0] 12 2 3" xfId="1041"/>
    <cellStyle name="쉼표 [0] 12 2 3 2" xfId="2481"/>
    <cellStyle name="쉼표 [0] 12 2 4" xfId="1761"/>
    <cellStyle name="쉼표 [0] 12 3" xfId="501"/>
    <cellStyle name="쉼표 [0] 12 3 2" xfId="1221"/>
    <cellStyle name="쉼표 [0] 12 3 2 2" xfId="2661"/>
    <cellStyle name="쉼표 [0] 12 3 3" xfId="1941"/>
    <cellStyle name="쉼표 [0] 12 4" xfId="861"/>
    <cellStyle name="쉼표 [0] 12 4 2" xfId="2301"/>
    <cellStyle name="쉼표 [0] 12 5" xfId="158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3" xfId="2131"/>
    <cellStyle name="쉼표 [0] 13 2 3" xfId="1051"/>
    <cellStyle name="쉼표 [0] 13 2 3 2" xfId="2491"/>
    <cellStyle name="쉼표 [0] 13 2 4" xfId="1771"/>
    <cellStyle name="쉼표 [0] 13 3" xfId="511"/>
    <cellStyle name="쉼표 [0] 13 3 2" xfId="1231"/>
    <cellStyle name="쉼표 [0] 13 3 2 2" xfId="2671"/>
    <cellStyle name="쉼표 [0] 13 3 3" xfId="1951"/>
    <cellStyle name="쉼표 [0] 13 4" xfId="871"/>
    <cellStyle name="쉼표 [0] 13 4 2" xfId="2311"/>
    <cellStyle name="쉼표 [0] 13 5" xfId="159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3" xfId="2141"/>
    <cellStyle name="쉼표 [0] 14 2 3" xfId="1061"/>
    <cellStyle name="쉼표 [0] 14 2 3 2" xfId="2501"/>
    <cellStyle name="쉼표 [0] 14 2 4" xfId="1781"/>
    <cellStyle name="쉼표 [0] 14 3" xfId="521"/>
    <cellStyle name="쉼표 [0] 14 3 2" xfId="1241"/>
    <cellStyle name="쉼표 [0] 14 3 2 2" xfId="2681"/>
    <cellStyle name="쉼표 [0] 14 3 3" xfId="1961"/>
    <cellStyle name="쉼표 [0] 14 4" xfId="881"/>
    <cellStyle name="쉼표 [0] 14 4 2" xfId="2321"/>
    <cellStyle name="쉼표 [0] 14 5" xfId="160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3" xfId="2151"/>
    <cellStyle name="쉼표 [0] 15 2 3" xfId="1071"/>
    <cellStyle name="쉼표 [0] 15 2 3 2" xfId="2511"/>
    <cellStyle name="쉼표 [0] 15 2 4" xfId="1791"/>
    <cellStyle name="쉼표 [0] 15 3" xfId="531"/>
    <cellStyle name="쉼표 [0] 15 3 2" xfId="1251"/>
    <cellStyle name="쉼표 [0] 15 3 2 2" xfId="2691"/>
    <cellStyle name="쉼표 [0] 15 3 3" xfId="1971"/>
    <cellStyle name="쉼표 [0] 15 4" xfId="891"/>
    <cellStyle name="쉼표 [0] 15 4 2" xfId="2331"/>
    <cellStyle name="쉼표 [0] 15 5" xfId="1611"/>
    <cellStyle name="쉼표 [0] 16" xfId="181"/>
    <cellStyle name="쉼표 [0] 16 2" xfId="541"/>
    <cellStyle name="쉼표 [0] 16 2 2" xfId="1261"/>
    <cellStyle name="쉼표 [0] 16 2 2 2" xfId="2701"/>
    <cellStyle name="쉼표 [0] 16 2 3" xfId="1981"/>
    <cellStyle name="쉼표 [0] 16 3" xfId="901"/>
    <cellStyle name="쉼표 [0] 16 3 2" xfId="2341"/>
    <cellStyle name="쉼표 [0] 16 4" xfId="1621"/>
    <cellStyle name="쉼표 [0] 17" xfId="361"/>
    <cellStyle name="쉼표 [0] 17 2" xfId="1081"/>
    <cellStyle name="쉼표 [0] 17 2 2" xfId="2521"/>
    <cellStyle name="쉼표 [0] 17 3" xfId="1801"/>
    <cellStyle name="쉼표 [0] 18" xfId="721"/>
    <cellStyle name="쉼표 [0] 18 2" xfId="2161"/>
    <cellStyle name="쉼표 [0] 19" xfId="144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3" xfId="2143"/>
    <cellStyle name="쉼표 [0] 2 10 2 3" xfId="1063"/>
    <cellStyle name="쉼표 [0] 2 10 2 3 2" xfId="2503"/>
    <cellStyle name="쉼표 [0] 2 10 2 4" xfId="1783"/>
    <cellStyle name="쉼표 [0] 2 10 3" xfId="523"/>
    <cellStyle name="쉼표 [0] 2 10 3 2" xfId="1243"/>
    <cellStyle name="쉼표 [0] 2 10 3 2 2" xfId="2683"/>
    <cellStyle name="쉼표 [0] 2 10 3 3" xfId="1963"/>
    <cellStyle name="쉼표 [0] 2 10 4" xfId="883"/>
    <cellStyle name="쉼표 [0] 2 10 4 2" xfId="2323"/>
    <cellStyle name="쉼표 [0] 2 10 5" xfId="160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3" xfId="2153"/>
    <cellStyle name="쉼표 [0] 2 11 2 3" xfId="1073"/>
    <cellStyle name="쉼표 [0] 2 11 2 3 2" xfId="2513"/>
    <cellStyle name="쉼표 [0] 2 11 2 4" xfId="1793"/>
    <cellStyle name="쉼표 [0] 2 11 3" xfId="533"/>
    <cellStyle name="쉼표 [0] 2 11 3 2" xfId="1253"/>
    <cellStyle name="쉼표 [0] 2 11 3 2 2" xfId="2693"/>
    <cellStyle name="쉼표 [0] 2 11 3 3" xfId="1973"/>
    <cellStyle name="쉼표 [0] 2 11 4" xfId="893"/>
    <cellStyle name="쉼표 [0] 2 11 4 2" xfId="2333"/>
    <cellStyle name="쉼표 [0] 2 11 5" xfId="1613"/>
    <cellStyle name="쉼표 [0] 2 12" xfId="183"/>
    <cellStyle name="쉼표 [0] 2 12 2" xfId="543"/>
    <cellStyle name="쉼표 [0] 2 12 2 2" xfId="1263"/>
    <cellStyle name="쉼표 [0] 2 12 2 2 2" xfId="2703"/>
    <cellStyle name="쉼표 [0] 2 12 2 3" xfId="1983"/>
    <cellStyle name="쉼표 [0] 2 12 3" xfId="903"/>
    <cellStyle name="쉼표 [0] 2 12 3 2" xfId="2343"/>
    <cellStyle name="쉼표 [0] 2 12 4" xfId="1623"/>
    <cellStyle name="쉼표 [0] 2 13" xfId="363"/>
    <cellStyle name="쉼표 [0] 2 13 2" xfId="1083"/>
    <cellStyle name="쉼표 [0] 2 13 2 2" xfId="2523"/>
    <cellStyle name="쉼표 [0] 2 13 3" xfId="1803"/>
    <cellStyle name="쉼표 [0] 2 14" xfId="723"/>
    <cellStyle name="쉼표 [0] 2 14 2" xfId="2163"/>
    <cellStyle name="쉼표 [0] 2 15" xfId="144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3" xfId="2158"/>
    <cellStyle name="쉼표 [0] 2 2 10 2 3" xfId="1078"/>
    <cellStyle name="쉼표 [0] 2 2 10 2 3 2" xfId="2518"/>
    <cellStyle name="쉼표 [0] 2 2 10 2 4" xfId="1798"/>
    <cellStyle name="쉼표 [0] 2 2 10 3" xfId="538"/>
    <cellStyle name="쉼표 [0] 2 2 10 3 2" xfId="1258"/>
    <cellStyle name="쉼표 [0] 2 2 10 3 2 2" xfId="2698"/>
    <cellStyle name="쉼표 [0] 2 2 10 3 3" xfId="1978"/>
    <cellStyle name="쉼표 [0] 2 2 10 4" xfId="898"/>
    <cellStyle name="쉼표 [0] 2 2 10 4 2" xfId="2338"/>
    <cellStyle name="쉼표 [0] 2 2 10 5" xfId="1618"/>
    <cellStyle name="쉼표 [0] 2 2 11" xfId="188"/>
    <cellStyle name="쉼표 [0] 2 2 11 2" xfId="548"/>
    <cellStyle name="쉼표 [0] 2 2 11 2 2" xfId="1268"/>
    <cellStyle name="쉼표 [0] 2 2 11 2 2 2" xfId="2708"/>
    <cellStyle name="쉼표 [0] 2 2 11 2 3" xfId="1988"/>
    <cellStyle name="쉼표 [0] 2 2 11 3" xfId="908"/>
    <cellStyle name="쉼표 [0] 2 2 11 3 2" xfId="2348"/>
    <cellStyle name="쉼표 [0] 2 2 11 4" xfId="1628"/>
    <cellStyle name="쉼표 [0] 2 2 12" xfId="368"/>
    <cellStyle name="쉼표 [0] 2 2 12 2" xfId="1088"/>
    <cellStyle name="쉼표 [0] 2 2 12 2 2" xfId="2528"/>
    <cellStyle name="쉼표 [0] 2 2 12 3" xfId="1808"/>
    <cellStyle name="쉼표 [0] 2 2 13" xfId="728"/>
    <cellStyle name="쉼표 [0] 2 2 13 2" xfId="2168"/>
    <cellStyle name="쉼표 [0] 2 2 14" xfId="144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3" xfId="2098"/>
    <cellStyle name="쉼표 [0] 2 2 2 2 2 2 3" xfId="1018"/>
    <cellStyle name="쉼표 [0] 2 2 2 2 2 2 3 2" xfId="2458"/>
    <cellStyle name="쉼표 [0] 2 2 2 2 2 2 4" xfId="1738"/>
    <cellStyle name="쉼표 [0] 2 2 2 2 2 3" xfId="478"/>
    <cellStyle name="쉼표 [0] 2 2 2 2 2 3 2" xfId="1198"/>
    <cellStyle name="쉼표 [0] 2 2 2 2 2 3 2 2" xfId="2638"/>
    <cellStyle name="쉼표 [0] 2 2 2 2 2 3 3" xfId="1918"/>
    <cellStyle name="쉼표 [0] 2 2 2 2 2 4" xfId="838"/>
    <cellStyle name="쉼표 [0] 2 2 2 2 2 4 2" xfId="2278"/>
    <cellStyle name="쉼표 [0] 2 2 2 2 2 5" xfId="155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3" xfId="2028"/>
    <cellStyle name="쉼표 [0] 2 2 2 2 3 3" xfId="948"/>
    <cellStyle name="쉼표 [0] 2 2 2 2 3 3 2" xfId="2388"/>
    <cellStyle name="쉼표 [0] 2 2 2 2 3 4" xfId="1668"/>
    <cellStyle name="쉼표 [0] 2 2 2 2 4" xfId="408"/>
    <cellStyle name="쉼표 [0] 2 2 2 2 4 2" xfId="1128"/>
    <cellStyle name="쉼표 [0] 2 2 2 2 4 2 2" xfId="2568"/>
    <cellStyle name="쉼표 [0] 2 2 2 2 4 3" xfId="1848"/>
    <cellStyle name="쉼표 [0] 2 2 2 2 5" xfId="768"/>
    <cellStyle name="쉼표 [0] 2 2 2 2 5 2" xfId="2208"/>
    <cellStyle name="쉼표 [0] 2 2 2 2 6" xfId="148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3" xfId="2068"/>
    <cellStyle name="쉼표 [0] 2 2 2 3 2 3" xfId="988"/>
    <cellStyle name="쉼표 [0] 2 2 2 3 2 3 2" xfId="2428"/>
    <cellStyle name="쉼표 [0] 2 2 2 3 2 4" xfId="1708"/>
    <cellStyle name="쉼표 [0] 2 2 2 3 3" xfId="448"/>
    <cellStyle name="쉼표 [0] 2 2 2 3 3 2" xfId="1168"/>
    <cellStyle name="쉼표 [0] 2 2 2 3 3 2 2" xfId="2608"/>
    <cellStyle name="쉼표 [0] 2 2 2 3 3 3" xfId="1888"/>
    <cellStyle name="쉼표 [0] 2 2 2 3 4" xfId="808"/>
    <cellStyle name="쉼표 [0] 2 2 2 3 4 2" xfId="2248"/>
    <cellStyle name="쉼표 [0] 2 2 2 3 5" xfId="1528"/>
    <cellStyle name="쉼표 [0] 2 2 2 4" xfId="198"/>
    <cellStyle name="쉼표 [0] 2 2 2 4 2" xfId="558"/>
    <cellStyle name="쉼표 [0] 2 2 2 4 2 2" xfId="1278"/>
    <cellStyle name="쉼표 [0] 2 2 2 4 2 2 2" xfId="2718"/>
    <cellStyle name="쉼표 [0] 2 2 2 4 2 3" xfId="1998"/>
    <cellStyle name="쉼표 [0] 2 2 2 4 3" xfId="918"/>
    <cellStyle name="쉼표 [0] 2 2 2 4 3 2" xfId="2358"/>
    <cellStyle name="쉼표 [0] 2 2 2 4 4" xfId="1638"/>
    <cellStyle name="쉼표 [0] 2 2 2 5" xfId="378"/>
    <cellStyle name="쉼표 [0] 2 2 2 5 2" xfId="1098"/>
    <cellStyle name="쉼표 [0] 2 2 2 5 2 2" xfId="2538"/>
    <cellStyle name="쉼표 [0] 2 2 2 5 3" xfId="1818"/>
    <cellStyle name="쉼표 [0] 2 2 2 6" xfId="738"/>
    <cellStyle name="쉼표 [0] 2 2 2 6 2" xfId="2178"/>
    <cellStyle name="쉼표 [0] 2 2 2 7" xfId="145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3" xfId="2108"/>
    <cellStyle name="쉼표 [0] 2 2 3 2 2 2 3" xfId="1028"/>
    <cellStyle name="쉼표 [0] 2 2 3 2 2 2 3 2" xfId="2468"/>
    <cellStyle name="쉼표 [0] 2 2 3 2 2 2 4" xfId="1748"/>
    <cellStyle name="쉼표 [0] 2 2 3 2 2 3" xfId="488"/>
    <cellStyle name="쉼표 [0] 2 2 3 2 2 3 2" xfId="1208"/>
    <cellStyle name="쉼표 [0] 2 2 3 2 2 3 2 2" xfId="2648"/>
    <cellStyle name="쉼표 [0] 2 2 3 2 2 3 3" xfId="1928"/>
    <cellStyle name="쉼표 [0] 2 2 3 2 2 4" xfId="848"/>
    <cellStyle name="쉼표 [0] 2 2 3 2 2 4 2" xfId="2288"/>
    <cellStyle name="쉼표 [0] 2 2 3 2 2 5" xfId="156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3" xfId="2038"/>
    <cellStyle name="쉼표 [0] 2 2 3 2 3 3" xfId="958"/>
    <cellStyle name="쉼표 [0] 2 2 3 2 3 3 2" xfId="2398"/>
    <cellStyle name="쉼표 [0] 2 2 3 2 3 4" xfId="1678"/>
    <cellStyle name="쉼표 [0] 2 2 3 2 4" xfId="418"/>
    <cellStyle name="쉼표 [0] 2 2 3 2 4 2" xfId="1138"/>
    <cellStyle name="쉼표 [0] 2 2 3 2 4 2 2" xfId="2578"/>
    <cellStyle name="쉼표 [0] 2 2 3 2 4 3" xfId="1858"/>
    <cellStyle name="쉼표 [0] 2 2 3 2 5" xfId="778"/>
    <cellStyle name="쉼표 [0] 2 2 3 2 5 2" xfId="2218"/>
    <cellStyle name="쉼표 [0] 2 2 3 2 6" xfId="149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3" xfId="2078"/>
    <cellStyle name="쉼표 [0] 2 2 3 3 2 3" xfId="998"/>
    <cellStyle name="쉼표 [0] 2 2 3 3 2 3 2" xfId="2438"/>
    <cellStyle name="쉼표 [0] 2 2 3 3 2 4" xfId="1718"/>
    <cellStyle name="쉼표 [0] 2 2 3 3 3" xfId="458"/>
    <cellStyle name="쉼표 [0] 2 2 3 3 3 2" xfId="1178"/>
    <cellStyle name="쉼표 [0] 2 2 3 3 3 2 2" xfId="2618"/>
    <cellStyle name="쉼표 [0] 2 2 3 3 3 3" xfId="1898"/>
    <cellStyle name="쉼표 [0] 2 2 3 3 4" xfId="818"/>
    <cellStyle name="쉼표 [0] 2 2 3 3 4 2" xfId="2258"/>
    <cellStyle name="쉼표 [0] 2 2 3 3 5" xfId="1538"/>
    <cellStyle name="쉼표 [0] 2 2 3 4" xfId="208"/>
    <cellStyle name="쉼표 [0] 2 2 3 4 2" xfId="568"/>
    <cellStyle name="쉼표 [0] 2 2 3 4 2 2" xfId="1288"/>
    <cellStyle name="쉼표 [0] 2 2 3 4 2 2 2" xfId="2728"/>
    <cellStyle name="쉼표 [0] 2 2 3 4 2 3" xfId="2008"/>
    <cellStyle name="쉼표 [0] 2 2 3 4 3" xfId="928"/>
    <cellStyle name="쉼표 [0] 2 2 3 4 3 2" xfId="2368"/>
    <cellStyle name="쉼표 [0] 2 2 3 4 4" xfId="1648"/>
    <cellStyle name="쉼표 [0] 2 2 3 5" xfId="388"/>
    <cellStyle name="쉼표 [0] 2 2 3 5 2" xfId="1108"/>
    <cellStyle name="쉼표 [0] 2 2 3 5 2 2" xfId="2548"/>
    <cellStyle name="쉼표 [0] 2 2 3 5 3" xfId="1828"/>
    <cellStyle name="쉼표 [0] 2 2 3 6" xfId="748"/>
    <cellStyle name="쉼표 [0] 2 2 3 6 2" xfId="2188"/>
    <cellStyle name="쉼표 [0] 2 2 3 7" xfId="146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3" xfId="2088"/>
    <cellStyle name="쉼표 [0] 2 2 4 2 2 3" xfId="1008"/>
    <cellStyle name="쉼표 [0] 2 2 4 2 2 3 2" xfId="2448"/>
    <cellStyle name="쉼표 [0] 2 2 4 2 2 4" xfId="1728"/>
    <cellStyle name="쉼표 [0] 2 2 4 2 3" xfId="468"/>
    <cellStyle name="쉼표 [0] 2 2 4 2 3 2" xfId="1188"/>
    <cellStyle name="쉼표 [0] 2 2 4 2 3 2 2" xfId="2628"/>
    <cellStyle name="쉼표 [0] 2 2 4 2 3 3" xfId="1908"/>
    <cellStyle name="쉼표 [0] 2 2 4 2 4" xfId="828"/>
    <cellStyle name="쉼표 [0] 2 2 4 2 4 2" xfId="2268"/>
    <cellStyle name="쉼표 [0] 2 2 4 2 5" xfId="1548"/>
    <cellStyle name="쉼표 [0] 2 2 4 3" xfId="218"/>
    <cellStyle name="쉼표 [0] 2 2 4 3 2" xfId="578"/>
    <cellStyle name="쉼표 [0] 2 2 4 3 2 2" xfId="1298"/>
    <cellStyle name="쉼표 [0] 2 2 4 3 2 2 2" xfId="2738"/>
    <cellStyle name="쉼표 [0] 2 2 4 3 2 3" xfId="2018"/>
    <cellStyle name="쉼표 [0] 2 2 4 3 3" xfId="938"/>
    <cellStyle name="쉼표 [0] 2 2 4 3 3 2" xfId="2378"/>
    <cellStyle name="쉼표 [0] 2 2 4 3 4" xfId="1658"/>
    <cellStyle name="쉼표 [0] 2 2 4 4" xfId="398"/>
    <cellStyle name="쉼표 [0] 2 2 4 4 2" xfId="1118"/>
    <cellStyle name="쉼표 [0] 2 2 4 4 2 2" xfId="2558"/>
    <cellStyle name="쉼표 [0] 2 2 4 4 3" xfId="1838"/>
    <cellStyle name="쉼표 [0] 2 2 4 5" xfId="758"/>
    <cellStyle name="쉼표 [0] 2 2 4 5 2" xfId="2198"/>
    <cellStyle name="쉼표 [0] 2 2 4 6" xfId="147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3" xfId="2118"/>
    <cellStyle name="쉼표 [0] 2 2 5 2 2 3" xfId="1038"/>
    <cellStyle name="쉼표 [0] 2 2 5 2 2 3 2" xfId="2478"/>
    <cellStyle name="쉼표 [0] 2 2 5 2 2 4" xfId="1758"/>
    <cellStyle name="쉼표 [0] 2 2 5 2 3" xfId="498"/>
    <cellStyle name="쉼표 [0] 2 2 5 2 3 2" xfId="1218"/>
    <cellStyle name="쉼표 [0] 2 2 5 2 3 2 2" xfId="2658"/>
    <cellStyle name="쉼표 [0] 2 2 5 2 3 3" xfId="1938"/>
    <cellStyle name="쉼표 [0] 2 2 5 2 4" xfId="858"/>
    <cellStyle name="쉼표 [0] 2 2 5 2 4 2" xfId="2298"/>
    <cellStyle name="쉼표 [0] 2 2 5 2 5" xfId="1578"/>
    <cellStyle name="쉼표 [0] 2 2 5 3" xfId="248"/>
    <cellStyle name="쉼표 [0] 2 2 5 3 2" xfId="608"/>
    <cellStyle name="쉼표 [0] 2 2 5 3 2 2" xfId="1328"/>
    <cellStyle name="쉼표 [0] 2 2 5 3 2 2 2" xfId="2768"/>
    <cellStyle name="쉼표 [0] 2 2 5 3 2 3" xfId="2048"/>
    <cellStyle name="쉼표 [0] 2 2 5 3 3" xfId="968"/>
    <cellStyle name="쉼표 [0] 2 2 5 3 3 2" xfId="2408"/>
    <cellStyle name="쉼표 [0] 2 2 5 3 4" xfId="1688"/>
    <cellStyle name="쉼표 [0] 2 2 5 4" xfId="428"/>
    <cellStyle name="쉼표 [0] 2 2 5 4 2" xfId="1148"/>
    <cellStyle name="쉼표 [0] 2 2 5 4 2 2" xfId="2588"/>
    <cellStyle name="쉼표 [0] 2 2 5 4 3" xfId="1868"/>
    <cellStyle name="쉼표 [0] 2 2 5 5" xfId="788"/>
    <cellStyle name="쉼표 [0] 2 2 5 5 2" xfId="2228"/>
    <cellStyle name="쉼표 [0] 2 2 5 6" xfId="150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3" xfId="2058"/>
    <cellStyle name="쉼표 [0] 2 2 6 2 3" xfId="978"/>
    <cellStyle name="쉼표 [0] 2 2 6 2 3 2" xfId="2418"/>
    <cellStyle name="쉼표 [0] 2 2 6 2 4" xfId="1698"/>
    <cellStyle name="쉼표 [0] 2 2 6 3" xfId="438"/>
    <cellStyle name="쉼표 [0] 2 2 6 3 2" xfId="1158"/>
    <cellStyle name="쉼표 [0] 2 2 6 3 2 2" xfId="2598"/>
    <cellStyle name="쉼표 [0] 2 2 6 3 3" xfId="1878"/>
    <cellStyle name="쉼표 [0] 2 2 6 4" xfId="798"/>
    <cellStyle name="쉼표 [0] 2 2 6 4 2" xfId="2238"/>
    <cellStyle name="쉼표 [0] 2 2 6 5" xfId="151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3" xfId="2128"/>
    <cellStyle name="쉼표 [0] 2 2 7 2 3" xfId="1048"/>
    <cellStyle name="쉼표 [0] 2 2 7 2 3 2" xfId="2488"/>
    <cellStyle name="쉼표 [0] 2 2 7 2 4" xfId="1768"/>
    <cellStyle name="쉼표 [0] 2 2 7 3" xfId="508"/>
    <cellStyle name="쉼표 [0] 2 2 7 3 2" xfId="1228"/>
    <cellStyle name="쉼표 [0] 2 2 7 3 2 2" xfId="2668"/>
    <cellStyle name="쉼표 [0] 2 2 7 3 3" xfId="1948"/>
    <cellStyle name="쉼표 [0] 2 2 7 4" xfId="868"/>
    <cellStyle name="쉼표 [0] 2 2 7 4 2" xfId="2308"/>
    <cellStyle name="쉼표 [0] 2 2 7 5" xfId="158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3" xfId="2138"/>
    <cellStyle name="쉼표 [0] 2 2 8 2 3" xfId="1058"/>
    <cellStyle name="쉼표 [0] 2 2 8 2 3 2" xfId="2498"/>
    <cellStyle name="쉼표 [0] 2 2 8 2 4" xfId="1778"/>
    <cellStyle name="쉼표 [0] 2 2 8 3" xfId="518"/>
    <cellStyle name="쉼표 [0] 2 2 8 3 2" xfId="1238"/>
    <cellStyle name="쉼표 [0] 2 2 8 3 2 2" xfId="2678"/>
    <cellStyle name="쉼표 [0] 2 2 8 3 3" xfId="1958"/>
    <cellStyle name="쉼표 [0] 2 2 8 4" xfId="878"/>
    <cellStyle name="쉼표 [0] 2 2 8 4 2" xfId="2318"/>
    <cellStyle name="쉼표 [0] 2 2 8 5" xfId="159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3" xfId="2148"/>
    <cellStyle name="쉼표 [0] 2 2 9 2 3" xfId="1068"/>
    <cellStyle name="쉼표 [0] 2 2 9 2 3 2" xfId="2508"/>
    <cellStyle name="쉼표 [0] 2 2 9 2 4" xfId="1788"/>
    <cellStyle name="쉼표 [0] 2 2 9 3" xfId="528"/>
    <cellStyle name="쉼표 [0] 2 2 9 3 2" xfId="1248"/>
    <cellStyle name="쉼표 [0] 2 2 9 3 2 2" xfId="2688"/>
    <cellStyle name="쉼표 [0] 2 2 9 3 3" xfId="1968"/>
    <cellStyle name="쉼표 [0] 2 2 9 4" xfId="888"/>
    <cellStyle name="쉼표 [0] 2 2 9 4 2" xfId="2328"/>
    <cellStyle name="쉼표 [0] 2 2 9 5" xfId="160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3" xfId="2093"/>
    <cellStyle name="쉼표 [0] 2 3 2 2 2 3" xfId="1013"/>
    <cellStyle name="쉼표 [0] 2 3 2 2 2 3 2" xfId="2453"/>
    <cellStyle name="쉼표 [0] 2 3 2 2 2 4" xfId="1733"/>
    <cellStyle name="쉼표 [0] 2 3 2 2 3" xfId="473"/>
    <cellStyle name="쉼표 [0] 2 3 2 2 3 2" xfId="1193"/>
    <cellStyle name="쉼표 [0] 2 3 2 2 3 2 2" xfId="2633"/>
    <cellStyle name="쉼표 [0] 2 3 2 2 3 3" xfId="1913"/>
    <cellStyle name="쉼표 [0] 2 3 2 2 4" xfId="833"/>
    <cellStyle name="쉼표 [0] 2 3 2 2 4 2" xfId="2273"/>
    <cellStyle name="쉼표 [0] 2 3 2 2 5" xfId="1553"/>
    <cellStyle name="쉼표 [0] 2 3 2 3" xfId="223"/>
    <cellStyle name="쉼표 [0] 2 3 2 3 2" xfId="583"/>
    <cellStyle name="쉼표 [0] 2 3 2 3 2 2" xfId="1303"/>
    <cellStyle name="쉼표 [0] 2 3 2 3 2 2 2" xfId="2743"/>
    <cellStyle name="쉼표 [0] 2 3 2 3 2 3" xfId="2023"/>
    <cellStyle name="쉼표 [0] 2 3 2 3 3" xfId="943"/>
    <cellStyle name="쉼표 [0] 2 3 2 3 3 2" xfId="2383"/>
    <cellStyle name="쉼표 [0] 2 3 2 3 4" xfId="1663"/>
    <cellStyle name="쉼표 [0] 2 3 2 4" xfId="403"/>
    <cellStyle name="쉼표 [0] 2 3 2 4 2" xfId="1123"/>
    <cellStyle name="쉼표 [0] 2 3 2 4 2 2" xfId="2563"/>
    <cellStyle name="쉼표 [0] 2 3 2 4 3" xfId="1843"/>
    <cellStyle name="쉼표 [0] 2 3 2 5" xfId="763"/>
    <cellStyle name="쉼표 [0] 2 3 2 5 2" xfId="2203"/>
    <cellStyle name="쉼표 [0] 2 3 2 6" xfId="148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3" xfId="2063"/>
    <cellStyle name="쉼표 [0] 2 3 3 2 3" xfId="983"/>
    <cellStyle name="쉼표 [0] 2 3 3 2 3 2" xfId="2423"/>
    <cellStyle name="쉼표 [0] 2 3 3 2 4" xfId="1703"/>
    <cellStyle name="쉼표 [0] 2 3 3 3" xfId="443"/>
    <cellStyle name="쉼표 [0] 2 3 3 3 2" xfId="1163"/>
    <cellStyle name="쉼표 [0] 2 3 3 3 2 2" xfId="2603"/>
    <cellStyle name="쉼표 [0] 2 3 3 3 3" xfId="1883"/>
    <cellStyle name="쉼표 [0] 2 3 3 4" xfId="803"/>
    <cellStyle name="쉼표 [0] 2 3 3 4 2" xfId="2243"/>
    <cellStyle name="쉼표 [0] 2 3 3 5" xfId="1523"/>
    <cellStyle name="쉼표 [0] 2 3 4" xfId="193"/>
    <cellStyle name="쉼표 [0] 2 3 4 2" xfId="553"/>
    <cellStyle name="쉼표 [0] 2 3 4 2 2" xfId="1273"/>
    <cellStyle name="쉼표 [0] 2 3 4 2 2 2" xfId="2713"/>
    <cellStyle name="쉼표 [0] 2 3 4 2 3" xfId="1993"/>
    <cellStyle name="쉼표 [0] 2 3 4 3" xfId="913"/>
    <cellStyle name="쉼표 [0] 2 3 4 3 2" xfId="2353"/>
    <cellStyle name="쉼표 [0] 2 3 4 4" xfId="1633"/>
    <cellStyle name="쉼표 [0] 2 3 5" xfId="373"/>
    <cellStyle name="쉼표 [0] 2 3 5 2" xfId="1093"/>
    <cellStyle name="쉼표 [0] 2 3 5 2 2" xfId="2533"/>
    <cellStyle name="쉼표 [0] 2 3 5 3" xfId="1813"/>
    <cellStyle name="쉼표 [0] 2 3 6" xfId="733"/>
    <cellStyle name="쉼표 [0] 2 3 6 2" xfId="2173"/>
    <cellStyle name="쉼표 [0] 2 3 7" xfId="145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3" xfId="2103"/>
    <cellStyle name="쉼표 [0] 2 4 2 2 2 3" xfId="1023"/>
    <cellStyle name="쉼표 [0] 2 4 2 2 2 3 2" xfId="2463"/>
    <cellStyle name="쉼표 [0] 2 4 2 2 2 4" xfId="1743"/>
    <cellStyle name="쉼표 [0] 2 4 2 2 3" xfId="483"/>
    <cellStyle name="쉼표 [0] 2 4 2 2 3 2" xfId="1203"/>
    <cellStyle name="쉼표 [0] 2 4 2 2 3 2 2" xfId="2643"/>
    <cellStyle name="쉼표 [0] 2 4 2 2 3 3" xfId="1923"/>
    <cellStyle name="쉼표 [0] 2 4 2 2 4" xfId="843"/>
    <cellStyle name="쉼표 [0] 2 4 2 2 4 2" xfId="2283"/>
    <cellStyle name="쉼표 [0] 2 4 2 2 5" xfId="1563"/>
    <cellStyle name="쉼표 [0] 2 4 2 3" xfId="233"/>
    <cellStyle name="쉼표 [0] 2 4 2 3 2" xfId="593"/>
    <cellStyle name="쉼표 [0] 2 4 2 3 2 2" xfId="1313"/>
    <cellStyle name="쉼표 [0] 2 4 2 3 2 2 2" xfId="2753"/>
    <cellStyle name="쉼표 [0] 2 4 2 3 2 3" xfId="2033"/>
    <cellStyle name="쉼표 [0] 2 4 2 3 3" xfId="953"/>
    <cellStyle name="쉼표 [0] 2 4 2 3 3 2" xfId="2393"/>
    <cellStyle name="쉼표 [0] 2 4 2 3 4" xfId="1673"/>
    <cellStyle name="쉼표 [0] 2 4 2 4" xfId="413"/>
    <cellStyle name="쉼표 [0] 2 4 2 4 2" xfId="1133"/>
    <cellStyle name="쉼표 [0] 2 4 2 4 2 2" xfId="2573"/>
    <cellStyle name="쉼표 [0] 2 4 2 4 3" xfId="1853"/>
    <cellStyle name="쉼표 [0] 2 4 2 5" xfId="773"/>
    <cellStyle name="쉼표 [0] 2 4 2 5 2" xfId="2213"/>
    <cellStyle name="쉼표 [0] 2 4 2 6" xfId="149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3" xfId="2073"/>
    <cellStyle name="쉼표 [0] 2 4 3 2 3" xfId="993"/>
    <cellStyle name="쉼표 [0] 2 4 3 2 3 2" xfId="2433"/>
    <cellStyle name="쉼표 [0] 2 4 3 2 4" xfId="1713"/>
    <cellStyle name="쉼표 [0] 2 4 3 3" xfId="453"/>
    <cellStyle name="쉼표 [0] 2 4 3 3 2" xfId="1173"/>
    <cellStyle name="쉼표 [0] 2 4 3 3 2 2" xfId="2613"/>
    <cellStyle name="쉼표 [0] 2 4 3 3 3" xfId="1893"/>
    <cellStyle name="쉼표 [0] 2 4 3 4" xfId="813"/>
    <cellStyle name="쉼표 [0] 2 4 3 4 2" xfId="2253"/>
    <cellStyle name="쉼표 [0] 2 4 3 5" xfId="1533"/>
    <cellStyle name="쉼표 [0] 2 4 4" xfId="203"/>
    <cellStyle name="쉼표 [0] 2 4 4 2" xfId="563"/>
    <cellStyle name="쉼표 [0] 2 4 4 2 2" xfId="1283"/>
    <cellStyle name="쉼표 [0] 2 4 4 2 2 2" xfId="2723"/>
    <cellStyle name="쉼표 [0] 2 4 4 2 3" xfId="2003"/>
    <cellStyle name="쉼표 [0] 2 4 4 3" xfId="923"/>
    <cellStyle name="쉼표 [0] 2 4 4 3 2" xfId="2363"/>
    <cellStyle name="쉼표 [0] 2 4 4 4" xfId="1643"/>
    <cellStyle name="쉼표 [0] 2 4 5" xfId="383"/>
    <cellStyle name="쉼표 [0] 2 4 5 2" xfId="1103"/>
    <cellStyle name="쉼표 [0] 2 4 5 2 2" xfId="2543"/>
    <cellStyle name="쉼표 [0] 2 4 5 3" xfId="1823"/>
    <cellStyle name="쉼표 [0] 2 4 6" xfId="743"/>
    <cellStyle name="쉼표 [0] 2 4 6 2" xfId="2183"/>
    <cellStyle name="쉼표 [0] 2 4 7" xfId="146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3" xfId="2083"/>
    <cellStyle name="쉼표 [0] 2 5 2 2 3" xfId="1003"/>
    <cellStyle name="쉼표 [0] 2 5 2 2 3 2" xfId="2443"/>
    <cellStyle name="쉼표 [0] 2 5 2 2 4" xfId="1723"/>
    <cellStyle name="쉼표 [0] 2 5 2 3" xfId="463"/>
    <cellStyle name="쉼표 [0] 2 5 2 3 2" xfId="1183"/>
    <cellStyle name="쉼표 [0] 2 5 2 3 2 2" xfId="2623"/>
    <cellStyle name="쉼표 [0] 2 5 2 3 3" xfId="1903"/>
    <cellStyle name="쉼표 [0] 2 5 2 4" xfId="823"/>
    <cellStyle name="쉼표 [0] 2 5 2 4 2" xfId="2263"/>
    <cellStyle name="쉼표 [0] 2 5 2 5" xfId="1543"/>
    <cellStyle name="쉼표 [0] 2 5 3" xfId="213"/>
    <cellStyle name="쉼표 [0] 2 5 3 2" xfId="573"/>
    <cellStyle name="쉼표 [0] 2 5 3 2 2" xfId="1293"/>
    <cellStyle name="쉼표 [0] 2 5 3 2 2 2" xfId="2733"/>
    <cellStyle name="쉼표 [0] 2 5 3 2 3" xfId="2013"/>
    <cellStyle name="쉼표 [0] 2 5 3 3" xfId="933"/>
    <cellStyle name="쉼표 [0] 2 5 3 3 2" xfId="2373"/>
    <cellStyle name="쉼표 [0] 2 5 3 4" xfId="1653"/>
    <cellStyle name="쉼표 [0] 2 5 4" xfId="393"/>
    <cellStyle name="쉼표 [0] 2 5 4 2" xfId="1113"/>
    <cellStyle name="쉼표 [0] 2 5 4 2 2" xfId="2553"/>
    <cellStyle name="쉼표 [0] 2 5 4 3" xfId="1833"/>
    <cellStyle name="쉼표 [0] 2 5 5" xfId="753"/>
    <cellStyle name="쉼표 [0] 2 5 5 2" xfId="2193"/>
    <cellStyle name="쉼표 [0] 2 5 6" xfId="147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3" xfId="2113"/>
    <cellStyle name="쉼표 [0] 2 6 2 2 3" xfId="1033"/>
    <cellStyle name="쉼표 [0] 2 6 2 2 3 2" xfId="2473"/>
    <cellStyle name="쉼표 [0] 2 6 2 2 4" xfId="1753"/>
    <cellStyle name="쉼표 [0] 2 6 2 3" xfId="493"/>
    <cellStyle name="쉼표 [0] 2 6 2 3 2" xfId="1213"/>
    <cellStyle name="쉼표 [0] 2 6 2 3 2 2" xfId="2653"/>
    <cellStyle name="쉼표 [0] 2 6 2 3 3" xfId="1933"/>
    <cellStyle name="쉼표 [0] 2 6 2 4" xfId="853"/>
    <cellStyle name="쉼표 [0] 2 6 2 4 2" xfId="2293"/>
    <cellStyle name="쉼표 [0] 2 6 2 5" xfId="1573"/>
    <cellStyle name="쉼표 [0] 2 6 3" xfId="243"/>
    <cellStyle name="쉼표 [0] 2 6 3 2" xfId="603"/>
    <cellStyle name="쉼표 [0] 2 6 3 2 2" xfId="1323"/>
    <cellStyle name="쉼표 [0] 2 6 3 2 2 2" xfId="2763"/>
    <cellStyle name="쉼표 [0] 2 6 3 2 3" xfId="2043"/>
    <cellStyle name="쉼표 [0] 2 6 3 3" xfId="963"/>
    <cellStyle name="쉼표 [0] 2 6 3 3 2" xfId="2403"/>
    <cellStyle name="쉼표 [0] 2 6 3 4" xfId="1683"/>
    <cellStyle name="쉼표 [0] 2 6 4" xfId="423"/>
    <cellStyle name="쉼표 [0] 2 6 4 2" xfId="1143"/>
    <cellStyle name="쉼표 [0] 2 6 4 2 2" xfId="2583"/>
    <cellStyle name="쉼표 [0] 2 6 4 3" xfId="1863"/>
    <cellStyle name="쉼표 [0] 2 6 5" xfId="783"/>
    <cellStyle name="쉼표 [0] 2 6 5 2" xfId="2223"/>
    <cellStyle name="쉼표 [0] 2 6 6" xfId="150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3" xfId="2053"/>
    <cellStyle name="쉼표 [0] 2 7 2 3" xfId="973"/>
    <cellStyle name="쉼표 [0] 2 7 2 3 2" xfId="2413"/>
    <cellStyle name="쉼표 [0] 2 7 2 4" xfId="1693"/>
    <cellStyle name="쉼표 [0] 2 7 3" xfId="433"/>
    <cellStyle name="쉼표 [0] 2 7 3 2" xfId="1153"/>
    <cellStyle name="쉼표 [0] 2 7 3 2 2" xfId="2593"/>
    <cellStyle name="쉼표 [0] 2 7 3 3" xfId="1873"/>
    <cellStyle name="쉼표 [0] 2 7 4" xfId="793"/>
    <cellStyle name="쉼표 [0] 2 7 4 2" xfId="2233"/>
    <cellStyle name="쉼표 [0] 2 7 5" xfId="151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3" xfId="2123"/>
    <cellStyle name="쉼표 [0] 2 8 2 3" xfId="1043"/>
    <cellStyle name="쉼표 [0] 2 8 2 3 2" xfId="2483"/>
    <cellStyle name="쉼표 [0] 2 8 2 4" xfId="1763"/>
    <cellStyle name="쉼표 [0] 2 8 3" xfId="503"/>
    <cellStyle name="쉼표 [0] 2 8 3 2" xfId="1223"/>
    <cellStyle name="쉼표 [0] 2 8 3 2 2" xfId="2663"/>
    <cellStyle name="쉼표 [0] 2 8 3 3" xfId="1943"/>
    <cellStyle name="쉼표 [0] 2 8 4" xfId="863"/>
    <cellStyle name="쉼표 [0] 2 8 4 2" xfId="2303"/>
    <cellStyle name="쉼표 [0] 2 8 5" xfId="158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3" xfId="2133"/>
    <cellStyle name="쉼표 [0] 2 9 2 3" xfId="1053"/>
    <cellStyle name="쉼표 [0] 2 9 2 3 2" xfId="2493"/>
    <cellStyle name="쉼표 [0] 2 9 2 4" xfId="1773"/>
    <cellStyle name="쉼표 [0] 2 9 3" xfId="513"/>
    <cellStyle name="쉼표 [0] 2 9 3 2" xfId="1233"/>
    <cellStyle name="쉼표 [0] 2 9 3 2 2" xfId="2673"/>
    <cellStyle name="쉼표 [0] 2 9 3 3" xfId="1953"/>
    <cellStyle name="쉼표 [0] 2 9 4" xfId="873"/>
    <cellStyle name="쉼표 [0] 2 9 4 2" xfId="2313"/>
    <cellStyle name="쉼표 [0] 2 9 5" xfId="159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3" xfId="2144"/>
    <cellStyle name="쉼표 [0] 3 10 2 3" xfId="1064"/>
    <cellStyle name="쉼표 [0] 3 10 2 3 2" xfId="2504"/>
    <cellStyle name="쉼표 [0] 3 10 2 4" xfId="1784"/>
    <cellStyle name="쉼표 [0] 3 10 3" xfId="524"/>
    <cellStyle name="쉼표 [0] 3 10 3 2" xfId="1244"/>
    <cellStyle name="쉼표 [0] 3 10 3 2 2" xfId="2684"/>
    <cellStyle name="쉼표 [0] 3 10 3 3" xfId="1964"/>
    <cellStyle name="쉼표 [0] 3 10 4" xfId="884"/>
    <cellStyle name="쉼표 [0] 3 10 4 2" xfId="2324"/>
    <cellStyle name="쉼표 [0] 3 10 5" xfId="160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3" xfId="2154"/>
    <cellStyle name="쉼표 [0] 3 11 2 3" xfId="1074"/>
    <cellStyle name="쉼표 [0] 3 11 2 3 2" xfId="2514"/>
    <cellStyle name="쉼표 [0] 3 11 2 4" xfId="1794"/>
    <cellStyle name="쉼표 [0] 3 11 3" xfId="534"/>
    <cellStyle name="쉼표 [0] 3 11 3 2" xfId="1254"/>
    <cellStyle name="쉼표 [0] 3 11 3 2 2" xfId="2694"/>
    <cellStyle name="쉼표 [0] 3 11 3 3" xfId="1974"/>
    <cellStyle name="쉼표 [0] 3 11 4" xfId="894"/>
    <cellStyle name="쉼표 [0] 3 11 4 2" xfId="2334"/>
    <cellStyle name="쉼표 [0] 3 11 5" xfId="1614"/>
    <cellStyle name="쉼표 [0] 3 12" xfId="184"/>
    <cellStyle name="쉼표 [0] 3 12 2" xfId="544"/>
    <cellStyle name="쉼표 [0] 3 12 2 2" xfId="1264"/>
    <cellStyle name="쉼표 [0] 3 12 2 2 2" xfId="2704"/>
    <cellStyle name="쉼표 [0] 3 12 2 3" xfId="1984"/>
    <cellStyle name="쉼표 [0] 3 12 3" xfId="904"/>
    <cellStyle name="쉼표 [0] 3 12 3 2" xfId="2344"/>
    <cellStyle name="쉼표 [0] 3 12 4" xfId="1624"/>
    <cellStyle name="쉼표 [0] 3 13" xfId="364"/>
    <cellStyle name="쉼표 [0] 3 13 2" xfId="1084"/>
    <cellStyle name="쉼표 [0] 3 13 2 2" xfId="2524"/>
    <cellStyle name="쉼표 [0] 3 13 3" xfId="1804"/>
    <cellStyle name="쉼표 [0] 3 14" xfId="724"/>
    <cellStyle name="쉼표 [0] 3 14 2" xfId="2164"/>
    <cellStyle name="쉼표 [0] 3 15" xfId="144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3" xfId="2159"/>
    <cellStyle name="쉼표 [0] 3 2 10 2 3" xfId="1079"/>
    <cellStyle name="쉼표 [0] 3 2 10 2 3 2" xfId="2519"/>
    <cellStyle name="쉼표 [0] 3 2 10 2 4" xfId="1799"/>
    <cellStyle name="쉼표 [0] 3 2 10 3" xfId="539"/>
    <cellStyle name="쉼표 [0] 3 2 10 3 2" xfId="1259"/>
    <cellStyle name="쉼표 [0] 3 2 10 3 2 2" xfId="2699"/>
    <cellStyle name="쉼표 [0] 3 2 10 3 3" xfId="1979"/>
    <cellStyle name="쉼표 [0] 3 2 10 4" xfId="899"/>
    <cellStyle name="쉼표 [0] 3 2 10 4 2" xfId="2339"/>
    <cellStyle name="쉼표 [0] 3 2 10 5" xfId="1619"/>
    <cellStyle name="쉼표 [0] 3 2 11" xfId="189"/>
    <cellStyle name="쉼표 [0] 3 2 11 2" xfId="549"/>
    <cellStyle name="쉼표 [0] 3 2 11 2 2" xfId="1269"/>
    <cellStyle name="쉼표 [0] 3 2 11 2 2 2" xfId="2709"/>
    <cellStyle name="쉼표 [0] 3 2 11 2 3" xfId="1989"/>
    <cellStyle name="쉼표 [0] 3 2 11 3" xfId="909"/>
    <cellStyle name="쉼표 [0] 3 2 11 3 2" xfId="2349"/>
    <cellStyle name="쉼표 [0] 3 2 11 4" xfId="1629"/>
    <cellStyle name="쉼표 [0] 3 2 12" xfId="369"/>
    <cellStyle name="쉼표 [0] 3 2 12 2" xfId="1089"/>
    <cellStyle name="쉼표 [0] 3 2 12 2 2" xfId="2529"/>
    <cellStyle name="쉼표 [0] 3 2 12 3" xfId="1809"/>
    <cellStyle name="쉼표 [0] 3 2 13" xfId="729"/>
    <cellStyle name="쉼표 [0] 3 2 13 2" xfId="2169"/>
    <cellStyle name="쉼표 [0] 3 2 14" xfId="144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3" xfId="2099"/>
    <cellStyle name="쉼표 [0] 3 2 2 2 2 2 3" xfId="1019"/>
    <cellStyle name="쉼표 [0] 3 2 2 2 2 2 3 2" xfId="2459"/>
    <cellStyle name="쉼표 [0] 3 2 2 2 2 2 4" xfId="1739"/>
    <cellStyle name="쉼표 [0] 3 2 2 2 2 3" xfId="479"/>
    <cellStyle name="쉼표 [0] 3 2 2 2 2 3 2" xfId="1199"/>
    <cellStyle name="쉼표 [0] 3 2 2 2 2 3 2 2" xfId="2639"/>
    <cellStyle name="쉼표 [0] 3 2 2 2 2 3 3" xfId="1919"/>
    <cellStyle name="쉼표 [0] 3 2 2 2 2 4" xfId="839"/>
    <cellStyle name="쉼표 [0] 3 2 2 2 2 4 2" xfId="2279"/>
    <cellStyle name="쉼표 [0] 3 2 2 2 2 5" xfId="155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3" xfId="2029"/>
    <cellStyle name="쉼표 [0] 3 2 2 2 3 3" xfId="949"/>
    <cellStyle name="쉼표 [0] 3 2 2 2 3 3 2" xfId="2389"/>
    <cellStyle name="쉼표 [0] 3 2 2 2 3 4" xfId="1669"/>
    <cellStyle name="쉼표 [0] 3 2 2 2 4" xfId="409"/>
    <cellStyle name="쉼표 [0] 3 2 2 2 4 2" xfId="1129"/>
    <cellStyle name="쉼표 [0] 3 2 2 2 4 2 2" xfId="2569"/>
    <cellStyle name="쉼표 [0] 3 2 2 2 4 3" xfId="1849"/>
    <cellStyle name="쉼표 [0] 3 2 2 2 5" xfId="769"/>
    <cellStyle name="쉼표 [0] 3 2 2 2 5 2" xfId="2209"/>
    <cellStyle name="쉼표 [0] 3 2 2 2 6" xfId="148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3" xfId="2069"/>
    <cellStyle name="쉼표 [0] 3 2 2 3 2 3" xfId="989"/>
    <cellStyle name="쉼표 [0] 3 2 2 3 2 3 2" xfId="2429"/>
    <cellStyle name="쉼표 [0] 3 2 2 3 2 4" xfId="1709"/>
    <cellStyle name="쉼표 [0] 3 2 2 3 3" xfId="449"/>
    <cellStyle name="쉼표 [0] 3 2 2 3 3 2" xfId="1169"/>
    <cellStyle name="쉼표 [0] 3 2 2 3 3 2 2" xfId="2609"/>
    <cellStyle name="쉼표 [0] 3 2 2 3 3 3" xfId="1889"/>
    <cellStyle name="쉼표 [0] 3 2 2 3 4" xfId="809"/>
    <cellStyle name="쉼표 [0] 3 2 2 3 4 2" xfId="2249"/>
    <cellStyle name="쉼표 [0] 3 2 2 3 5" xfId="1529"/>
    <cellStyle name="쉼표 [0] 3 2 2 4" xfId="199"/>
    <cellStyle name="쉼표 [0] 3 2 2 4 2" xfId="559"/>
    <cellStyle name="쉼표 [0] 3 2 2 4 2 2" xfId="1279"/>
    <cellStyle name="쉼표 [0] 3 2 2 4 2 2 2" xfId="2719"/>
    <cellStyle name="쉼표 [0] 3 2 2 4 2 3" xfId="1999"/>
    <cellStyle name="쉼표 [0] 3 2 2 4 3" xfId="919"/>
    <cellStyle name="쉼표 [0] 3 2 2 4 3 2" xfId="2359"/>
    <cellStyle name="쉼표 [0] 3 2 2 4 4" xfId="1639"/>
    <cellStyle name="쉼표 [0] 3 2 2 5" xfId="379"/>
    <cellStyle name="쉼표 [0] 3 2 2 5 2" xfId="1099"/>
    <cellStyle name="쉼표 [0] 3 2 2 5 2 2" xfId="2539"/>
    <cellStyle name="쉼표 [0] 3 2 2 5 3" xfId="1819"/>
    <cellStyle name="쉼표 [0] 3 2 2 6" xfId="739"/>
    <cellStyle name="쉼표 [0] 3 2 2 6 2" xfId="2179"/>
    <cellStyle name="쉼표 [0] 3 2 2 7" xfId="145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3" xfId="2109"/>
    <cellStyle name="쉼표 [0] 3 2 3 2 2 2 3" xfId="1029"/>
    <cellStyle name="쉼표 [0] 3 2 3 2 2 2 3 2" xfId="2469"/>
    <cellStyle name="쉼표 [0] 3 2 3 2 2 2 4" xfId="1749"/>
    <cellStyle name="쉼표 [0] 3 2 3 2 2 3" xfId="489"/>
    <cellStyle name="쉼표 [0] 3 2 3 2 2 3 2" xfId="1209"/>
    <cellStyle name="쉼표 [0] 3 2 3 2 2 3 2 2" xfId="2649"/>
    <cellStyle name="쉼표 [0] 3 2 3 2 2 3 3" xfId="1929"/>
    <cellStyle name="쉼표 [0] 3 2 3 2 2 4" xfId="849"/>
    <cellStyle name="쉼표 [0] 3 2 3 2 2 4 2" xfId="2289"/>
    <cellStyle name="쉼표 [0] 3 2 3 2 2 5" xfId="156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3" xfId="2039"/>
    <cellStyle name="쉼표 [0] 3 2 3 2 3 3" xfId="959"/>
    <cellStyle name="쉼표 [0] 3 2 3 2 3 3 2" xfId="2399"/>
    <cellStyle name="쉼표 [0] 3 2 3 2 3 4" xfId="1679"/>
    <cellStyle name="쉼표 [0] 3 2 3 2 4" xfId="419"/>
    <cellStyle name="쉼표 [0] 3 2 3 2 4 2" xfId="1139"/>
    <cellStyle name="쉼표 [0] 3 2 3 2 4 2 2" xfId="2579"/>
    <cellStyle name="쉼표 [0] 3 2 3 2 4 3" xfId="1859"/>
    <cellStyle name="쉼표 [0] 3 2 3 2 5" xfId="779"/>
    <cellStyle name="쉼표 [0] 3 2 3 2 5 2" xfId="2219"/>
    <cellStyle name="쉼표 [0] 3 2 3 2 6" xfId="149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3" xfId="2079"/>
    <cellStyle name="쉼표 [0] 3 2 3 3 2 3" xfId="999"/>
    <cellStyle name="쉼표 [0] 3 2 3 3 2 3 2" xfId="2439"/>
    <cellStyle name="쉼표 [0] 3 2 3 3 2 4" xfId="1719"/>
    <cellStyle name="쉼표 [0] 3 2 3 3 3" xfId="459"/>
    <cellStyle name="쉼표 [0] 3 2 3 3 3 2" xfId="1179"/>
    <cellStyle name="쉼표 [0] 3 2 3 3 3 2 2" xfId="2619"/>
    <cellStyle name="쉼표 [0] 3 2 3 3 3 3" xfId="1899"/>
    <cellStyle name="쉼표 [0] 3 2 3 3 4" xfId="819"/>
    <cellStyle name="쉼표 [0] 3 2 3 3 4 2" xfId="2259"/>
    <cellStyle name="쉼표 [0] 3 2 3 3 5" xfId="1539"/>
    <cellStyle name="쉼표 [0] 3 2 3 4" xfId="209"/>
    <cellStyle name="쉼표 [0] 3 2 3 4 2" xfId="569"/>
    <cellStyle name="쉼표 [0] 3 2 3 4 2 2" xfId="1289"/>
    <cellStyle name="쉼표 [0] 3 2 3 4 2 2 2" xfId="2729"/>
    <cellStyle name="쉼표 [0] 3 2 3 4 2 3" xfId="2009"/>
    <cellStyle name="쉼표 [0] 3 2 3 4 3" xfId="929"/>
    <cellStyle name="쉼표 [0] 3 2 3 4 3 2" xfId="2369"/>
    <cellStyle name="쉼표 [0] 3 2 3 4 4" xfId="1649"/>
    <cellStyle name="쉼표 [0] 3 2 3 5" xfId="389"/>
    <cellStyle name="쉼표 [0] 3 2 3 5 2" xfId="1109"/>
    <cellStyle name="쉼표 [0] 3 2 3 5 2 2" xfId="2549"/>
    <cellStyle name="쉼표 [0] 3 2 3 5 3" xfId="1829"/>
    <cellStyle name="쉼표 [0] 3 2 3 6" xfId="749"/>
    <cellStyle name="쉼표 [0] 3 2 3 6 2" xfId="2189"/>
    <cellStyle name="쉼표 [0] 3 2 3 7" xfId="146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3" xfId="2089"/>
    <cellStyle name="쉼표 [0] 3 2 4 2 2 3" xfId="1009"/>
    <cellStyle name="쉼표 [0] 3 2 4 2 2 3 2" xfId="2449"/>
    <cellStyle name="쉼표 [0] 3 2 4 2 2 4" xfId="1729"/>
    <cellStyle name="쉼표 [0] 3 2 4 2 3" xfId="469"/>
    <cellStyle name="쉼표 [0] 3 2 4 2 3 2" xfId="1189"/>
    <cellStyle name="쉼표 [0] 3 2 4 2 3 2 2" xfId="2629"/>
    <cellStyle name="쉼표 [0] 3 2 4 2 3 3" xfId="1909"/>
    <cellStyle name="쉼표 [0] 3 2 4 2 4" xfId="829"/>
    <cellStyle name="쉼표 [0] 3 2 4 2 4 2" xfId="2269"/>
    <cellStyle name="쉼표 [0] 3 2 4 2 5" xfId="1549"/>
    <cellStyle name="쉼표 [0] 3 2 4 3" xfId="219"/>
    <cellStyle name="쉼표 [0] 3 2 4 3 2" xfId="579"/>
    <cellStyle name="쉼표 [0] 3 2 4 3 2 2" xfId="1299"/>
    <cellStyle name="쉼표 [0] 3 2 4 3 2 2 2" xfId="2739"/>
    <cellStyle name="쉼표 [0] 3 2 4 3 2 3" xfId="2019"/>
    <cellStyle name="쉼표 [0] 3 2 4 3 3" xfId="939"/>
    <cellStyle name="쉼표 [0] 3 2 4 3 3 2" xfId="2379"/>
    <cellStyle name="쉼표 [0] 3 2 4 3 4" xfId="1659"/>
    <cellStyle name="쉼표 [0] 3 2 4 4" xfId="399"/>
    <cellStyle name="쉼표 [0] 3 2 4 4 2" xfId="1119"/>
    <cellStyle name="쉼표 [0] 3 2 4 4 2 2" xfId="2559"/>
    <cellStyle name="쉼표 [0] 3 2 4 4 3" xfId="1839"/>
    <cellStyle name="쉼표 [0] 3 2 4 5" xfId="759"/>
    <cellStyle name="쉼표 [0] 3 2 4 5 2" xfId="2199"/>
    <cellStyle name="쉼표 [0] 3 2 4 6" xfId="147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3" xfId="2119"/>
    <cellStyle name="쉼표 [0] 3 2 5 2 2 3" xfId="1039"/>
    <cellStyle name="쉼표 [0] 3 2 5 2 2 3 2" xfId="2479"/>
    <cellStyle name="쉼표 [0] 3 2 5 2 2 4" xfId="1759"/>
    <cellStyle name="쉼표 [0] 3 2 5 2 3" xfId="499"/>
    <cellStyle name="쉼표 [0] 3 2 5 2 3 2" xfId="1219"/>
    <cellStyle name="쉼표 [0] 3 2 5 2 3 2 2" xfId="2659"/>
    <cellStyle name="쉼표 [0] 3 2 5 2 3 3" xfId="1939"/>
    <cellStyle name="쉼표 [0] 3 2 5 2 4" xfId="859"/>
    <cellStyle name="쉼표 [0] 3 2 5 2 4 2" xfId="2299"/>
    <cellStyle name="쉼표 [0] 3 2 5 2 5" xfId="1579"/>
    <cellStyle name="쉼표 [0] 3 2 5 3" xfId="249"/>
    <cellStyle name="쉼표 [0] 3 2 5 3 2" xfId="609"/>
    <cellStyle name="쉼표 [0] 3 2 5 3 2 2" xfId="1329"/>
    <cellStyle name="쉼표 [0] 3 2 5 3 2 2 2" xfId="2769"/>
    <cellStyle name="쉼표 [0] 3 2 5 3 2 3" xfId="2049"/>
    <cellStyle name="쉼표 [0] 3 2 5 3 3" xfId="969"/>
    <cellStyle name="쉼표 [0] 3 2 5 3 3 2" xfId="2409"/>
    <cellStyle name="쉼표 [0] 3 2 5 3 4" xfId="1689"/>
    <cellStyle name="쉼표 [0] 3 2 5 4" xfId="429"/>
    <cellStyle name="쉼표 [0] 3 2 5 4 2" xfId="1149"/>
    <cellStyle name="쉼표 [0] 3 2 5 4 2 2" xfId="2589"/>
    <cellStyle name="쉼표 [0] 3 2 5 4 3" xfId="1869"/>
    <cellStyle name="쉼표 [0] 3 2 5 5" xfId="789"/>
    <cellStyle name="쉼표 [0] 3 2 5 5 2" xfId="2229"/>
    <cellStyle name="쉼표 [0] 3 2 5 6" xfId="150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3" xfId="2059"/>
    <cellStyle name="쉼표 [0] 3 2 6 2 3" xfId="979"/>
    <cellStyle name="쉼표 [0] 3 2 6 2 3 2" xfId="2419"/>
    <cellStyle name="쉼표 [0] 3 2 6 2 4" xfId="1699"/>
    <cellStyle name="쉼표 [0] 3 2 6 3" xfId="439"/>
    <cellStyle name="쉼표 [0] 3 2 6 3 2" xfId="1159"/>
    <cellStyle name="쉼표 [0] 3 2 6 3 2 2" xfId="2599"/>
    <cellStyle name="쉼표 [0] 3 2 6 3 3" xfId="1879"/>
    <cellStyle name="쉼표 [0] 3 2 6 4" xfId="799"/>
    <cellStyle name="쉼표 [0] 3 2 6 4 2" xfId="2239"/>
    <cellStyle name="쉼표 [0] 3 2 6 5" xfId="151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3" xfId="2129"/>
    <cellStyle name="쉼표 [0] 3 2 7 2 3" xfId="1049"/>
    <cellStyle name="쉼표 [0] 3 2 7 2 3 2" xfId="2489"/>
    <cellStyle name="쉼표 [0] 3 2 7 2 4" xfId="1769"/>
    <cellStyle name="쉼표 [0] 3 2 7 3" xfId="509"/>
    <cellStyle name="쉼표 [0] 3 2 7 3 2" xfId="1229"/>
    <cellStyle name="쉼표 [0] 3 2 7 3 2 2" xfId="2669"/>
    <cellStyle name="쉼표 [0] 3 2 7 3 3" xfId="1949"/>
    <cellStyle name="쉼표 [0] 3 2 7 4" xfId="869"/>
    <cellStyle name="쉼표 [0] 3 2 7 4 2" xfId="2309"/>
    <cellStyle name="쉼표 [0] 3 2 7 5" xfId="158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3" xfId="2139"/>
    <cellStyle name="쉼표 [0] 3 2 8 2 3" xfId="1059"/>
    <cellStyle name="쉼표 [0] 3 2 8 2 3 2" xfId="2499"/>
    <cellStyle name="쉼표 [0] 3 2 8 2 4" xfId="1779"/>
    <cellStyle name="쉼표 [0] 3 2 8 3" xfId="519"/>
    <cellStyle name="쉼표 [0] 3 2 8 3 2" xfId="1239"/>
    <cellStyle name="쉼표 [0] 3 2 8 3 2 2" xfId="2679"/>
    <cellStyle name="쉼표 [0] 3 2 8 3 3" xfId="1959"/>
    <cellStyle name="쉼표 [0] 3 2 8 4" xfId="879"/>
    <cellStyle name="쉼표 [0] 3 2 8 4 2" xfId="2319"/>
    <cellStyle name="쉼표 [0] 3 2 8 5" xfId="159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3" xfId="2149"/>
    <cellStyle name="쉼표 [0] 3 2 9 2 3" xfId="1069"/>
    <cellStyle name="쉼표 [0] 3 2 9 2 3 2" xfId="2509"/>
    <cellStyle name="쉼표 [0] 3 2 9 2 4" xfId="1789"/>
    <cellStyle name="쉼표 [0] 3 2 9 3" xfId="529"/>
    <cellStyle name="쉼표 [0] 3 2 9 3 2" xfId="1249"/>
    <cellStyle name="쉼표 [0] 3 2 9 3 2 2" xfId="2689"/>
    <cellStyle name="쉼표 [0] 3 2 9 3 3" xfId="1969"/>
    <cellStyle name="쉼표 [0] 3 2 9 4" xfId="889"/>
    <cellStyle name="쉼표 [0] 3 2 9 4 2" xfId="2329"/>
    <cellStyle name="쉼표 [0] 3 2 9 5" xfId="160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3" xfId="2094"/>
    <cellStyle name="쉼표 [0] 3 3 2 2 2 3" xfId="1014"/>
    <cellStyle name="쉼표 [0] 3 3 2 2 2 3 2" xfId="2454"/>
    <cellStyle name="쉼표 [0] 3 3 2 2 2 4" xfId="1734"/>
    <cellStyle name="쉼표 [0] 3 3 2 2 3" xfId="474"/>
    <cellStyle name="쉼표 [0] 3 3 2 2 3 2" xfId="1194"/>
    <cellStyle name="쉼표 [0] 3 3 2 2 3 2 2" xfId="2634"/>
    <cellStyle name="쉼표 [0] 3 3 2 2 3 3" xfId="1914"/>
    <cellStyle name="쉼표 [0] 3 3 2 2 4" xfId="834"/>
    <cellStyle name="쉼표 [0] 3 3 2 2 4 2" xfId="2274"/>
    <cellStyle name="쉼표 [0] 3 3 2 2 5" xfId="1554"/>
    <cellStyle name="쉼표 [0] 3 3 2 3" xfId="224"/>
    <cellStyle name="쉼표 [0] 3 3 2 3 2" xfId="584"/>
    <cellStyle name="쉼표 [0] 3 3 2 3 2 2" xfId="1304"/>
    <cellStyle name="쉼표 [0] 3 3 2 3 2 2 2" xfId="2744"/>
    <cellStyle name="쉼표 [0] 3 3 2 3 2 3" xfId="2024"/>
    <cellStyle name="쉼표 [0] 3 3 2 3 3" xfId="944"/>
    <cellStyle name="쉼표 [0] 3 3 2 3 3 2" xfId="2384"/>
    <cellStyle name="쉼표 [0] 3 3 2 3 4" xfId="1664"/>
    <cellStyle name="쉼표 [0] 3 3 2 4" xfId="404"/>
    <cellStyle name="쉼표 [0] 3 3 2 4 2" xfId="1124"/>
    <cellStyle name="쉼표 [0] 3 3 2 4 2 2" xfId="2564"/>
    <cellStyle name="쉼표 [0] 3 3 2 4 3" xfId="1844"/>
    <cellStyle name="쉼표 [0] 3 3 2 5" xfId="764"/>
    <cellStyle name="쉼표 [0] 3 3 2 5 2" xfId="2204"/>
    <cellStyle name="쉼표 [0] 3 3 2 6" xfId="148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3" xfId="2064"/>
    <cellStyle name="쉼표 [0] 3 3 3 2 3" xfId="984"/>
    <cellStyle name="쉼표 [0] 3 3 3 2 3 2" xfId="2424"/>
    <cellStyle name="쉼표 [0] 3 3 3 2 4" xfId="1704"/>
    <cellStyle name="쉼표 [0] 3 3 3 3" xfId="444"/>
    <cellStyle name="쉼표 [0] 3 3 3 3 2" xfId="1164"/>
    <cellStyle name="쉼표 [0] 3 3 3 3 2 2" xfId="2604"/>
    <cellStyle name="쉼표 [0] 3 3 3 3 3" xfId="1884"/>
    <cellStyle name="쉼표 [0] 3 3 3 4" xfId="804"/>
    <cellStyle name="쉼표 [0] 3 3 3 4 2" xfId="2244"/>
    <cellStyle name="쉼표 [0] 3 3 3 5" xfId="1524"/>
    <cellStyle name="쉼표 [0] 3 3 4" xfId="194"/>
    <cellStyle name="쉼표 [0] 3 3 4 2" xfId="554"/>
    <cellStyle name="쉼표 [0] 3 3 4 2 2" xfId="1274"/>
    <cellStyle name="쉼표 [0] 3 3 4 2 2 2" xfId="2714"/>
    <cellStyle name="쉼표 [0] 3 3 4 2 3" xfId="1994"/>
    <cellStyle name="쉼표 [0] 3 3 4 3" xfId="914"/>
    <cellStyle name="쉼표 [0] 3 3 4 3 2" xfId="2354"/>
    <cellStyle name="쉼표 [0] 3 3 4 4" xfId="1634"/>
    <cellStyle name="쉼표 [0] 3 3 5" xfId="374"/>
    <cellStyle name="쉼표 [0] 3 3 5 2" xfId="1094"/>
    <cellStyle name="쉼표 [0] 3 3 5 2 2" xfId="2534"/>
    <cellStyle name="쉼표 [0] 3 3 5 3" xfId="1814"/>
    <cellStyle name="쉼표 [0] 3 3 6" xfId="734"/>
    <cellStyle name="쉼표 [0] 3 3 6 2" xfId="2174"/>
    <cellStyle name="쉼표 [0] 3 3 7" xfId="145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3" xfId="2104"/>
    <cellStyle name="쉼표 [0] 3 4 2 2 2 3" xfId="1024"/>
    <cellStyle name="쉼표 [0] 3 4 2 2 2 3 2" xfId="2464"/>
    <cellStyle name="쉼표 [0] 3 4 2 2 2 4" xfId="1744"/>
    <cellStyle name="쉼표 [0] 3 4 2 2 3" xfId="484"/>
    <cellStyle name="쉼표 [0] 3 4 2 2 3 2" xfId="1204"/>
    <cellStyle name="쉼표 [0] 3 4 2 2 3 2 2" xfId="2644"/>
    <cellStyle name="쉼표 [0] 3 4 2 2 3 3" xfId="1924"/>
    <cellStyle name="쉼표 [0] 3 4 2 2 4" xfId="844"/>
    <cellStyle name="쉼표 [0] 3 4 2 2 4 2" xfId="2284"/>
    <cellStyle name="쉼표 [0] 3 4 2 2 5" xfId="1564"/>
    <cellStyle name="쉼표 [0] 3 4 2 3" xfId="234"/>
    <cellStyle name="쉼표 [0] 3 4 2 3 2" xfId="594"/>
    <cellStyle name="쉼표 [0] 3 4 2 3 2 2" xfId="1314"/>
    <cellStyle name="쉼표 [0] 3 4 2 3 2 2 2" xfId="2754"/>
    <cellStyle name="쉼표 [0] 3 4 2 3 2 3" xfId="2034"/>
    <cellStyle name="쉼표 [0] 3 4 2 3 3" xfId="954"/>
    <cellStyle name="쉼표 [0] 3 4 2 3 3 2" xfId="2394"/>
    <cellStyle name="쉼표 [0] 3 4 2 3 4" xfId="1674"/>
    <cellStyle name="쉼표 [0] 3 4 2 4" xfId="414"/>
    <cellStyle name="쉼표 [0] 3 4 2 4 2" xfId="1134"/>
    <cellStyle name="쉼표 [0] 3 4 2 4 2 2" xfId="2574"/>
    <cellStyle name="쉼표 [0] 3 4 2 4 3" xfId="1854"/>
    <cellStyle name="쉼표 [0] 3 4 2 5" xfId="774"/>
    <cellStyle name="쉼표 [0] 3 4 2 5 2" xfId="2214"/>
    <cellStyle name="쉼표 [0] 3 4 2 6" xfId="149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3" xfId="2074"/>
    <cellStyle name="쉼표 [0] 3 4 3 2 3" xfId="994"/>
    <cellStyle name="쉼표 [0] 3 4 3 2 3 2" xfId="2434"/>
    <cellStyle name="쉼표 [0] 3 4 3 2 4" xfId="1714"/>
    <cellStyle name="쉼표 [0] 3 4 3 3" xfId="454"/>
    <cellStyle name="쉼표 [0] 3 4 3 3 2" xfId="1174"/>
    <cellStyle name="쉼표 [0] 3 4 3 3 2 2" xfId="2614"/>
    <cellStyle name="쉼표 [0] 3 4 3 3 3" xfId="1894"/>
    <cellStyle name="쉼표 [0] 3 4 3 4" xfId="814"/>
    <cellStyle name="쉼표 [0] 3 4 3 4 2" xfId="2254"/>
    <cellStyle name="쉼표 [0] 3 4 3 5" xfId="1534"/>
    <cellStyle name="쉼표 [0] 3 4 4" xfId="204"/>
    <cellStyle name="쉼표 [0] 3 4 4 2" xfId="564"/>
    <cellStyle name="쉼표 [0] 3 4 4 2 2" xfId="1284"/>
    <cellStyle name="쉼표 [0] 3 4 4 2 2 2" xfId="2724"/>
    <cellStyle name="쉼표 [0] 3 4 4 2 3" xfId="2004"/>
    <cellStyle name="쉼표 [0] 3 4 4 3" xfId="924"/>
    <cellStyle name="쉼표 [0] 3 4 4 3 2" xfId="2364"/>
    <cellStyle name="쉼표 [0] 3 4 4 4" xfId="1644"/>
    <cellStyle name="쉼표 [0] 3 4 5" xfId="384"/>
    <cellStyle name="쉼표 [0] 3 4 5 2" xfId="1104"/>
    <cellStyle name="쉼표 [0] 3 4 5 2 2" xfId="2544"/>
    <cellStyle name="쉼표 [0] 3 4 5 3" xfId="1824"/>
    <cellStyle name="쉼표 [0] 3 4 6" xfId="744"/>
    <cellStyle name="쉼표 [0] 3 4 6 2" xfId="2184"/>
    <cellStyle name="쉼표 [0] 3 4 7" xfId="146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3" xfId="2084"/>
    <cellStyle name="쉼표 [0] 3 5 2 2 3" xfId="1004"/>
    <cellStyle name="쉼표 [0] 3 5 2 2 3 2" xfId="2444"/>
    <cellStyle name="쉼표 [0] 3 5 2 2 4" xfId="1724"/>
    <cellStyle name="쉼표 [0] 3 5 2 3" xfId="464"/>
    <cellStyle name="쉼표 [0] 3 5 2 3 2" xfId="1184"/>
    <cellStyle name="쉼표 [0] 3 5 2 3 2 2" xfId="2624"/>
    <cellStyle name="쉼표 [0] 3 5 2 3 3" xfId="1904"/>
    <cellStyle name="쉼표 [0] 3 5 2 4" xfId="824"/>
    <cellStyle name="쉼표 [0] 3 5 2 4 2" xfId="2264"/>
    <cellStyle name="쉼표 [0] 3 5 2 5" xfId="1544"/>
    <cellStyle name="쉼표 [0] 3 5 3" xfId="214"/>
    <cellStyle name="쉼표 [0] 3 5 3 2" xfId="574"/>
    <cellStyle name="쉼표 [0] 3 5 3 2 2" xfId="1294"/>
    <cellStyle name="쉼표 [0] 3 5 3 2 2 2" xfId="2734"/>
    <cellStyle name="쉼표 [0] 3 5 3 2 3" xfId="2014"/>
    <cellStyle name="쉼표 [0] 3 5 3 3" xfId="934"/>
    <cellStyle name="쉼표 [0] 3 5 3 3 2" xfId="2374"/>
    <cellStyle name="쉼표 [0] 3 5 3 4" xfId="1654"/>
    <cellStyle name="쉼표 [0] 3 5 4" xfId="394"/>
    <cellStyle name="쉼표 [0] 3 5 4 2" xfId="1114"/>
    <cellStyle name="쉼표 [0] 3 5 4 2 2" xfId="2554"/>
    <cellStyle name="쉼표 [0] 3 5 4 3" xfId="1834"/>
    <cellStyle name="쉼표 [0] 3 5 5" xfId="754"/>
    <cellStyle name="쉼표 [0] 3 5 5 2" xfId="2194"/>
    <cellStyle name="쉼표 [0] 3 5 6" xfId="147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3" xfId="2114"/>
    <cellStyle name="쉼표 [0] 3 6 2 2 3" xfId="1034"/>
    <cellStyle name="쉼표 [0] 3 6 2 2 3 2" xfId="2474"/>
    <cellStyle name="쉼표 [0] 3 6 2 2 4" xfId="1754"/>
    <cellStyle name="쉼표 [0] 3 6 2 3" xfId="494"/>
    <cellStyle name="쉼표 [0] 3 6 2 3 2" xfId="1214"/>
    <cellStyle name="쉼표 [0] 3 6 2 3 2 2" xfId="2654"/>
    <cellStyle name="쉼표 [0] 3 6 2 3 3" xfId="1934"/>
    <cellStyle name="쉼표 [0] 3 6 2 4" xfId="854"/>
    <cellStyle name="쉼표 [0] 3 6 2 4 2" xfId="2294"/>
    <cellStyle name="쉼표 [0] 3 6 2 5" xfId="1574"/>
    <cellStyle name="쉼표 [0] 3 6 3" xfId="244"/>
    <cellStyle name="쉼표 [0] 3 6 3 2" xfId="604"/>
    <cellStyle name="쉼표 [0] 3 6 3 2 2" xfId="1324"/>
    <cellStyle name="쉼표 [0] 3 6 3 2 2 2" xfId="2764"/>
    <cellStyle name="쉼표 [0] 3 6 3 2 3" xfId="2044"/>
    <cellStyle name="쉼표 [0] 3 6 3 3" xfId="964"/>
    <cellStyle name="쉼표 [0] 3 6 3 3 2" xfId="2404"/>
    <cellStyle name="쉼표 [0] 3 6 3 4" xfId="1684"/>
    <cellStyle name="쉼표 [0] 3 6 4" xfId="424"/>
    <cellStyle name="쉼표 [0] 3 6 4 2" xfId="1144"/>
    <cellStyle name="쉼표 [0] 3 6 4 2 2" xfId="2584"/>
    <cellStyle name="쉼표 [0] 3 6 4 3" xfId="1864"/>
    <cellStyle name="쉼표 [0] 3 6 5" xfId="784"/>
    <cellStyle name="쉼표 [0] 3 6 5 2" xfId="2224"/>
    <cellStyle name="쉼표 [0] 3 6 6" xfId="150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3" xfId="2054"/>
    <cellStyle name="쉼표 [0] 3 7 2 3" xfId="974"/>
    <cellStyle name="쉼표 [0] 3 7 2 3 2" xfId="2414"/>
    <cellStyle name="쉼표 [0] 3 7 2 4" xfId="1694"/>
    <cellStyle name="쉼표 [0] 3 7 3" xfId="434"/>
    <cellStyle name="쉼표 [0] 3 7 3 2" xfId="1154"/>
    <cellStyle name="쉼표 [0] 3 7 3 2 2" xfId="2594"/>
    <cellStyle name="쉼표 [0] 3 7 3 3" xfId="1874"/>
    <cellStyle name="쉼표 [0] 3 7 4" xfId="794"/>
    <cellStyle name="쉼표 [0] 3 7 4 2" xfId="2234"/>
    <cellStyle name="쉼표 [0] 3 7 5" xfId="151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3" xfId="2124"/>
    <cellStyle name="쉼표 [0] 3 8 2 3" xfId="1044"/>
    <cellStyle name="쉼표 [0] 3 8 2 3 2" xfId="2484"/>
    <cellStyle name="쉼표 [0] 3 8 2 4" xfId="1764"/>
    <cellStyle name="쉼표 [0] 3 8 3" xfId="504"/>
    <cellStyle name="쉼표 [0] 3 8 3 2" xfId="1224"/>
    <cellStyle name="쉼표 [0] 3 8 3 2 2" xfId="2664"/>
    <cellStyle name="쉼표 [0] 3 8 3 3" xfId="1944"/>
    <cellStyle name="쉼표 [0] 3 8 4" xfId="864"/>
    <cellStyle name="쉼표 [0] 3 8 4 2" xfId="2304"/>
    <cellStyle name="쉼표 [0] 3 8 5" xfId="158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3" xfId="2134"/>
    <cellStyle name="쉼표 [0] 3 9 2 3" xfId="1054"/>
    <cellStyle name="쉼표 [0] 3 9 2 3 2" xfId="2494"/>
    <cellStyle name="쉼표 [0] 3 9 2 4" xfId="1774"/>
    <cellStyle name="쉼표 [0] 3 9 3" xfId="514"/>
    <cellStyle name="쉼표 [0] 3 9 3 2" xfId="1234"/>
    <cellStyle name="쉼표 [0] 3 9 3 2 2" xfId="2674"/>
    <cellStyle name="쉼표 [0] 3 9 3 3" xfId="1954"/>
    <cellStyle name="쉼표 [0] 3 9 4" xfId="874"/>
    <cellStyle name="쉼표 [0] 3 9 4 2" xfId="2314"/>
    <cellStyle name="쉼표 [0] 3 9 5" xfId="159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3" xfId="2142"/>
    <cellStyle name="쉼표 [0] 4 10 2 3" xfId="1062"/>
    <cellStyle name="쉼표 [0] 4 10 2 3 2" xfId="2502"/>
    <cellStyle name="쉼표 [0] 4 10 2 4" xfId="1782"/>
    <cellStyle name="쉼표 [0] 4 10 3" xfId="522"/>
    <cellStyle name="쉼표 [0] 4 10 3 2" xfId="1242"/>
    <cellStyle name="쉼표 [0] 4 10 3 2 2" xfId="2682"/>
    <cellStyle name="쉼표 [0] 4 10 3 3" xfId="1962"/>
    <cellStyle name="쉼표 [0] 4 10 4" xfId="882"/>
    <cellStyle name="쉼표 [0] 4 10 4 2" xfId="2322"/>
    <cellStyle name="쉼표 [0] 4 10 5" xfId="160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3" xfId="2152"/>
    <cellStyle name="쉼표 [0] 4 11 2 3" xfId="1072"/>
    <cellStyle name="쉼표 [0] 4 11 2 3 2" xfId="2512"/>
    <cellStyle name="쉼표 [0] 4 11 2 4" xfId="1792"/>
    <cellStyle name="쉼표 [0] 4 11 3" xfId="532"/>
    <cellStyle name="쉼표 [0] 4 11 3 2" xfId="1252"/>
    <cellStyle name="쉼표 [0] 4 11 3 2 2" xfId="2692"/>
    <cellStyle name="쉼표 [0] 4 11 3 3" xfId="1972"/>
    <cellStyle name="쉼표 [0] 4 11 4" xfId="892"/>
    <cellStyle name="쉼표 [0] 4 11 4 2" xfId="2332"/>
    <cellStyle name="쉼표 [0] 4 11 5" xfId="1612"/>
    <cellStyle name="쉼표 [0] 4 12" xfId="182"/>
    <cellStyle name="쉼표 [0] 4 12 2" xfId="542"/>
    <cellStyle name="쉼표 [0] 4 12 2 2" xfId="1262"/>
    <cellStyle name="쉼표 [0] 4 12 2 2 2" xfId="2702"/>
    <cellStyle name="쉼표 [0] 4 12 2 3" xfId="1982"/>
    <cellStyle name="쉼표 [0] 4 12 3" xfId="902"/>
    <cellStyle name="쉼표 [0] 4 12 3 2" xfId="2342"/>
    <cellStyle name="쉼표 [0] 4 12 4" xfId="1622"/>
    <cellStyle name="쉼표 [0] 4 13" xfId="362"/>
    <cellStyle name="쉼표 [0] 4 13 2" xfId="1082"/>
    <cellStyle name="쉼표 [0] 4 13 2 2" xfId="2522"/>
    <cellStyle name="쉼표 [0] 4 13 3" xfId="1802"/>
    <cellStyle name="쉼표 [0] 4 14" xfId="722"/>
    <cellStyle name="쉼표 [0] 4 14 2" xfId="2162"/>
    <cellStyle name="쉼표 [0] 4 15" xfId="144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3" xfId="2157"/>
    <cellStyle name="쉼표 [0] 4 2 10 2 3" xfId="1077"/>
    <cellStyle name="쉼표 [0] 4 2 10 2 3 2" xfId="2517"/>
    <cellStyle name="쉼표 [0] 4 2 10 2 4" xfId="1797"/>
    <cellStyle name="쉼표 [0] 4 2 10 3" xfId="537"/>
    <cellStyle name="쉼표 [0] 4 2 10 3 2" xfId="1257"/>
    <cellStyle name="쉼표 [0] 4 2 10 3 2 2" xfId="2697"/>
    <cellStyle name="쉼표 [0] 4 2 10 3 3" xfId="1977"/>
    <cellStyle name="쉼표 [0] 4 2 10 4" xfId="897"/>
    <cellStyle name="쉼표 [0] 4 2 10 4 2" xfId="2337"/>
    <cellStyle name="쉼표 [0] 4 2 10 5" xfId="1617"/>
    <cellStyle name="쉼표 [0] 4 2 11" xfId="187"/>
    <cellStyle name="쉼표 [0] 4 2 11 2" xfId="547"/>
    <cellStyle name="쉼표 [0] 4 2 11 2 2" xfId="1267"/>
    <cellStyle name="쉼표 [0] 4 2 11 2 2 2" xfId="2707"/>
    <cellStyle name="쉼표 [0] 4 2 11 2 3" xfId="1987"/>
    <cellStyle name="쉼표 [0] 4 2 11 3" xfId="907"/>
    <cellStyle name="쉼표 [0] 4 2 11 3 2" xfId="2347"/>
    <cellStyle name="쉼표 [0] 4 2 11 4" xfId="1627"/>
    <cellStyle name="쉼표 [0] 4 2 12" xfId="367"/>
    <cellStyle name="쉼표 [0] 4 2 12 2" xfId="1087"/>
    <cellStyle name="쉼표 [0] 4 2 12 2 2" xfId="2527"/>
    <cellStyle name="쉼표 [0] 4 2 12 3" xfId="1807"/>
    <cellStyle name="쉼표 [0] 4 2 13" xfId="727"/>
    <cellStyle name="쉼표 [0] 4 2 13 2" xfId="2167"/>
    <cellStyle name="쉼표 [0] 4 2 14" xfId="144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3" xfId="2097"/>
    <cellStyle name="쉼표 [0] 4 2 2 2 2 2 3" xfId="1017"/>
    <cellStyle name="쉼표 [0] 4 2 2 2 2 2 3 2" xfId="2457"/>
    <cellStyle name="쉼표 [0] 4 2 2 2 2 2 4" xfId="1737"/>
    <cellStyle name="쉼표 [0] 4 2 2 2 2 3" xfId="477"/>
    <cellStyle name="쉼표 [0] 4 2 2 2 2 3 2" xfId="1197"/>
    <cellStyle name="쉼표 [0] 4 2 2 2 2 3 2 2" xfId="2637"/>
    <cellStyle name="쉼표 [0] 4 2 2 2 2 3 3" xfId="1917"/>
    <cellStyle name="쉼표 [0] 4 2 2 2 2 4" xfId="837"/>
    <cellStyle name="쉼표 [0] 4 2 2 2 2 4 2" xfId="2277"/>
    <cellStyle name="쉼표 [0] 4 2 2 2 2 5" xfId="155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3" xfId="2027"/>
    <cellStyle name="쉼표 [0] 4 2 2 2 3 3" xfId="947"/>
    <cellStyle name="쉼표 [0] 4 2 2 2 3 3 2" xfId="2387"/>
    <cellStyle name="쉼표 [0] 4 2 2 2 3 4" xfId="1667"/>
    <cellStyle name="쉼표 [0] 4 2 2 2 4" xfId="407"/>
    <cellStyle name="쉼표 [0] 4 2 2 2 4 2" xfId="1127"/>
    <cellStyle name="쉼표 [0] 4 2 2 2 4 2 2" xfId="2567"/>
    <cellStyle name="쉼표 [0] 4 2 2 2 4 3" xfId="1847"/>
    <cellStyle name="쉼표 [0] 4 2 2 2 5" xfId="767"/>
    <cellStyle name="쉼표 [0] 4 2 2 2 5 2" xfId="2207"/>
    <cellStyle name="쉼표 [0] 4 2 2 2 6" xfId="148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3" xfId="2067"/>
    <cellStyle name="쉼표 [0] 4 2 2 3 2 3" xfId="987"/>
    <cellStyle name="쉼표 [0] 4 2 2 3 2 3 2" xfId="2427"/>
    <cellStyle name="쉼표 [0] 4 2 2 3 2 4" xfId="1707"/>
    <cellStyle name="쉼표 [0] 4 2 2 3 3" xfId="447"/>
    <cellStyle name="쉼표 [0] 4 2 2 3 3 2" xfId="1167"/>
    <cellStyle name="쉼표 [0] 4 2 2 3 3 2 2" xfId="2607"/>
    <cellStyle name="쉼표 [0] 4 2 2 3 3 3" xfId="1887"/>
    <cellStyle name="쉼표 [0] 4 2 2 3 4" xfId="807"/>
    <cellStyle name="쉼표 [0] 4 2 2 3 4 2" xfId="2247"/>
    <cellStyle name="쉼표 [0] 4 2 2 3 5" xfId="1527"/>
    <cellStyle name="쉼표 [0] 4 2 2 4" xfId="197"/>
    <cellStyle name="쉼표 [0] 4 2 2 4 2" xfId="557"/>
    <cellStyle name="쉼표 [0] 4 2 2 4 2 2" xfId="1277"/>
    <cellStyle name="쉼표 [0] 4 2 2 4 2 2 2" xfId="2717"/>
    <cellStyle name="쉼표 [0] 4 2 2 4 2 3" xfId="1997"/>
    <cellStyle name="쉼표 [0] 4 2 2 4 3" xfId="917"/>
    <cellStyle name="쉼표 [0] 4 2 2 4 3 2" xfId="2357"/>
    <cellStyle name="쉼표 [0] 4 2 2 4 4" xfId="1637"/>
    <cellStyle name="쉼표 [0] 4 2 2 5" xfId="377"/>
    <cellStyle name="쉼표 [0] 4 2 2 5 2" xfId="1097"/>
    <cellStyle name="쉼표 [0] 4 2 2 5 2 2" xfId="2537"/>
    <cellStyle name="쉼표 [0] 4 2 2 5 3" xfId="1817"/>
    <cellStyle name="쉼표 [0] 4 2 2 6" xfId="737"/>
    <cellStyle name="쉼표 [0] 4 2 2 6 2" xfId="2177"/>
    <cellStyle name="쉼표 [0] 4 2 2 7" xfId="145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3" xfId="2107"/>
    <cellStyle name="쉼표 [0] 4 2 3 2 2 2 3" xfId="1027"/>
    <cellStyle name="쉼표 [0] 4 2 3 2 2 2 3 2" xfId="2467"/>
    <cellStyle name="쉼표 [0] 4 2 3 2 2 2 4" xfId="1747"/>
    <cellStyle name="쉼표 [0] 4 2 3 2 2 3" xfId="487"/>
    <cellStyle name="쉼표 [0] 4 2 3 2 2 3 2" xfId="1207"/>
    <cellStyle name="쉼표 [0] 4 2 3 2 2 3 2 2" xfId="2647"/>
    <cellStyle name="쉼표 [0] 4 2 3 2 2 3 3" xfId="1927"/>
    <cellStyle name="쉼표 [0] 4 2 3 2 2 4" xfId="847"/>
    <cellStyle name="쉼표 [0] 4 2 3 2 2 4 2" xfId="2287"/>
    <cellStyle name="쉼표 [0] 4 2 3 2 2 5" xfId="156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3" xfId="2037"/>
    <cellStyle name="쉼표 [0] 4 2 3 2 3 3" xfId="957"/>
    <cellStyle name="쉼표 [0] 4 2 3 2 3 3 2" xfId="2397"/>
    <cellStyle name="쉼표 [0] 4 2 3 2 3 4" xfId="1677"/>
    <cellStyle name="쉼표 [0] 4 2 3 2 4" xfId="417"/>
    <cellStyle name="쉼표 [0] 4 2 3 2 4 2" xfId="1137"/>
    <cellStyle name="쉼표 [0] 4 2 3 2 4 2 2" xfId="2577"/>
    <cellStyle name="쉼표 [0] 4 2 3 2 4 3" xfId="1857"/>
    <cellStyle name="쉼표 [0] 4 2 3 2 5" xfId="777"/>
    <cellStyle name="쉼표 [0] 4 2 3 2 5 2" xfId="2217"/>
    <cellStyle name="쉼표 [0] 4 2 3 2 6" xfId="149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3" xfId="2077"/>
    <cellStyle name="쉼표 [0] 4 2 3 3 2 3" xfId="997"/>
    <cellStyle name="쉼표 [0] 4 2 3 3 2 3 2" xfId="2437"/>
    <cellStyle name="쉼표 [0] 4 2 3 3 2 4" xfId="1717"/>
    <cellStyle name="쉼표 [0] 4 2 3 3 3" xfId="457"/>
    <cellStyle name="쉼표 [0] 4 2 3 3 3 2" xfId="1177"/>
    <cellStyle name="쉼표 [0] 4 2 3 3 3 2 2" xfId="2617"/>
    <cellStyle name="쉼표 [0] 4 2 3 3 3 3" xfId="1897"/>
    <cellStyle name="쉼표 [0] 4 2 3 3 4" xfId="817"/>
    <cellStyle name="쉼표 [0] 4 2 3 3 4 2" xfId="2257"/>
    <cellStyle name="쉼표 [0] 4 2 3 3 5" xfId="1537"/>
    <cellStyle name="쉼표 [0] 4 2 3 4" xfId="207"/>
    <cellStyle name="쉼표 [0] 4 2 3 4 2" xfId="567"/>
    <cellStyle name="쉼표 [0] 4 2 3 4 2 2" xfId="1287"/>
    <cellStyle name="쉼표 [0] 4 2 3 4 2 2 2" xfId="2727"/>
    <cellStyle name="쉼표 [0] 4 2 3 4 2 3" xfId="2007"/>
    <cellStyle name="쉼표 [0] 4 2 3 4 3" xfId="927"/>
    <cellStyle name="쉼표 [0] 4 2 3 4 3 2" xfId="2367"/>
    <cellStyle name="쉼표 [0] 4 2 3 4 4" xfId="1647"/>
    <cellStyle name="쉼표 [0] 4 2 3 5" xfId="387"/>
    <cellStyle name="쉼표 [0] 4 2 3 5 2" xfId="1107"/>
    <cellStyle name="쉼표 [0] 4 2 3 5 2 2" xfId="2547"/>
    <cellStyle name="쉼표 [0] 4 2 3 5 3" xfId="1827"/>
    <cellStyle name="쉼표 [0] 4 2 3 6" xfId="747"/>
    <cellStyle name="쉼표 [0] 4 2 3 6 2" xfId="2187"/>
    <cellStyle name="쉼표 [0] 4 2 3 7" xfId="146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3" xfId="2087"/>
    <cellStyle name="쉼표 [0] 4 2 4 2 2 3" xfId="1007"/>
    <cellStyle name="쉼표 [0] 4 2 4 2 2 3 2" xfId="2447"/>
    <cellStyle name="쉼표 [0] 4 2 4 2 2 4" xfId="1727"/>
    <cellStyle name="쉼표 [0] 4 2 4 2 3" xfId="467"/>
    <cellStyle name="쉼표 [0] 4 2 4 2 3 2" xfId="1187"/>
    <cellStyle name="쉼표 [0] 4 2 4 2 3 2 2" xfId="2627"/>
    <cellStyle name="쉼표 [0] 4 2 4 2 3 3" xfId="1907"/>
    <cellStyle name="쉼표 [0] 4 2 4 2 4" xfId="827"/>
    <cellStyle name="쉼표 [0] 4 2 4 2 4 2" xfId="2267"/>
    <cellStyle name="쉼표 [0] 4 2 4 2 5" xfId="1547"/>
    <cellStyle name="쉼표 [0] 4 2 4 3" xfId="217"/>
    <cellStyle name="쉼표 [0] 4 2 4 3 2" xfId="577"/>
    <cellStyle name="쉼표 [0] 4 2 4 3 2 2" xfId="1297"/>
    <cellStyle name="쉼표 [0] 4 2 4 3 2 2 2" xfId="2737"/>
    <cellStyle name="쉼표 [0] 4 2 4 3 2 3" xfId="2017"/>
    <cellStyle name="쉼표 [0] 4 2 4 3 3" xfId="937"/>
    <cellStyle name="쉼표 [0] 4 2 4 3 3 2" xfId="2377"/>
    <cellStyle name="쉼표 [0] 4 2 4 3 4" xfId="1657"/>
    <cellStyle name="쉼표 [0] 4 2 4 4" xfId="397"/>
    <cellStyle name="쉼표 [0] 4 2 4 4 2" xfId="1117"/>
    <cellStyle name="쉼표 [0] 4 2 4 4 2 2" xfId="2557"/>
    <cellStyle name="쉼표 [0] 4 2 4 4 3" xfId="1837"/>
    <cellStyle name="쉼표 [0] 4 2 4 5" xfId="757"/>
    <cellStyle name="쉼표 [0] 4 2 4 5 2" xfId="2197"/>
    <cellStyle name="쉼표 [0] 4 2 4 6" xfId="147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3" xfId="2117"/>
    <cellStyle name="쉼표 [0] 4 2 5 2 2 3" xfId="1037"/>
    <cellStyle name="쉼표 [0] 4 2 5 2 2 3 2" xfId="2477"/>
    <cellStyle name="쉼표 [0] 4 2 5 2 2 4" xfId="1757"/>
    <cellStyle name="쉼표 [0] 4 2 5 2 3" xfId="497"/>
    <cellStyle name="쉼표 [0] 4 2 5 2 3 2" xfId="1217"/>
    <cellStyle name="쉼표 [0] 4 2 5 2 3 2 2" xfId="2657"/>
    <cellStyle name="쉼표 [0] 4 2 5 2 3 3" xfId="1937"/>
    <cellStyle name="쉼표 [0] 4 2 5 2 4" xfId="857"/>
    <cellStyle name="쉼표 [0] 4 2 5 2 4 2" xfId="2297"/>
    <cellStyle name="쉼표 [0] 4 2 5 2 5" xfId="1577"/>
    <cellStyle name="쉼표 [0] 4 2 5 3" xfId="247"/>
    <cellStyle name="쉼표 [0] 4 2 5 3 2" xfId="607"/>
    <cellStyle name="쉼표 [0] 4 2 5 3 2 2" xfId="1327"/>
    <cellStyle name="쉼표 [0] 4 2 5 3 2 2 2" xfId="2767"/>
    <cellStyle name="쉼표 [0] 4 2 5 3 2 3" xfId="2047"/>
    <cellStyle name="쉼표 [0] 4 2 5 3 3" xfId="967"/>
    <cellStyle name="쉼표 [0] 4 2 5 3 3 2" xfId="2407"/>
    <cellStyle name="쉼표 [0] 4 2 5 3 4" xfId="1687"/>
    <cellStyle name="쉼표 [0] 4 2 5 4" xfId="427"/>
    <cellStyle name="쉼표 [0] 4 2 5 4 2" xfId="1147"/>
    <cellStyle name="쉼표 [0] 4 2 5 4 2 2" xfId="2587"/>
    <cellStyle name="쉼표 [0] 4 2 5 4 3" xfId="1867"/>
    <cellStyle name="쉼표 [0] 4 2 5 5" xfId="787"/>
    <cellStyle name="쉼표 [0] 4 2 5 5 2" xfId="2227"/>
    <cellStyle name="쉼표 [0] 4 2 5 6" xfId="150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3" xfId="2057"/>
    <cellStyle name="쉼표 [0] 4 2 6 2 3" xfId="977"/>
    <cellStyle name="쉼표 [0] 4 2 6 2 3 2" xfId="2417"/>
    <cellStyle name="쉼표 [0] 4 2 6 2 4" xfId="1697"/>
    <cellStyle name="쉼표 [0] 4 2 6 3" xfId="437"/>
    <cellStyle name="쉼표 [0] 4 2 6 3 2" xfId="1157"/>
    <cellStyle name="쉼표 [0] 4 2 6 3 2 2" xfId="2597"/>
    <cellStyle name="쉼표 [0] 4 2 6 3 3" xfId="1877"/>
    <cellStyle name="쉼표 [0] 4 2 6 4" xfId="797"/>
    <cellStyle name="쉼표 [0] 4 2 6 4 2" xfId="2237"/>
    <cellStyle name="쉼표 [0] 4 2 6 5" xfId="151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3" xfId="2127"/>
    <cellStyle name="쉼표 [0] 4 2 7 2 3" xfId="1047"/>
    <cellStyle name="쉼표 [0] 4 2 7 2 3 2" xfId="2487"/>
    <cellStyle name="쉼표 [0] 4 2 7 2 4" xfId="1767"/>
    <cellStyle name="쉼표 [0] 4 2 7 3" xfId="507"/>
    <cellStyle name="쉼표 [0] 4 2 7 3 2" xfId="1227"/>
    <cellStyle name="쉼표 [0] 4 2 7 3 2 2" xfId="2667"/>
    <cellStyle name="쉼표 [0] 4 2 7 3 3" xfId="1947"/>
    <cellStyle name="쉼표 [0] 4 2 7 4" xfId="867"/>
    <cellStyle name="쉼표 [0] 4 2 7 4 2" xfId="2307"/>
    <cellStyle name="쉼표 [0] 4 2 7 5" xfId="158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3" xfId="2137"/>
    <cellStyle name="쉼표 [0] 4 2 8 2 3" xfId="1057"/>
    <cellStyle name="쉼표 [0] 4 2 8 2 3 2" xfId="2497"/>
    <cellStyle name="쉼표 [0] 4 2 8 2 4" xfId="1777"/>
    <cellStyle name="쉼표 [0] 4 2 8 3" xfId="517"/>
    <cellStyle name="쉼표 [0] 4 2 8 3 2" xfId="1237"/>
    <cellStyle name="쉼표 [0] 4 2 8 3 2 2" xfId="2677"/>
    <cellStyle name="쉼표 [0] 4 2 8 3 3" xfId="1957"/>
    <cellStyle name="쉼표 [0] 4 2 8 4" xfId="877"/>
    <cellStyle name="쉼표 [0] 4 2 8 4 2" xfId="2317"/>
    <cellStyle name="쉼표 [0] 4 2 8 5" xfId="159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3" xfId="2147"/>
    <cellStyle name="쉼표 [0] 4 2 9 2 3" xfId="1067"/>
    <cellStyle name="쉼표 [0] 4 2 9 2 3 2" xfId="2507"/>
    <cellStyle name="쉼표 [0] 4 2 9 2 4" xfId="1787"/>
    <cellStyle name="쉼표 [0] 4 2 9 3" xfId="527"/>
    <cellStyle name="쉼표 [0] 4 2 9 3 2" xfId="1247"/>
    <cellStyle name="쉼표 [0] 4 2 9 3 2 2" xfId="2687"/>
    <cellStyle name="쉼표 [0] 4 2 9 3 3" xfId="1967"/>
    <cellStyle name="쉼표 [0] 4 2 9 4" xfId="887"/>
    <cellStyle name="쉼표 [0] 4 2 9 4 2" xfId="2327"/>
    <cellStyle name="쉼표 [0] 4 2 9 5" xfId="160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3" xfId="2092"/>
    <cellStyle name="쉼표 [0] 4 3 2 2 2 3" xfId="1012"/>
    <cellStyle name="쉼표 [0] 4 3 2 2 2 3 2" xfId="2452"/>
    <cellStyle name="쉼표 [0] 4 3 2 2 2 4" xfId="1732"/>
    <cellStyle name="쉼표 [0] 4 3 2 2 3" xfId="472"/>
    <cellStyle name="쉼표 [0] 4 3 2 2 3 2" xfId="1192"/>
    <cellStyle name="쉼표 [0] 4 3 2 2 3 2 2" xfId="2632"/>
    <cellStyle name="쉼표 [0] 4 3 2 2 3 3" xfId="1912"/>
    <cellStyle name="쉼표 [0] 4 3 2 2 4" xfId="832"/>
    <cellStyle name="쉼표 [0] 4 3 2 2 4 2" xfId="2272"/>
    <cellStyle name="쉼표 [0] 4 3 2 2 5" xfId="1552"/>
    <cellStyle name="쉼표 [0] 4 3 2 3" xfId="222"/>
    <cellStyle name="쉼표 [0] 4 3 2 3 2" xfId="582"/>
    <cellStyle name="쉼표 [0] 4 3 2 3 2 2" xfId="1302"/>
    <cellStyle name="쉼표 [0] 4 3 2 3 2 2 2" xfId="2742"/>
    <cellStyle name="쉼표 [0] 4 3 2 3 2 3" xfId="2022"/>
    <cellStyle name="쉼표 [0] 4 3 2 3 3" xfId="942"/>
    <cellStyle name="쉼표 [0] 4 3 2 3 3 2" xfId="2382"/>
    <cellStyle name="쉼표 [0] 4 3 2 3 4" xfId="1662"/>
    <cellStyle name="쉼표 [0] 4 3 2 4" xfId="402"/>
    <cellStyle name="쉼표 [0] 4 3 2 4 2" xfId="1122"/>
    <cellStyle name="쉼표 [0] 4 3 2 4 2 2" xfId="2562"/>
    <cellStyle name="쉼표 [0] 4 3 2 4 3" xfId="1842"/>
    <cellStyle name="쉼표 [0] 4 3 2 5" xfId="762"/>
    <cellStyle name="쉼표 [0] 4 3 2 5 2" xfId="2202"/>
    <cellStyle name="쉼표 [0] 4 3 2 6" xfId="148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3" xfId="2062"/>
    <cellStyle name="쉼표 [0] 4 3 3 2 3" xfId="982"/>
    <cellStyle name="쉼표 [0] 4 3 3 2 3 2" xfId="2422"/>
    <cellStyle name="쉼표 [0] 4 3 3 2 4" xfId="1702"/>
    <cellStyle name="쉼표 [0] 4 3 3 3" xfId="442"/>
    <cellStyle name="쉼표 [0] 4 3 3 3 2" xfId="1162"/>
    <cellStyle name="쉼표 [0] 4 3 3 3 2 2" xfId="2602"/>
    <cellStyle name="쉼표 [0] 4 3 3 3 3" xfId="1882"/>
    <cellStyle name="쉼표 [0] 4 3 3 4" xfId="802"/>
    <cellStyle name="쉼표 [0] 4 3 3 4 2" xfId="2242"/>
    <cellStyle name="쉼표 [0] 4 3 3 5" xfId="1522"/>
    <cellStyle name="쉼표 [0] 4 3 4" xfId="192"/>
    <cellStyle name="쉼표 [0] 4 3 4 2" xfId="552"/>
    <cellStyle name="쉼표 [0] 4 3 4 2 2" xfId="1272"/>
    <cellStyle name="쉼표 [0] 4 3 4 2 2 2" xfId="2712"/>
    <cellStyle name="쉼표 [0] 4 3 4 2 3" xfId="1992"/>
    <cellStyle name="쉼표 [0] 4 3 4 3" xfId="912"/>
    <cellStyle name="쉼표 [0] 4 3 4 3 2" xfId="2352"/>
    <cellStyle name="쉼표 [0] 4 3 4 4" xfId="1632"/>
    <cellStyle name="쉼표 [0] 4 3 5" xfId="372"/>
    <cellStyle name="쉼표 [0] 4 3 5 2" xfId="1092"/>
    <cellStyle name="쉼표 [0] 4 3 5 2 2" xfId="2532"/>
    <cellStyle name="쉼표 [0] 4 3 5 3" xfId="1812"/>
    <cellStyle name="쉼표 [0] 4 3 6" xfId="732"/>
    <cellStyle name="쉼표 [0] 4 3 6 2" xfId="2172"/>
    <cellStyle name="쉼표 [0] 4 3 7" xfId="145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3" xfId="2102"/>
    <cellStyle name="쉼표 [0] 4 4 2 2 2 3" xfId="1022"/>
    <cellStyle name="쉼표 [0] 4 4 2 2 2 3 2" xfId="2462"/>
    <cellStyle name="쉼표 [0] 4 4 2 2 2 4" xfId="1742"/>
    <cellStyle name="쉼표 [0] 4 4 2 2 3" xfId="482"/>
    <cellStyle name="쉼표 [0] 4 4 2 2 3 2" xfId="1202"/>
    <cellStyle name="쉼표 [0] 4 4 2 2 3 2 2" xfId="2642"/>
    <cellStyle name="쉼표 [0] 4 4 2 2 3 3" xfId="1922"/>
    <cellStyle name="쉼표 [0] 4 4 2 2 4" xfId="842"/>
    <cellStyle name="쉼표 [0] 4 4 2 2 4 2" xfId="2282"/>
    <cellStyle name="쉼표 [0] 4 4 2 2 5" xfId="1562"/>
    <cellStyle name="쉼표 [0] 4 4 2 3" xfId="232"/>
    <cellStyle name="쉼표 [0] 4 4 2 3 2" xfId="592"/>
    <cellStyle name="쉼표 [0] 4 4 2 3 2 2" xfId="1312"/>
    <cellStyle name="쉼표 [0] 4 4 2 3 2 2 2" xfId="2752"/>
    <cellStyle name="쉼표 [0] 4 4 2 3 2 3" xfId="2032"/>
    <cellStyle name="쉼표 [0] 4 4 2 3 3" xfId="952"/>
    <cellStyle name="쉼표 [0] 4 4 2 3 3 2" xfId="2392"/>
    <cellStyle name="쉼표 [0] 4 4 2 3 4" xfId="1672"/>
    <cellStyle name="쉼표 [0] 4 4 2 4" xfId="412"/>
    <cellStyle name="쉼표 [0] 4 4 2 4 2" xfId="1132"/>
    <cellStyle name="쉼표 [0] 4 4 2 4 2 2" xfId="2572"/>
    <cellStyle name="쉼표 [0] 4 4 2 4 3" xfId="1852"/>
    <cellStyle name="쉼표 [0] 4 4 2 5" xfId="772"/>
    <cellStyle name="쉼표 [0] 4 4 2 5 2" xfId="2212"/>
    <cellStyle name="쉼표 [0] 4 4 2 6" xfId="149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3" xfId="2072"/>
    <cellStyle name="쉼표 [0] 4 4 3 2 3" xfId="992"/>
    <cellStyle name="쉼표 [0] 4 4 3 2 3 2" xfId="2432"/>
    <cellStyle name="쉼표 [0] 4 4 3 2 4" xfId="1712"/>
    <cellStyle name="쉼표 [0] 4 4 3 3" xfId="452"/>
    <cellStyle name="쉼표 [0] 4 4 3 3 2" xfId="1172"/>
    <cellStyle name="쉼표 [0] 4 4 3 3 2 2" xfId="2612"/>
    <cellStyle name="쉼표 [0] 4 4 3 3 3" xfId="1892"/>
    <cellStyle name="쉼표 [0] 4 4 3 4" xfId="812"/>
    <cellStyle name="쉼표 [0] 4 4 3 4 2" xfId="2252"/>
    <cellStyle name="쉼표 [0] 4 4 3 5" xfId="1532"/>
    <cellStyle name="쉼표 [0] 4 4 4" xfId="202"/>
    <cellStyle name="쉼표 [0] 4 4 4 2" xfId="562"/>
    <cellStyle name="쉼표 [0] 4 4 4 2 2" xfId="1282"/>
    <cellStyle name="쉼표 [0] 4 4 4 2 2 2" xfId="2722"/>
    <cellStyle name="쉼표 [0] 4 4 4 2 3" xfId="2002"/>
    <cellStyle name="쉼표 [0] 4 4 4 3" xfId="922"/>
    <cellStyle name="쉼표 [0] 4 4 4 3 2" xfId="2362"/>
    <cellStyle name="쉼표 [0] 4 4 4 4" xfId="1642"/>
    <cellStyle name="쉼표 [0] 4 4 5" xfId="382"/>
    <cellStyle name="쉼표 [0] 4 4 5 2" xfId="1102"/>
    <cellStyle name="쉼표 [0] 4 4 5 2 2" xfId="2542"/>
    <cellStyle name="쉼표 [0] 4 4 5 3" xfId="1822"/>
    <cellStyle name="쉼표 [0] 4 4 6" xfId="742"/>
    <cellStyle name="쉼표 [0] 4 4 6 2" xfId="2182"/>
    <cellStyle name="쉼표 [0] 4 4 7" xfId="146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3" xfId="2082"/>
    <cellStyle name="쉼표 [0] 4 5 2 2 3" xfId="1002"/>
    <cellStyle name="쉼표 [0] 4 5 2 2 3 2" xfId="2442"/>
    <cellStyle name="쉼표 [0] 4 5 2 2 4" xfId="1722"/>
    <cellStyle name="쉼표 [0] 4 5 2 3" xfId="462"/>
    <cellStyle name="쉼표 [0] 4 5 2 3 2" xfId="1182"/>
    <cellStyle name="쉼표 [0] 4 5 2 3 2 2" xfId="2622"/>
    <cellStyle name="쉼표 [0] 4 5 2 3 3" xfId="1902"/>
    <cellStyle name="쉼표 [0] 4 5 2 4" xfId="822"/>
    <cellStyle name="쉼표 [0] 4 5 2 4 2" xfId="2262"/>
    <cellStyle name="쉼표 [0] 4 5 2 5" xfId="1542"/>
    <cellStyle name="쉼표 [0] 4 5 3" xfId="212"/>
    <cellStyle name="쉼표 [0] 4 5 3 2" xfId="572"/>
    <cellStyle name="쉼표 [0] 4 5 3 2 2" xfId="1292"/>
    <cellStyle name="쉼표 [0] 4 5 3 2 2 2" xfId="2732"/>
    <cellStyle name="쉼표 [0] 4 5 3 2 3" xfId="2012"/>
    <cellStyle name="쉼표 [0] 4 5 3 3" xfId="932"/>
    <cellStyle name="쉼표 [0] 4 5 3 3 2" xfId="2372"/>
    <cellStyle name="쉼표 [0] 4 5 3 4" xfId="1652"/>
    <cellStyle name="쉼표 [0] 4 5 4" xfId="392"/>
    <cellStyle name="쉼표 [0] 4 5 4 2" xfId="1112"/>
    <cellStyle name="쉼표 [0] 4 5 4 2 2" xfId="2552"/>
    <cellStyle name="쉼표 [0] 4 5 4 3" xfId="1832"/>
    <cellStyle name="쉼표 [0] 4 5 5" xfId="752"/>
    <cellStyle name="쉼표 [0] 4 5 5 2" xfId="2192"/>
    <cellStyle name="쉼표 [0] 4 5 6" xfId="147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3" xfId="2112"/>
    <cellStyle name="쉼표 [0] 4 6 2 2 3" xfId="1032"/>
    <cellStyle name="쉼표 [0] 4 6 2 2 3 2" xfId="2472"/>
    <cellStyle name="쉼표 [0] 4 6 2 2 4" xfId="1752"/>
    <cellStyle name="쉼표 [0] 4 6 2 3" xfId="492"/>
    <cellStyle name="쉼표 [0] 4 6 2 3 2" xfId="1212"/>
    <cellStyle name="쉼표 [0] 4 6 2 3 2 2" xfId="2652"/>
    <cellStyle name="쉼표 [0] 4 6 2 3 3" xfId="1932"/>
    <cellStyle name="쉼표 [0] 4 6 2 4" xfId="852"/>
    <cellStyle name="쉼표 [0] 4 6 2 4 2" xfId="2292"/>
    <cellStyle name="쉼표 [0] 4 6 2 5" xfId="1572"/>
    <cellStyle name="쉼표 [0] 4 6 3" xfId="242"/>
    <cellStyle name="쉼표 [0] 4 6 3 2" xfId="602"/>
    <cellStyle name="쉼표 [0] 4 6 3 2 2" xfId="1322"/>
    <cellStyle name="쉼표 [0] 4 6 3 2 2 2" xfId="2762"/>
    <cellStyle name="쉼표 [0] 4 6 3 2 3" xfId="2042"/>
    <cellStyle name="쉼표 [0] 4 6 3 3" xfId="962"/>
    <cellStyle name="쉼표 [0] 4 6 3 3 2" xfId="2402"/>
    <cellStyle name="쉼표 [0] 4 6 3 4" xfId="1682"/>
    <cellStyle name="쉼표 [0] 4 6 4" xfId="422"/>
    <cellStyle name="쉼표 [0] 4 6 4 2" xfId="1142"/>
    <cellStyle name="쉼표 [0] 4 6 4 2 2" xfId="2582"/>
    <cellStyle name="쉼표 [0] 4 6 4 3" xfId="1862"/>
    <cellStyle name="쉼표 [0] 4 6 5" xfId="782"/>
    <cellStyle name="쉼표 [0] 4 6 5 2" xfId="2222"/>
    <cellStyle name="쉼표 [0] 4 6 6" xfId="150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3" xfId="2052"/>
    <cellStyle name="쉼표 [0] 4 7 2 3" xfId="972"/>
    <cellStyle name="쉼표 [0] 4 7 2 3 2" xfId="2412"/>
    <cellStyle name="쉼표 [0] 4 7 2 4" xfId="1692"/>
    <cellStyle name="쉼표 [0] 4 7 3" xfId="432"/>
    <cellStyle name="쉼표 [0] 4 7 3 2" xfId="1152"/>
    <cellStyle name="쉼표 [0] 4 7 3 2 2" xfId="2592"/>
    <cellStyle name="쉼표 [0] 4 7 3 3" xfId="1872"/>
    <cellStyle name="쉼표 [0] 4 7 4" xfId="792"/>
    <cellStyle name="쉼표 [0] 4 7 4 2" xfId="2232"/>
    <cellStyle name="쉼표 [0] 4 7 5" xfId="151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3" xfId="2122"/>
    <cellStyle name="쉼표 [0] 4 8 2 3" xfId="1042"/>
    <cellStyle name="쉼표 [0] 4 8 2 3 2" xfId="2482"/>
    <cellStyle name="쉼표 [0] 4 8 2 4" xfId="1762"/>
    <cellStyle name="쉼표 [0] 4 8 3" xfId="502"/>
    <cellStyle name="쉼표 [0] 4 8 3 2" xfId="1222"/>
    <cellStyle name="쉼표 [0] 4 8 3 2 2" xfId="2662"/>
    <cellStyle name="쉼표 [0] 4 8 3 3" xfId="1942"/>
    <cellStyle name="쉼표 [0] 4 8 4" xfId="862"/>
    <cellStyle name="쉼표 [0] 4 8 4 2" xfId="2302"/>
    <cellStyle name="쉼표 [0] 4 8 5" xfId="158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3" xfId="2132"/>
    <cellStyle name="쉼표 [0] 4 9 2 3" xfId="1052"/>
    <cellStyle name="쉼표 [0] 4 9 2 3 2" xfId="2492"/>
    <cellStyle name="쉼표 [0] 4 9 2 4" xfId="1772"/>
    <cellStyle name="쉼표 [0] 4 9 3" xfId="512"/>
    <cellStyle name="쉼표 [0] 4 9 3 2" xfId="1232"/>
    <cellStyle name="쉼표 [0] 4 9 3 2 2" xfId="2672"/>
    <cellStyle name="쉼표 [0] 4 9 3 3" xfId="1952"/>
    <cellStyle name="쉼표 [0] 4 9 4" xfId="872"/>
    <cellStyle name="쉼표 [0] 4 9 4 2" xfId="2312"/>
    <cellStyle name="쉼표 [0] 4 9 5" xfId="159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3" xfId="2145"/>
    <cellStyle name="쉼표 [0] 5 10 2 3" xfId="1065"/>
    <cellStyle name="쉼표 [0] 5 10 2 3 2" xfId="2505"/>
    <cellStyle name="쉼표 [0] 5 10 2 4" xfId="1785"/>
    <cellStyle name="쉼표 [0] 5 10 3" xfId="525"/>
    <cellStyle name="쉼표 [0] 5 10 3 2" xfId="1245"/>
    <cellStyle name="쉼표 [0] 5 10 3 2 2" xfId="2685"/>
    <cellStyle name="쉼표 [0] 5 10 3 3" xfId="1965"/>
    <cellStyle name="쉼표 [0] 5 10 4" xfId="885"/>
    <cellStyle name="쉼표 [0] 5 10 4 2" xfId="2325"/>
    <cellStyle name="쉼표 [0] 5 10 5" xfId="160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3" xfId="2155"/>
    <cellStyle name="쉼표 [0] 5 11 2 3" xfId="1075"/>
    <cellStyle name="쉼표 [0] 5 11 2 3 2" xfId="2515"/>
    <cellStyle name="쉼표 [0] 5 11 2 4" xfId="1795"/>
    <cellStyle name="쉼표 [0] 5 11 3" xfId="535"/>
    <cellStyle name="쉼표 [0] 5 11 3 2" xfId="1255"/>
    <cellStyle name="쉼표 [0] 5 11 3 2 2" xfId="2695"/>
    <cellStyle name="쉼표 [0] 5 11 3 3" xfId="1975"/>
    <cellStyle name="쉼표 [0] 5 11 4" xfId="895"/>
    <cellStyle name="쉼표 [0] 5 11 4 2" xfId="2335"/>
    <cellStyle name="쉼표 [0] 5 11 5" xfId="1615"/>
    <cellStyle name="쉼표 [0] 5 12" xfId="185"/>
    <cellStyle name="쉼표 [0] 5 12 2" xfId="545"/>
    <cellStyle name="쉼표 [0] 5 12 2 2" xfId="1265"/>
    <cellStyle name="쉼표 [0] 5 12 2 2 2" xfId="2705"/>
    <cellStyle name="쉼표 [0] 5 12 2 3" xfId="1985"/>
    <cellStyle name="쉼표 [0] 5 12 3" xfId="905"/>
    <cellStyle name="쉼표 [0] 5 12 3 2" xfId="2345"/>
    <cellStyle name="쉼표 [0] 5 12 4" xfId="1625"/>
    <cellStyle name="쉼표 [0] 5 13" xfId="365"/>
    <cellStyle name="쉼표 [0] 5 13 2" xfId="1085"/>
    <cellStyle name="쉼표 [0] 5 13 2 2" xfId="2525"/>
    <cellStyle name="쉼표 [0] 5 13 3" xfId="1805"/>
    <cellStyle name="쉼표 [0] 5 14" xfId="725"/>
    <cellStyle name="쉼표 [0] 5 14 2" xfId="2165"/>
    <cellStyle name="쉼표 [0] 5 15" xfId="144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3" xfId="2160"/>
    <cellStyle name="쉼표 [0] 5 2 10 2 3" xfId="1080"/>
    <cellStyle name="쉼표 [0] 5 2 10 2 3 2" xfId="2520"/>
    <cellStyle name="쉼표 [0] 5 2 10 2 4" xfId="1800"/>
    <cellStyle name="쉼표 [0] 5 2 10 3" xfId="540"/>
    <cellStyle name="쉼표 [0] 5 2 10 3 2" xfId="1260"/>
    <cellStyle name="쉼표 [0] 5 2 10 3 2 2" xfId="2700"/>
    <cellStyle name="쉼표 [0] 5 2 10 3 3" xfId="1980"/>
    <cellStyle name="쉼표 [0] 5 2 10 4" xfId="900"/>
    <cellStyle name="쉼표 [0] 5 2 10 4 2" xfId="2340"/>
    <cellStyle name="쉼표 [0] 5 2 10 5" xfId="1620"/>
    <cellStyle name="쉼표 [0] 5 2 11" xfId="190"/>
    <cellStyle name="쉼표 [0] 5 2 11 2" xfId="550"/>
    <cellStyle name="쉼표 [0] 5 2 11 2 2" xfId="1270"/>
    <cellStyle name="쉼표 [0] 5 2 11 2 2 2" xfId="2710"/>
    <cellStyle name="쉼표 [0] 5 2 11 2 3" xfId="1990"/>
    <cellStyle name="쉼표 [0] 5 2 11 3" xfId="910"/>
    <cellStyle name="쉼표 [0] 5 2 11 3 2" xfId="2350"/>
    <cellStyle name="쉼표 [0] 5 2 11 4" xfId="1630"/>
    <cellStyle name="쉼표 [0] 5 2 12" xfId="370"/>
    <cellStyle name="쉼표 [0] 5 2 12 2" xfId="1090"/>
    <cellStyle name="쉼표 [0] 5 2 12 2 2" xfId="2530"/>
    <cellStyle name="쉼표 [0] 5 2 12 3" xfId="1810"/>
    <cellStyle name="쉼표 [0] 5 2 13" xfId="730"/>
    <cellStyle name="쉼표 [0] 5 2 13 2" xfId="2170"/>
    <cellStyle name="쉼표 [0] 5 2 14" xfId="145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3" xfId="2100"/>
    <cellStyle name="쉼표 [0] 5 2 2 2 2 2 3" xfId="1020"/>
    <cellStyle name="쉼표 [0] 5 2 2 2 2 2 3 2" xfId="2460"/>
    <cellStyle name="쉼표 [0] 5 2 2 2 2 2 4" xfId="1740"/>
    <cellStyle name="쉼표 [0] 5 2 2 2 2 3" xfId="480"/>
    <cellStyle name="쉼표 [0] 5 2 2 2 2 3 2" xfId="1200"/>
    <cellStyle name="쉼표 [0] 5 2 2 2 2 3 2 2" xfId="2640"/>
    <cellStyle name="쉼표 [0] 5 2 2 2 2 3 3" xfId="1920"/>
    <cellStyle name="쉼표 [0] 5 2 2 2 2 4" xfId="840"/>
    <cellStyle name="쉼표 [0] 5 2 2 2 2 4 2" xfId="2280"/>
    <cellStyle name="쉼표 [0] 5 2 2 2 2 5" xfId="156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3" xfId="2030"/>
    <cellStyle name="쉼표 [0] 5 2 2 2 3 3" xfId="950"/>
    <cellStyle name="쉼표 [0] 5 2 2 2 3 3 2" xfId="2390"/>
    <cellStyle name="쉼표 [0] 5 2 2 2 3 4" xfId="1670"/>
    <cellStyle name="쉼표 [0] 5 2 2 2 4" xfId="410"/>
    <cellStyle name="쉼표 [0] 5 2 2 2 4 2" xfId="1130"/>
    <cellStyle name="쉼표 [0] 5 2 2 2 4 2 2" xfId="2570"/>
    <cellStyle name="쉼표 [0] 5 2 2 2 4 3" xfId="1850"/>
    <cellStyle name="쉼표 [0] 5 2 2 2 5" xfId="770"/>
    <cellStyle name="쉼표 [0] 5 2 2 2 5 2" xfId="2210"/>
    <cellStyle name="쉼표 [0] 5 2 2 2 6" xfId="149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3" xfId="2070"/>
    <cellStyle name="쉼표 [0] 5 2 2 3 2 3" xfId="990"/>
    <cellStyle name="쉼표 [0] 5 2 2 3 2 3 2" xfId="2430"/>
    <cellStyle name="쉼표 [0] 5 2 2 3 2 4" xfId="1710"/>
    <cellStyle name="쉼표 [0] 5 2 2 3 3" xfId="450"/>
    <cellStyle name="쉼표 [0] 5 2 2 3 3 2" xfId="1170"/>
    <cellStyle name="쉼표 [0] 5 2 2 3 3 2 2" xfId="2610"/>
    <cellStyle name="쉼표 [0] 5 2 2 3 3 3" xfId="1890"/>
    <cellStyle name="쉼표 [0] 5 2 2 3 4" xfId="810"/>
    <cellStyle name="쉼표 [0] 5 2 2 3 4 2" xfId="2250"/>
    <cellStyle name="쉼표 [0] 5 2 2 3 5" xfId="1530"/>
    <cellStyle name="쉼표 [0] 5 2 2 4" xfId="200"/>
    <cellStyle name="쉼표 [0] 5 2 2 4 2" xfId="560"/>
    <cellStyle name="쉼표 [0] 5 2 2 4 2 2" xfId="1280"/>
    <cellStyle name="쉼표 [0] 5 2 2 4 2 2 2" xfId="2720"/>
    <cellStyle name="쉼표 [0] 5 2 2 4 2 3" xfId="2000"/>
    <cellStyle name="쉼표 [0] 5 2 2 4 3" xfId="920"/>
    <cellStyle name="쉼표 [0] 5 2 2 4 3 2" xfId="2360"/>
    <cellStyle name="쉼표 [0] 5 2 2 4 4" xfId="1640"/>
    <cellStyle name="쉼표 [0] 5 2 2 5" xfId="380"/>
    <cellStyle name="쉼표 [0] 5 2 2 5 2" xfId="1100"/>
    <cellStyle name="쉼표 [0] 5 2 2 5 2 2" xfId="2540"/>
    <cellStyle name="쉼표 [0] 5 2 2 5 3" xfId="1820"/>
    <cellStyle name="쉼표 [0] 5 2 2 6" xfId="740"/>
    <cellStyle name="쉼표 [0] 5 2 2 6 2" xfId="2180"/>
    <cellStyle name="쉼표 [0] 5 2 2 7" xfId="146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3" xfId="2110"/>
    <cellStyle name="쉼표 [0] 5 2 3 2 2 2 3" xfId="1030"/>
    <cellStyle name="쉼표 [0] 5 2 3 2 2 2 3 2" xfId="2470"/>
    <cellStyle name="쉼표 [0] 5 2 3 2 2 2 4" xfId="1750"/>
    <cellStyle name="쉼표 [0] 5 2 3 2 2 3" xfId="490"/>
    <cellStyle name="쉼표 [0] 5 2 3 2 2 3 2" xfId="1210"/>
    <cellStyle name="쉼표 [0] 5 2 3 2 2 3 2 2" xfId="2650"/>
    <cellStyle name="쉼표 [0] 5 2 3 2 2 3 3" xfId="1930"/>
    <cellStyle name="쉼표 [0] 5 2 3 2 2 4" xfId="850"/>
    <cellStyle name="쉼표 [0] 5 2 3 2 2 4 2" xfId="2290"/>
    <cellStyle name="쉼표 [0] 5 2 3 2 2 5" xfId="157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3" xfId="2040"/>
    <cellStyle name="쉼표 [0] 5 2 3 2 3 3" xfId="960"/>
    <cellStyle name="쉼표 [0] 5 2 3 2 3 3 2" xfId="2400"/>
    <cellStyle name="쉼표 [0] 5 2 3 2 3 4" xfId="1680"/>
    <cellStyle name="쉼표 [0] 5 2 3 2 4" xfId="420"/>
    <cellStyle name="쉼표 [0] 5 2 3 2 4 2" xfId="1140"/>
    <cellStyle name="쉼표 [0] 5 2 3 2 4 2 2" xfId="2580"/>
    <cellStyle name="쉼표 [0] 5 2 3 2 4 3" xfId="1860"/>
    <cellStyle name="쉼표 [0] 5 2 3 2 5" xfId="780"/>
    <cellStyle name="쉼표 [0] 5 2 3 2 5 2" xfId="2220"/>
    <cellStyle name="쉼표 [0] 5 2 3 2 6" xfId="150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3" xfId="2080"/>
    <cellStyle name="쉼표 [0] 5 2 3 3 2 3" xfId="1000"/>
    <cellStyle name="쉼표 [0] 5 2 3 3 2 3 2" xfId="2440"/>
    <cellStyle name="쉼표 [0] 5 2 3 3 2 4" xfId="1720"/>
    <cellStyle name="쉼표 [0] 5 2 3 3 3" xfId="460"/>
    <cellStyle name="쉼표 [0] 5 2 3 3 3 2" xfId="1180"/>
    <cellStyle name="쉼표 [0] 5 2 3 3 3 2 2" xfId="2620"/>
    <cellStyle name="쉼표 [0] 5 2 3 3 3 3" xfId="1900"/>
    <cellStyle name="쉼표 [0] 5 2 3 3 4" xfId="820"/>
    <cellStyle name="쉼표 [0] 5 2 3 3 4 2" xfId="2260"/>
    <cellStyle name="쉼표 [0] 5 2 3 3 5" xfId="1540"/>
    <cellStyle name="쉼표 [0] 5 2 3 4" xfId="210"/>
    <cellStyle name="쉼표 [0] 5 2 3 4 2" xfId="570"/>
    <cellStyle name="쉼표 [0] 5 2 3 4 2 2" xfId="1290"/>
    <cellStyle name="쉼표 [0] 5 2 3 4 2 2 2" xfId="2730"/>
    <cellStyle name="쉼표 [0] 5 2 3 4 2 3" xfId="2010"/>
    <cellStyle name="쉼표 [0] 5 2 3 4 3" xfId="930"/>
    <cellStyle name="쉼표 [0] 5 2 3 4 3 2" xfId="2370"/>
    <cellStyle name="쉼표 [0] 5 2 3 4 4" xfId="1650"/>
    <cellStyle name="쉼표 [0] 5 2 3 5" xfId="390"/>
    <cellStyle name="쉼표 [0] 5 2 3 5 2" xfId="1110"/>
    <cellStyle name="쉼표 [0] 5 2 3 5 2 2" xfId="2550"/>
    <cellStyle name="쉼표 [0] 5 2 3 5 3" xfId="1830"/>
    <cellStyle name="쉼표 [0] 5 2 3 6" xfId="750"/>
    <cellStyle name="쉼표 [0] 5 2 3 6 2" xfId="2190"/>
    <cellStyle name="쉼표 [0] 5 2 3 7" xfId="147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3" xfId="2090"/>
    <cellStyle name="쉼표 [0] 5 2 4 2 2 3" xfId="1010"/>
    <cellStyle name="쉼표 [0] 5 2 4 2 2 3 2" xfId="2450"/>
    <cellStyle name="쉼표 [0] 5 2 4 2 2 4" xfId="1730"/>
    <cellStyle name="쉼표 [0] 5 2 4 2 3" xfId="470"/>
    <cellStyle name="쉼표 [0] 5 2 4 2 3 2" xfId="1190"/>
    <cellStyle name="쉼표 [0] 5 2 4 2 3 2 2" xfId="2630"/>
    <cellStyle name="쉼표 [0] 5 2 4 2 3 3" xfId="1910"/>
    <cellStyle name="쉼표 [0] 5 2 4 2 4" xfId="830"/>
    <cellStyle name="쉼표 [0] 5 2 4 2 4 2" xfId="2270"/>
    <cellStyle name="쉼표 [0] 5 2 4 2 5" xfId="1550"/>
    <cellStyle name="쉼표 [0] 5 2 4 3" xfId="220"/>
    <cellStyle name="쉼표 [0] 5 2 4 3 2" xfId="580"/>
    <cellStyle name="쉼표 [0] 5 2 4 3 2 2" xfId="1300"/>
    <cellStyle name="쉼표 [0] 5 2 4 3 2 2 2" xfId="2740"/>
    <cellStyle name="쉼표 [0] 5 2 4 3 2 3" xfId="2020"/>
    <cellStyle name="쉼표 [0] 5 2 4 3 3" xfId="940"/>
    <cellStyle name="쉼표 [0] 5 2 4 3 3 2" xfId="2380"/>
    <cellStyle name="쉼표 [0] 5 2 4 3 4" xfId="1660"/>
    <cellStyle name="쉼표 [0] 5 2 4 4" xfId="400"/>
    <cellStyle name="쉼표 [0] 5 2 4 4 2" xfId="1120"/>
    <cellStyle name="쉼표 [0] 5 2 4 4 2 2" xfId="2560"/>
    <cellStyle name="쉼표 [0] 5 2 4 4 3" xfId="1840"/>
    <cellStyle name="쉼표 [0] 5 2 4 5" xfId="760"/>
    <cellStyle name="쉼표 [0] 5 2 4 5 2" xfId="2200"/>
    <cellStyle name="쉼표 [0] 5 2 4 6" xfId="148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3" xfId="2120"/>
    <cellStyle name="쉼표 [0] 5 2 5 2 2 3" xfId="1040"/>
    <cellStyle name="쉼표 [0] 5 2 5 2 2 3 2" xfId="2480"/>
    <cellStyle name="쉼표 [0] 5 2 5 2 2 4" xfId="1760"/>
    <cellStyle name="쉼표 [0] 5 2 5 2 3" xfId="500"/>
    <cellStyle name="쉼표 [0] 5 2 5 2 3 2" xfId="1220"/>
    <cellStyle name="쉼표 [0] 5 2 5 2 3 2 2" xfId="2660"/>
    <cellStyle name="쉼표 [0] 5 2 5 2 3 3" xfId="1940"/>
    <cellStyle name="쉼표 [0] 5 2 5 2 4" xfId="860"/>
    <cellStyle name="쉼표 [0] 5 2 5 2 4 2" xfId="2300"/>
    <cellStyle name="쉼표 [0] 5 2 5 2 5" xfId="1580"/>
    <cellStyle name="쉼표 [0] 5 2 5 3" xfId="250"/>
    <cellStyle name="쉼표 [0] 5 2 5 3 2" xfId="610"/>
    <cellStyle name="쉼표 [0] 5 2 5 3 2 2" xfId="1330"/>
    <cellStyle name="쉼표 [0] 5 2 5 3 2 2 2" xfId="2770"/>
    <cellStyle name="쉼표 [0] 5 2 5 3 2 3" xfId="2050"/>
    <cellStyle name="쉼표 [0] 5 2 5 3 3" xfId="970"/>
    <cellStyle name="쉼표 [0] 5 2 5 3 3 2" xfId="2410"/>
    <cellStyle name="쉼표 [0] 5 2 5 3 4" xfId="1690"/>
    <cellStyle name="쉼표 [0] 5 2 5 4" xfId="430"/>
    <cellStyle name="쉼표 [0] 5 2 5 4 2" xfId="1150"/>
    <cellStyle name="쉼표 [0] 5 2 5 4 2 2" xfId="2590"/>
    <cellStyle name="쉼표 [0] 5 2 5 4 3" xfId="1870"/>
    <cellStyle name="쉼표 [0] 5 2 5 5" xfId="790"/>
    <cellStyle name="쉼표 [0] 5 2 5 5 2" xfId="2230"/>
    <cellStyle name="쉼표 [0] 5 2 5 6" xfId="151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3" xfId="2060"/>
    <cellStyle name="쉼표 [0] 5 2 6 2 3" xfId="980"/>
    <cellStyle name="쉼표 [0] 5 2 6 2 3 2" xfId="2420"/>
    <cellStyle name="쉼표 [0] 5 2 6 2 4" xfId="1700"/>
    <cellStyle name="쉼표 [0] 5 2 6 3" xfId="440"/>
    <cellStyle name="쉼표 [0] 5 2 6 3 2" xfId="1160"/>
    <cellStyle name="쉼표 [0] 5 2 6 3 2 2" xfId="2600"/>
    <cellStyle name="쉼표 [0] 5 2 6 3 3" xfId="1880"/>
    <cellStyle name="쉼표 [0] 5 2 6 4" xfId="800"/>
    <cellStyle name="쉼표 [0] 5 2 6 4 2" xfId="2240"/>
    <cellStyle name="쉼표 [0] 5 2 6 5" xfId="152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3" xfId="2130"/>
    <cellStyle name="쉼표 [0] 5 2 7 2 3" xfId="1050"/>
    <cellStyle name="쉼표 [0] 5 2 7 2 3 2" xfId="2490"/>
    <cellStyle name="쉼표 [0] 5 2 7 2 4" xfId="1770"/>
    <cellStyle name="쉼표 [0] 5 2 7 3" xfId="510"/>
    <cellStyle name="쉼표 [0] 5 2 7 3 2" xfId="1230"/>
    <cellStyle name="쉼표 [0] 5 2 7 3 2 2" xfId="2670"/>
    <cellStyle name="쉼표 [0] 5 2 7 3 3" xfId="1950"/>
    <cellStyle name="쉼표 [0] 5 2 7 4" xfId="870"/>
    <cellStyle name="쉼표 [0] 5 2 7 4 2" xfId="2310"/>
    <cellStyle name="쉼표 [0] 5 2 7 5" xfId="159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3" xfId="2140"/>
    <cellStyle name="쉼표 [0] 5 2 8 2 3" xfId="1060"/>
    <cellStyle name="쉼표 [0] 5 2 8 2 3 2" xfId="2500"/>
    <cellStyle name="쉼표 [0] 5 2 8 2 4" xfId="1780"/>
    <cellStyle name="쉼표 [0] 5 2 8 3" xfId="520"/>
    <cellStyle name="쉼표 [0] 5 2 8 3 2" xfId="1240"/>
    <cellStyle name="쉼표 [0] 5 2 8 3 2 2" xfId="2680"/>
    <cellStyle name="쉼표 [0] 5 2 8 3 3" xfId="1960"/>
    <cellStyle name="쉼표 [0] 5 2 8 4" xfId="880"/>
    <cellStyle name="쉼표 [0] 5 2 8 4 2" xfId="2320"/>
    <cellStyle name="쉼표 [0] 5 2 8 5" xfId="160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3" xfId="2150"/>
    <cellStyle name="쉼표 [0] 5 2 9 2 3" xfId="1070"/>
    <cellStyle name="쉼표 [0] 5 2 9 2 3 2" xfId="2510"/>
    <cellStyle name="쉼표 [0] 5 2 9 2 4" xfId="1790"/>
    <cellStyle name="쉼표 [0] 5 2 9 3" xfId="530"/>
    <cellStyle name="쉼표 [0] 5 2 9 3 2" xfId="1250"/>
    <cellStyle name="쉼표 [0] 5 2 9 3 2 2" xfId="2690"/>
    <cellStyle name="쉼표 [0] 5 2 9 3 3" xfId="1970"/>
    <cellStyle name="쉼표 [0] 5 2 9 4" xfId="890"/>
    <cellStyle name="쉼표 [0] 5 2 9 4 2" xfId="2330"/>
    <cellStyle name="쉼표 [0] 5 2 9 5" xfId="161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3" xfId="2095"/>
    <cellStyle name="쉼표 [0] 5 3 2 2 2 3" xfId="1015"/>
    <cellStyle name="쉼표 [0] 5 3 2 2 2 3 2" xfId="2455"/>
    <cellStyle name="쉼표 [0] 5 3 2 2 2 4" xfId="1735"/>
    <cellStyle name="쉼표 [0] 5 3 2 2 3" xfId="475"/>
    <cellStyle name="쉼표 [0] 5 3 2 2 3 2" xfId="1195"/>
    <cellStyle name="쉼표 [0] 5 3 2 2 3 2 2" xfId="2635"/>
    <cellStyle name="쉼표 [0] 5 3 2 2 3 3" xfId="1915"/>
    <cellStyle name="쉼표 [0] 5 3 2 2 4" xfId="835"/>
    <cellStyle name="쉼표 [0] 5 3 2 2 4 2" xfId="2275"/>
    <cellStyle name="쉼표 [0] 5 3 2 2 5" xfId="1555"/>
    <cellStyle name="쉼표 [0] 5 3 2 3" xfId="225"/>
    <cellStyle name="쉼표 [0] 5 3 2 3 2" xfId="585"/>
    <cellStyle name="쉼표 [0] 5 3 2 3 2 2" xfId="1305"/>
    <cellStyle name="쉼표 [0] 5 3 2 3 2 2 2" xfId="2745"/>
    <cellStyle name="쉼표 [0] 5 3 2 3 2 3" xfId="2025"/>
    <cellStyle name="쉼표 [0] 5 3 2 3 3" xfId="945"/>
    <cellStyle name="쉼표 [0] 5 3 2 3 3 2" xfId="2385"/>
    <cellStyle name="쉼표 [0] 5 3 2 3 4" xfId="1665"/>
    <cellStyle name="쉼표 [0] 5 3 2 4" xfId="405"/>
    <cellStyle name="쉼표 [0] 5 3 2 4 2" xfId="1125"/>
    <cellStyle name="쉼표 [0] 5 3 2 4 2 2" xfId="2565"/>
    <cellStyle name="쉼표 [0] 5 3 2 4 3" xfId="1845"/>
    <cellStyle name="쉼표 [0] 5 3 2 5" xfId="765"/>
    <cellStyle name="쉼표 [0] 5 3 2 5 2" xfId="2205"/>
    <cellStyle name="쉼표 [0] 5 3 2 6" xfId="148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3" xfId="2065"/>
    <cellStyle name="쉼표 [0] 5 3 3 2 3" xfId="985"/>
    <cellStyle name="쉼표 [0] 5 3 3 2 3 2" xfId="2425"/>
    <cellStyle name="쉼표 [0] 5 3 3 2 4" xfId="1705"/>
    <cellStyle name="쉼표 [0] 5 3 3 3" xfId="445"/>
    <cellStyle name="쉼표 [0] 5 3 3 3 2" xfId="1165"/>
    <cellStyle name="쉼표 [0] 5 3 3 3 2 2" xfId="2605"/>
    <cellStyle name="쉼표 [0] 5 3 3 3 3" xfId="1885"/>
    <cellStyle name="쉼표 [0] 5 3 3 4" xfId="805"/>
    <cellStyle name="쉼표 [0] 5 3 3 4 2" xfId="2245"/>
    <cellStyle name="쉼표 [0] 5 3 3 5" xfId="1525"/>
    <cellStyle name="쉼표 [0] 5 3 4" xfId="195"/>
    <cellStyle name="쉼표 [0] 5 3 4 2" xfId="555"/>
    <cellStyle name="쉼표 [0] 5 3 4 2 2" xfId="1275"/>
    <cellStyle name="쉼표 [0] 5 3 4 2 2 2" xfId="2715"/>
    <cellStyle name="쉼표 [0] 5 3 4 2 3" xfId="1995"/>
    <cellStyle name="쉼표 [0] 5 3 4 3" xfId="915"/>
    <cellStyle name="쉼표 [0] 5 3 4 3 2" xfId="2355"/>
    <cellStyle name="쉼표 [0] 5 3 4 4" xfId="1635"/>
    <cellStyle name="쉼표 [0] 5 3 5" xfId="375"/>
    <cellStyle name="쉼표 [0] 5 3 5 2" xfId="1095"/>
    <cellStyle name="쉼표 [0] 5 3 5 2 2" xfId="2535"/>
    <cellStyle name="쉼표 [0] 5 3 5 3" xfId="1815"/>
    <cellStyle name="쉼표 [0] 5 3 6" xfId="735"/>
    <cellStyle name="쉼표 [0] 5 3 6 2" xfId="2175"/>
    <cellStyle name="쉼표 [0] 5 3 7" xfId="145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3" xfId="2105"/>
    <cellStyle name="쉼표 [0] 5 4 2 2 2 3" xfId="1025"/>
    <cellStyle name="쉼표 [0] 5 4 2 2 2 3 2" xfId="2465"/>
    <cellStyle name="쉼표 [0] 5 4 2 2 2 4" xfId="1745"/>
    <cellStyle name="쉼표 [0] 5 4 2 2 3" xfId="485"/>
    <cellStyle name="쉼표 [0] 5 4 2 2 3 2" xfId="1205"/>
    <cellStyle name="쉼표 [0] 5 4 2 2 3 2 2" xfId="2645"/>
    <cellStyle name="쉼표 [0] 5 4 2 2 3 3" xfId="1925"/>
    <cellStyle name="쉼표 [0] 5 4 2 2 4" xfId="845"/>
    <cellStyle name="쉼표 [0] 5 4 2 2 4 2" xfId="2285"/>
    <cellStyle name="쉼표 [0] 5 4 2 2 5" xfId="1565"/>
    <cellStyle name="쉼표 [0] 5 4 2 3" xfId="235"/>
    <cellStyle name="쉼표 [0] 5 4 2 3 2" xfId="595"/>
    <cellStyle name="쉼표 [0] 5 4 2 3 2 2" xfId="1315"/>
    <cellStyle name="쉼표 [0] 5 4 2 3 2 2 2" xfId="2755"/>
    <cellStyle name="쉼표 [0] 5 4 2 3 2 3" xfId="2035"/>
    <cellStyle name="쉼표 [0] 5 4 2 3 3" xfId="955"/>
    <cellStyle name="쉼표 [0] 5 4 2 3 3 2" xfId="2395"/>
    <cellStyle name="쉼표 [0] 5 4 2 3 4" xfId="1675"/>
    <cellStyle name="쉼표 [0] 5 4 2 4" xfId="415"/>
    <cellStyle name="쉼표 [0] 5 4 2 4 2" xfId="1135"/>
    <cellStyle name="쉼표 [0] 5 4 2 4 2 2" xfId="2575"/>
    <cellStyle name="쉼표 [0] 5 4 2 4 3" xfId="1855"/>
    <cellStyle name="쉼표 [0] 5 4 2 5" xfId="775"/>
    <cellStyle name="쉼표 [0] 5 4 2 5 2" xfId="2215"/>
    <cellStyle name="쉼표 [0] 5 4 2 6" xfId="149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3" xfId="2075"/>
    <cellStyle name="쉼표 [0] 5 4 3 2 3" xfId="995"/>
    <cellStyle name="쉼표 [0] 5 4 3 2 3 2" xfId="2435"/>
    <cellStyle name="쉼표 [0] 5 4 3 2 4" xfId="1715"/>
    <cellStyle name="쉼표 [0] 5 4 3 3" xfId="455"/>
    <cellStyle name="쉼표 [0] 5 4 3 3 2" xfId="1175"/>
    <cellStyle name="쉼표 [0] 5 4 3 3 2 2" xfId="2615"/>
    <cellStyle name="쉼표 [0] 5 4 3 3 3" xfId="1895"/>
    <cellStyle name="쉼표 [0] 5 4 3 4" xfId="815"/>
    <cellStyle name="쉼표 [0] 5 4 3 4 2" xfId="2255"/>
    <cellStyle name="쉼표 [0] 5 4 3 5" xfId="1535"/>
    <cellStyle name="쉼표 [0] 5 4 4" xfId="205"/>
    <cellStyle name="쉼표 [0] 5 4 4 2" xfId="565"/>
    <cellStyle name="쉼표 [0] 5 4 4 2 2" xfId="1285"/>
    <cellStyle name="쉼표 [0] 5 4 4 2 2 2" xfId="2725"/>
    <cellStyle name="쉼표 [0] 5 4 4 2 3" xfId="2005"/>
    <cellStyle name="쉼표 [0] 5 4 4 3" xfId="925"/>
    <cellStyle name="쉼표 [0] 5 4 4 3 2" xfId="2365"/>
    <cellStyle name="쉼표 [0] 5 4 4 4" xfId="1645"/>
    <cellStyle name="쉼표 [0] 5 4 5" xfId="385"/>
    <cellStyle name="쉼표 [0] 5 4 5 2" xfId="1105"/>
    <cellStyle name="쉼표 [0] 5 4 5 2 2" xfId="2545"/>
    <cellStyle name="쉼표 [0] 5 4 5 3" xfId="1825"/>
    <cellStyle name="쉼표 [0] 5 4 6" xfId="745"/>
    <cellStyle name="쉼표 [0] 5 4 6 2" xfId="2185"/>
    <cellStyle name="쉼표 [0] 5 4 7" xfId="146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3" xfId="2085"/>
    <cellStyle name="쉼표 [0] 5 5 2 2 3" xfId="1005"/>
    <cellStyle name="쉼표 [0] 5 5 2 2 3 2" xfId="2445"/>
    <cellStyle name="쉼표 [0] 5 5 2 2 4" xfId="1725"/>
    <cellStyle name="쉼표 [0] 5 5 2 3" xfId="465"/>
    <cellStyle name="쉼표 [0] 5 5 2 3 2" xfId="1185"/>
    <cellStyle name="쉼표 [0] 5 5 2 3 2 2" xfId="2625"/>
    <cellStyle name="쉼표 [0] 5 5 2 3 3" xfId="1905"/>
    <cellStyle name="쉼표 [0] 5 5 2 4" xfId="825"/>
    <cellStyle name="쉼표 [0] 5 5 2 4 2" xfId="2265"/>
    <cellStyle name="쉼표 [0] 5 5 2 5" xfId="1545"/>
    <cellStyle name="쉼표 [0] 5 5 3" xfId="215"/>
    <cellStyle name="쉼표 [0] 5 5 3 2" xfId="575"/>
    <cellStyle name="쉼표 [0] 5 5 3 2 2" xfId="1295"/>
    <cellStyle name="쉼표 [0] 5 5 3 2 2 2" xfId="2735"/>
    <cellStyle name="쉼표 [0] 5 5 3 2 3" xfId="2015"/>
    <cellStyle name="쉼표 [0] 5 5 3 3" xfId="935"/>
    <cellStyle name="쉼표 [0] 5 5 3 3 2" xfId="2375"/>
    <cellStyle name="쉼표 [0] 5 5 3 4" xfId="1655"/>
    <cellStyle name="쉼표 [0] 5 5 4" xfId="395"/>
    <cellStyle name="쉼표 [0] 5 5 4 2" xfId="1115"/>
    <cellStyle name="쉼표 [0] 5 5 4 2 2" xfId="2555"/>
    <cellStyle name="쉼표 [0] 5 5 4 3" xfId="1835"/>
    <cellStyle name="쉼표 [0] 5 5 5" xfId="755"/>
    <cellStyle name="쉼표 [0] 5 5 5 2" xfId="2195"/>
    <cellStyle name="쉼표 [0] 5 5 6" xfId="147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3" xfId="2115"/>
    <cellStyle name="쉼표 [0] 5 6 2 2 3" xfId="1035"/>
    <cellStyle name="쉼표 [0] 5 6 2 2 3 2" xfId="2475"/>
    <cellStyle name="쉼표 [0] 5 6 2 2 4" xfId="1755"/>
    <cellStyle name="쉼표 [0] 5 6 2 3" xfId="495"/>
    <cellStyle name="쉼표 [0] 5 6 2 3 2" xfId="1215"/>
    <cellStyle name="쉼표 [0] 5 6 2 3 2 2" xfId="2655"/>
    <cellStyle name="쉼표 [0] 5 6 2 3 3" xfId="1935"/>
    <cellStyle name="쉼표 [0] 5 6 2 4" xfId="855"/>
    <cellStyle name="쉼표 [0] 5 6 2 4 2" xfId="2295"/>
    <cellStyle name="쉼표 [0] 5 6 2 5" xfId="1575"/>
    <cellStyle name="쉼표 [0] 5 6 3" xfId="245"/>
    <cellStyle name="쉼표 [0] 5 6 3 2" xfId="605"/>
    <cellStyle name="쉼표 [0] 5 6 3 2 2" xfId="1325"/>
    <cellStyle name="쉼표 [0] 5 6 3 2 2 2" xfId="2765"/>
    <cellStyle name="쉼표 [0] 5 6 3 2 3" xfId="2045"/>
    <cellStyle name="쉼표 [0] 5 6 3 3" xfId="965"/>
    <cellStyle name="쉼표 [0] 5 6 3 3 2" xfId="2405"/>
    <cellStyle name="쉼표 [0] 5 6 3 4" xfId="1685"/>
    <cellStyle name="쉼표 [0] 5 6 4" xfId="425"/>
    <cellStyle name="쉼표 [0] 5 6 4 2" xfId="1145"/>
    <cellStyle name="쉼표 [0] 5 6 4 2 2" xfId="2585"/>
    <cellStyle name="쉼표 [0] 5 6 4 3" xfId="1865"/>
    <cellStyle name="쉼표 [0] 5 6 5" xfId="785"/>
    <cellStyle name="쉼표 [0] 5 6 5 2" xfId="2225"/>
    <cellStyle name="쉼표 [0] 5 6 6" xfId="150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3" xfId="2055"/>
    <cellStyle name="쉼표 [0] 5 7 2 3" xfId="975"/>
    <cellStyle name="쉼표 [0] 5 7 2 3 2" xfId="2415"/>
    <cellStyle name="쉼표 [0] 5 7 2 4" xfId="1695"/>
    <cellStyle name="쉼표 [0] 5 7 3" xfId="435"/>
    <cellStyle name="쉼표 [0] 5 7 3 2" xfId="1155"/>
    <cellStyle name="쉼표 [0] 5 7 3 2 2" xfId="2595"/>
    <cellStyle name="쉼표 [0] 5 7 3 3" xfId="1875"/>
    <cellStyle name="쉼표 [0] 5 7 4" xfId="795"/>
    <cellStyle name="쉼표 [0] 5 7 4 2" xfId="2235"/>
    <cellStyle name="쉼표 [0] 5 7 5" xfId="151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3" xfId="2125"/>
    <cellStyle name="쉼표 [0] 5 8 2 3" xfId="1045"/>
    <cellStyle name="쉼표 [0] 5 8 2 3 2" xfId="2485"/>
    <cellStyle name="쉼표 [0] 5 8 2 4" xfId="1765"/>
    <cellStyle name="쉼표 [0] 5 8 3" xfId="505"/>
    <cellStyle name="쉼표 [0] 5 8 3 2" xfId="1225"/>
    <cellStyle name="쉼표 [0] 5 8 3 2 2" xfId="2665"/>
    <cellStyle name="쉼표 [0] 5 8 3 3" xfId="1945"/>
    <cellStyle name="쉼표 [0] 5 8 4" xfId="865"/>
    <cellStyle name="쉼표 [0] 5 8 4 2" xfId="2305"/>
    <cellStyle name="쉼표 [0] 5 8 5" xfId="158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3" xfId="2135"/>
    <cellStyle name="쉼표 [0] 5 9 2 3" xfId="1055"/>
    <cellStyle name="쉼표 [0] 5 9 2 3 2" xfId="2495"/>
    <cellStyle name="쉼표 [0] 5 9 2 4" xfId="1775"/>
    <cellStyle name="쉼표 [0] 5 9 3" xfId="515"/>
    <cellStyle name="쉼표 [0] 5 9 3 2" xfId="1235"/>
    <cellStyle name="쉼표 [0] 5 9 3 2 2" xfId="2675"/>
    <cellStyle name="쉼표 [0] 5 9 3 3" xfId="1955"/>
    <cellStyle name="쉼표 [0] 5 9 4" xfId="875"/>
    <cellStyle name="쉼표 [0] 5 9 4 2" xfId="2315"/>
    <cellStyle name="쉼표 [0] 5 9 5" xfId="159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3" xfId="2156"/>
    <cellStyle name="쉼표 [0] 6 10 2 3" xfId="1076"/>
    <cellStyle name="쉼표 [0] 6 10 2 3 2" xfId="2516"/>
    <cellStyle name="쉼표 [0] 6 10 2 4" xfId="1796"/>
    <cellStyle name="쉼표 [0] 6 10 3" xfId="536"/>
    <cellStyle name="쉼표 [0] 6 10 3 2" xfId="1256"/>
    <cellStyle name="쉼표 [0] 6 10 3 2 2" xfId="2696"/>
    <cellStyle name="쉼표 [0] 6 10 3 3" xfId="1976"/>
    <cellStyle name="쉼표 [0] 6 10 4" xfId="896"/>
    <cellStyle name="쉼표 [0] 6 10 4 2" xfId="2336"/>
    <cellStyle name="쉼표 [0] 6 10 5" xfId="1616"/>
    <cellStyle name="쉼표 [0] 6 11" xfId="186"/>
    <cellStyle name="쉼표 [0] 6 11 2" xfId="546"/>
    <cellStyle name="쉼표 [0] 6 11 2 2" xfId="1266"/>
    <cellStyle name="쉼표 [0] 6 11 2 2 2" xfId="2706"/>
    <cellStyle name="쉼표 [0] 6 11 2 3" xfId="1986"/>
    <cellStyle name="쉼표 [0] 6 11 3" xfId="906"/>
    <cellStyle name="쉼표 [0] 6 11 3 2" xfId="2346"/>
    <cellStyle name="쉼표 [0] 6 11 4" xfId="1626"/>
    <cellStyle name="쉼표 [0] 6 12" xfId="366"/>
    <cellStyle name="쉼표 [0] 6 12 2" xfId="1086"/>
    <cellStyle name="쉼표 [0] 6 12 2 2" xfId="2526"/>
    <cellStyle name="쉼표 [0] 6 12 3" xfId="1806"/>
    <cellStyle name="쉼표 [0] 6 13" xfId="726"/>
    <cellStyle name="쉼표 [0] 6 13 2" xfId="2166"/>
    <cellStyle name="쉼표 [0] 6 14" xfId="144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3" xfId="2096"/>
    <cellStyle name="쉼표 [0] 6 2 2 2 2 3" xfId="1016"/>
    <cellStyle name="쉼표 [0] 6 2 2 2 2 3 2" xfId="2456"/>
    <cellStyle name="쉼표 [0] 6 2 2 2 2 4" xfId="1736"/>
    <cellStyle name="쉼표 [0] 6 2 2 2 3" xfId="476"/>
    <cellStyle name="쉼표 [0] 6 2 2 2 3 2" xfId="1196"/>
    <cellStyle name="쉼표 [0] 6 2 2 2 3 2 2" xfId="2636"/>
    <cellStyle name="쉼표 [0] 6 2 2 2 3 3" xfId="1916"/>
    <cellStyle name="쉼표 [0] 6 2 2 2 4" xfId="836"/>
    <cellStyle name="쉼표 [0] 6 2 2 2 4 2" xfId="2276"/>
    <cellStyle name="쉼표 [0] 6 2 2 2 5" xfId="1556"/>
    <cellStyle name="쉼표 [0] 6 2 2 3" xfId="226"/>
    <cellStyle name="쉼표 [0] 6 2 2 3 2" xfId="586"/>
    <cellStyle name="쉼표 [0] 6 2 2 3 2 2" xfId="1306"/>
    <cellStyle name="쉼표 [0] 6 2 2 3 2 2 2" xfId="2746"/>
    <cellStyle name="쉼표 [0] 6 2 2 3 2 3" xfId="2026"/>
    <cellStyle name="쉼표 [0] 6 2 2 3 3" xfId="946"/>
    <cellStyle name="쉼표 [0] 6 2 2 3 3 2" xfId="2386"/>
    <cellStyle name="쉼표 [0] 6 2 2 3 4" xfId="1666"/>
    <cellStyle name="쉼표 [0] 6 2 2 4" xfId="406"/>
    <cellStyle name="쉼표 [0] 6 2 2 4 2" xfId="1126"/>
    <cellStyle name="쉼표 [0] 6 2 2 4 2 2" xfId="2566"/>
    <cellStyle name="쉼표 [0] 6 2 2 4 3" xfId="1846"/>
    <cellStyle name="쉼표 [0] 6 2 2 5" xfId="766"/>
    <cellStyle name="쉼표 [0] 6 2 2 5 2" xfId="2206"/>
    <cellStyle name="쉼표 [0] 6 2 2 6" xfId="148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3" xfId="2066"/>
    <cellStyle name="쉼표 [0] 6 2 3 2 3" xfId="986"/>
    <cellStyle name="쉼표 [0] 6 2 3 2 3 2" xfId="2426"/>
    <cellStyle name="쉼표 [0] 6 2 3 2 4" xfId="1706"/>
    <cellStyle name="쉼표 [0] 6 2 3 3" xfId="446"/>
    <cellStyle name="쉼표 [0] 6 2 3 3 2" xfId="1166"/>
    <cellStyle name="쉼표 [0] 6 2 3 3 2 2" xfId="2606"/>
    <cellStyle name="쉼표 [0] 6 2 3 3 3" xfId="1886"/>
    <cellStyle name="쉼표 [0] 6 2 3 4" xfId="806"/>
    <cellStyle name="쉼표 [0] 6 2 3 4 2" xfId="2246"/>
    <cellStyle name="쉼표 [0] 6 2 3 5" xfId="1526"/>
    <cellStyle name="쉼표 [0] 6 2 4" xfId="196"/>
    <cellStyle name="쉼표 [0] 6 2 4 2" xfId="556"/>
    <cellStyle name="쉼표 [0] 6 2 4 2 2" xfId="1276"/>
    <cellStyle name="쉼표 [0] 6 2 4 2 2 2" xfId="2716"/>
    <cellStyle name="쉼표 [0] 6 2 4 2 3" xfId="1996"/>
    <cellStyle name="쉼표 [0] 6 2 4 3" xfId="916"/>
    <cellStyle name="쉼표 [0] 6 2 4 3 2" xfId="2356"/>
    <cellStyle name="쉼표 [0] 6 2 4 4" xfId="1636"/>
    <cellStyle name="쉼표 [0] 6 2 5" xfId="376"/>
    <cellStyle name="쉼표 [0] 6 2 5 2" xfId="1096"/>
    <cellStyle name="쉼표 [0] 6 2 5 2 2" xfId="2536"/>
    <cellStyle name="쉼표 [0] 6 2 5 3" xfId="1816"/>
    <cellStyle name="쉼표 [0] 6 2 6" xfId="736"/>
    <cellStyle name="쉼표 [0] 6 2 6 2" xfId="2176"/>
    <cellStyle name="쉼표 [0] 6 2 7" xfId="145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3" xfId="2106"/>
    <cellStyle name="쉼표 [0] 6 3 2 2 2 3" xfId="1026"/>
    <cellStyle name="쉼표 [0] 6 3 2 2 2 3 2" xfId="2466"/>
    <cellStyle name="쉼표 [0] 6 3 2 2 2 4" xfId="1746"/>
    <cellStyle name="쉼표 [0] 6 3 2 2 3" xfId="486"/>
    <cellStyle name="쉼표 [0] 6 3 2 2 3 2" xfId="1206"/>
    <cellStyle name="쉼표 [0] 6 3 2 2 3 2 2" xfId="2646"/>
    <cellStyle name="쉼표 [0] 6 3 2 2 3 3" xfId="1926"/>
    <cellStyle name="쉼표 [0] 6 3 2 2 4" xfId="846"/>
    <cellStyle name="쉼표 [0] 6 3 2 2 4 2" xfId="2286"/>
    <cellStyle name="쉼표 [0] 6 3 2 2 5" xfId="1566"/>
    <cellStyle name="쉼표 [0] 6 3 2 3" xfId="236"/>
    <cellStyle name="쉼표 [0] 6 3 2 3 2" xfId="596"/>
    <cellStyle name="쉼표 [0] 6 3 2 3 2 2" xfId="1316"/>
    <cellStyle name="쉼표 [0] 6 3 2 3 2 2 2" xfId="2756"/>
    <cellStyle name="쉼표 [0] 6 3 2 3 2 3" xfId="2036"/>
    <cellStyle name="쉼표 [0] 6 3 2 3 3" xfId="956"/>
    <cellStyle name="쉼표 [0] 6 3 2 3 3 2" xfId="2396"/>
    <cellStyle name="쉼표 [0] 6 3 2 3 4" xfId="1676"/>
    <cellStyle name="쉼표 [0] 6 3 2 4" xfId="416"/>
    <cellStyle name="쉼표 [0] 6 3 2 4 2" xfId="1136"/>
    <cellStyle name="쉼표 [0] 6 3 2 4 2 2" xfId="2576"/>
    <cellStyle name="쉼표 [0] 6 3 2 4 3" xfId="1856"/>
    <cellStyle name="쉼표 [0] 6 3 2 5" xfId="776"/>
    <cellStyle name="쉼표 [0] 6 3 2 5 2" xfId="2216"/>
    <cellStyle name="쉼표 [0] 6 3 2 6" xfId="149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3" xfId="2076"/>
    <cellStyle name="쉼표 [0] 6 3 3 2 3" xfId="996"/>
    <cellStyle name="쉼표 [0] 6 3 3 2 3 2" xfId="2436"/>
    <cellStyle name="쉼표 [0] 6 3 3 2 4" xfId="1716"/>
    <cellStyle name="쉼표 [0] 6 3 3 3" xfId="456"/>
    <cellStyle name="쉼표 [0] 6 3 3 3 2" xfId="1176"/>
    <cellStyle name="쉼표 [0] 6 3 3 3 2 2" xfId="2616"/>
    <cellStyle name="쉼표 [0] 6 3 3 3 3" xfId="1896"/>
    <cellStyle name="쉼표 [0] 6 3 3 4" xfId="816"/>
    <cellStyle name="쉼표 [0] 6 3 3 4 2" xfId="2256"/>
    <cellStyle name="쉼표 [0] 6 3 3 5" xfId="1536"/>
    <cellStyle name="쉼표 [0] 6 3 4" xfId="206"/>
    <cellStyle name="쉼표 [0] 6 3 4 2" xfId="566"/>
    <cellStyle name="쉼표 [0] 6 3 4 2 2" xfId="1286"/>
    <cellStyle name="쉼표 [0] 6 3 4 2 2 2" xfId="2726"/>
    <cellStyle name="쉼표 [0] 6 3 4 2 3" xfId="2006"/>
    <cellStyle name="쉼표 [0] 6 3 4 3" xfId="926"/>
    <cellStyle name="쉼표 [0] 6 3 4 3 2" xfId="2366"/>
    <cellStyle name="쉼표 [0] 6 3 4 4" xfId="1646"/>
    <cellStyle name="쉼표 [0] 6 3 5" xfId="386"/>
    <cellStyle name="쉼표 [0] 6 3 5 2" xfId="1106"/>
    <cellStyle name="쉼표 [0] 6 3 5 2 2" xfId="2546"/>
    <cellStyle name="쉼표 [0] 6 3 5 3" xfId="1826"/>
    <cellStyle name="쉼표 [0] 6 3 6" xfId="746"/>
    <cellStyle name="쉼표 [0] 6 3 6 2" xfId="2186"/>
    <cellStyle name="쉼표 [0] 6 3 7" xfId="146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3" xfId="2086"/>
    <cellStyle name="쉼표 [0] 6 4 2 2 3" xfId="1006"/>
    <cellStyle name="쉼표 [0] 6 4 2 2 3 2" xfId="2446"/>
    <cellStyle name="쉼표 [0] 6 4 2 2 4" xfId="1726"/>
    <cellStyle name="쉼표 [0] 6 4 2 3" xfId="466"/>
    <cellStyle name="쉼표 [0] 6 4 2 3 2" xfId="1186"/>
    <cellStyle name="쉼표 [0] 6 4 2 3 2 2" xfId="2626"/>
    <cellStyle name="쉼표 [0] 6 4 2 3 3" xfId="1906"/>
    <cellStyle name="쉼표 [0] 6 4 2 4" xfId="826"/>
    <cellStyle name="쉼표 [0] 6 4 2 4 2" xfId="2266"/>
    <cellStyle name="쉼표 [0] 6 4 2 5" xfId="1546"/>
    <cellStyle name="쉼표 [0] 6 4 3" xfId="216"/>
    <cellStyle name="쉼표 [0] 6 4 3 2" xfId="576"/>
    <cellStyle name="쉼표 [0] 6 4 3 2 2" xfId="1296"/>
    <cellStyle name="쉼표 [0] 6 4 3 2 2 2" xfId="2736"/>
    <cellStyle name="쉼표 [0] 6 4 3 2 3" xfId="2016"/>
    <cellStyle name="쉼표 [0] 6 4 3 3" xfId="936"/>
    <cellStyle name="쉼표 [0] 6 4 3 3 2" xfId="2376"/>
    <cellStyle name="쉼표 [0] 6 4 3 4" xfId="1656"/>
    <cellStyle name="쉼표 [0] 6 4 4" xfId="396"/>
    <cellStyle name="쉼표 [0] 6 4 4 2" xfId="1116"/>
    <cellStyle name="쉼표 [0] 6 4 4 2 2" xfId="2556"/>
    <cellStyle name="쉼표 [0] 6 4 4 3" xfId="1836"/>
    <cellStyle name="쉼표 [0] 6 4 5" xfId="756"/>
    <cellStyle name="쉼표 [0] 6 4 5 2" xfId="2196"/>
    <cellStyle name="쉼표 [0] 6 4 6" xfId="147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3" xfId="2116"/>
    <cellStyle name="쉼표 [0] 6 5 2 2 3" xfId="1036"/>
    <cellStyle name="쉼표 [0] 6 5 2 2 3 2" xfId="2476"/>
    <cellStyle name="쉼표 [0] 6 5 2 2 4" xfId="1756"/>
    <cellStyle name="쉼표 [0] 6 5 2 3" xfId="496"/>
    <cellStyle name="쉼표 [0] 6 5 2 3 2" xfId="1216"/>
    <cellStyle name="쉼표 [0] 6 5 2 3 2 2" xfId="2656"/>
    <cellStyle name="쉼표 [0] 6 5 2 3 3" xfId="1936"/>
    <cellStyle name="쉼표 [0] 6 5 2 4" xfId="856"/>
    <cellStyle name="쉼표 [0] 6 5 2 4 2" xfId="2296"/>
    <cellStyle name="쉼표 [0] 6 5 2 5" xfId="1576"/>
    <cellStyle name="쉼표 [0] 6 5 3" xfId="246"/>
    <cellStyle name="쉼표 [0] 6 5 3 2" xfId="606"/>
    <cellStyle name="쉼표 [0] 6 5 3 2 2" xfId="1326"/>
    <cellStyle name="쉼표 [0] 6 5 3 2 2 2" xfId="2766"/>
    <cellStyle name="쉼표 [0] 6 5 3 2 3" xfId="2046"/>
    <cellStyle name="쉼표 [0] 6 5 3 3" xfId="966"/>
    <cellStyle name="쉼표 [0] 6 5 3 3 2" xfId="2406"/>
    <cellStyle name="쉼표 [0] 6 5 3 4" xfId="1686"/>
    <cellStyle name="쉼표 [0] 6 5 4" xfId="426"/>
    <cellStyle name="쉼표 [0] 6 5 4 2" xfId="1146"/>
    <cellStyle name="쉼표 [0] 6 5 4 2 2" xfId="2586"/>
    <cellStyle name="쉼표 [0] 6 5 4 3" xfId="1866"/>
    <cellStyle name="쉼표 [0] 6 5 5" xfId="786"/>
    <cellStyle name="쉼표 [0] 6 5 5 2" xfId="2226"/>
    <cellStyle name="쉼표 [0] 6 5 6" xfId="150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3" xfId="2056"/>
    <cellStyle name="쉼표 [0] 6 6 2 3" xfId="976"/>
    <cellStyle name="쉼표 [0] 6 6 2 3 2" xfId="2416"/>
    <cellStyle name="쉼표 [0] 6 6 2 4" xfId="1696"/>
    <cellStyle name="쉼표 [0] 6 6 3" xfId="436"/>
    <cellStyle name="쉼표 [0] 6 6 3 2" xfId="1156"/>
    <cellStyle name="쉼표 [0] 6 6 3 2 2" xfId="2596"/>
    <cellStyle name="쉼표 [0] 6 6 3 3" xfId="1876"/>
    <cellStyle name="쉼표 [0] 6 6 4" xfId="796"/>
    <cellStyle name="쉼표 [0] 6 6 4 2" xfId="2236"/>
    <cellStyle name="쉼표 [0] 6 6 5" xfId="151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3" xfId="2126"/>
    <cellStyle name="쉼표 [0] 6 7 2 3" xfId="1046"/>
    <cellStyle name="쉼표 [0] 6 7 2 3 2" xfId="2486"/>
    <cellStyle name="쉼표 [0] 6 7 2 4" xfId="1766"/>
    <cellStyle name="쉼표 [0] 6 7 3" xfId="506"/>
    <cellStyle name="쉼표 [0] 6 7 3 2" xfId="1226"/>
    <cellStyle name="쉼표 [0] 6 7 3 2 2" xfId="2666"/>
    <cellStyle name="쉼표 [0] 6 7 3 3" xfId="1946"/>
    <cellStyle name="쉼표 [0] 6 7 4" xfId="866"/>
    <cellStyle name="쉼표 [0] 6 7 4 2" xfId="2306"/>
    <cellStyle name="쉼표 [0] 6 7 5" xfId="158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3" xfId="2136"/>
    <cellStyle name="쉼표 [0] 6 8 2 3" xfId="1056"/>
    <cellStyle name="쉼표 [0] 6 8 2 3 2" xfId="2496"/>
    <cellStyle name="쉼표 [0] 6 8 2 4" xfId="1776"/>
    <cellStyle name="쉼표 [0] 6 8 3" xfId="516"/>
    <cellStyle name="쉼표 [0] 6 8 3 2" xfId="1236"/>
    <cellStyle name="쉼표 [0] 6 8 3 2 2" xfId="2676"/>
    <cellStyle name="쉼표 [0] 6 8 3 3" xfId="1956"/>
    <cellStyle name="쉼표 [0] 6 8 4" xfId="876"/>
    <cellStyle name="쉼표 [0] 6 8 4 2" xfId="2316"/>
    <cellStyle name="쉼표 [0] 6 8 5" xfId="159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3" xfId="2146"/>
    <cellStyle name="쉼표 [0] 6 9 2 3" xfId="1066"/>
    <cellStyle name="쉼표 [0] 6 9 2 3 2" xfId="2506"/>
    <cellStyle name="쉼표 [0] 6 9 2 4" xfId="1786"/>
    <cellStyle name="쉼표 [0] 6 9 3" xfId="526"/>
    <cellStyle name="쉼표 [0] 6 9 3 2" xfId="1246"/>
    <cellStyle name="쉼표 [0] 6 9 3 2 2" xfId="2686"/>
    <cellStyle name="쉼표 [0] 6 9 3 3" xfId="1966"/>
    <cellStyle name="쉼표 [0] 6 9 4" xfId="886"/>
    <cellStyle name="쉼표 [0] 6 9 4 2" xfId="2326"/>
    <cellStyle name="쉼표 [0] 6 9 5" xfId="160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3" xfId="2091"/>
    <cellStyle name="쉼표 [0] 7 2 2 2 3" xfId="1011"/>
    <cellStyle name="쉼표 [0] 7 2 2 2 3 2" xfId="2451"/>
    <cellStyle name="쉼표 [0] 7 2 2 2 4" xfId="1731"/>
    <cellStyle name="쉼표 [0] 7 2 2 3" xfId="471"/>
    <cellStyle name="쉼표 [0] 7 2 2 3 2" xfId="1191"/>
    <cellStyle name="쉼표 [0] 7 2 2 3 2 2" xfId="2631"/>
    <cellStyle name="쉼표 [0] 7 2 2 3 3" xfId="1911"/>
    <cellStyle name="쉼표 [0] 7 2 2 4" xfId="831"/>
    <cellStyle name="쉼표 [0] 7 2 2 4 2" xfId="2271"/>
    <cellStyle name="쉼표 [0] 7 2 2 5" xfId="1551"/>
    <cellStyle name="쉼표 [0] 7 2 3" xfId="221"/>
    <cellStyle name="쉼표 [0] 7 2 3 2" xfId="581"/>
    <cellStyle name="쉼표 [0] 7 2 3 2 2" xfId="1301"/>
    <cellStyle name="쉼표 [0] 7 2 3 2 2 2" xfId="2741"/>
    <cellStyle name="쉼표 [0] 7 2 3 2 3" xfId="2021"/>
    <cellStyle name="쉼표 [0] 7 2 3 3" xfId="941"/>
    <cellStyle name="쉼표 [0] 7 2 3 3 2" xfId="2381"/>
    <cellStyle name="쉼표 [0] 7 2 3 4" xfId="1661"/>
    <cellStyle name="쉼표 [0] 7 2 4" xfId="401"/>
    <cellStyle name="쉼표 [0] 7 2 4 2" xfId="1121"/>
    <cellStyle name="쉼표 [0] 7 2 4 2 2" xfId="2561"/>
    <cellStyle name="쉼표 [0] 7 2 4 3" xfId="1841"/>
    <cellStyle name="쉼표 [0] 7 2 5" xfId="761"/>
    <cellStyle name="쉼표 [0] 7 2 5 2" xfId="2201"/>
    <cellStyle name="쉼표 [0] 7 2 6" xfId="148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3" xfId="2061"/>
    <cellStyle name="쉼표 [0] 7 3 2 3" xfId="981"/>
    <cellStyle name="쉼표 [0] 7 3 2 3 2" xfId="2421"/>
    <cellStyle name="쉼표 [0] 7 3 2 4" xfId="1701"/>
    <cellStyle name="쉼표 [0] 7 3 3" xfId="441"/>
    <cellStyle name="쉼표 [0] 7 3 3 2" xfId="1161"/>
    <cellStyle name="쉼표 [0] 7 3 3 2 2" xfId="2601"/>
    <cellStyle name="쉼표 [0] 7 3 3 3" xfId="1881"/>
    <cellStyle name="쉼표 [0] 7 3 4" xfId="801"/>
    <cellStyle name="쉼표 [0] 7 3 4 2" xfId="2241"/>
    <cellStyle name="쉼표 [0] 7 3 5" xfId="1521"/>
    <cellStyle name="쉼표 [0] 7 4" xfId="191"/>
    <cellStyle name="쉼표 [0] 7 4 2" xfId="551"/>
    <cellStyle name="쉼표 [0] 7 4 2 2" xfId="1271"/>
    <cellStyle name="쉼표 [0] 7 4 2 2 2" xfId="2711"/>
    <cellStyle name="쉼표 [0] 7 4 2 3" xfId="1991"/>
    <cellStyle name="쉼표 [0] 7 4 3" xfId="911"/>
    <cellStyle name="쉼표 [0] 7 4 3 2" xfId="2351"/>
    <cellStyle name="쉼표 [0] 7 4 4" xfId="1631"/>
    <cellStyle name="쉼표 [0] 7 5" xfId="371"/>
    <cellStyle name="쉼표 [0] 7 5 2" xfId="1091"/>
    <cellStyle name="쉼표 [0] 7 5 2 2" xfId="2531"/>
    <cellStyle name="쉼표 [0] 7 5 3" xfId="1811"/>
    <cellStyle name="쉼표 [0] 7 6" xfId="731"/>
    <cellStyle name="쉼표 [0] 7 6 2" xfId="2171"/>
    <cellStyle name="쉼표 [0] 7 7" xfId="145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3" xfId="2101"/>
    <cellStyle name="쉼표 [0] 8 2 2 2 3" xfId="1021"/>
    <cellStyle name="쉼표 [0] 8 2 2 2 3 2" xfId="2461"/>
    <cellStyle name="쉼표 [0] 8 2 2 2 4" xfId="1741"/>
    <cellStyle name="쉼표 [0] 8 2 2 3" xfId="481"/>
    <cellStyle name="쉼표 [0] 8 2 2 3 2" xfId="1201"/>
    <cellStyle name="쉼표 [0] 8 2 2 3 2 2" xfId="2641"/>
    <cellStyle name="쉼표 [0] 8 2 2 3 3" xfId="1921"/>
    <cellStyle name="쉼표 [0] 8 2 2 4" xfId="841"/>
    <cellStyle name="쉼표 [0] 8 2 2 4 2" xfId="2281"/>
    <cellStyle name="쉼표 [0] 8 2 2 5" xfId="1561"/>
    <cellStyle name="쉼표 [0] 8 2 3" xfId="231"/>
    <cellStyle name="쉼표 [0] 8 2 3 2" xfId="591"/>
    <cellStyle name="쉼표 [0] 8 2 3 2 2" xfId="1311"/>
    <cellStyle name="쉼표 [0] 8 2 3 2 2 2" xfId="2751"/>
    <cellStyle name="쉼표 [0] 8 2 3 2 3" xfId="2031"/>
    <cellStyle name="쉼표 [0] 8 2 3 3" xfId="951"/>
    <cellStyle name="쉼표 [0] 8 2 3 3 2" xfId="2391"/>
    <cellStyle name="쉼표 [0] 8 2 3 4" xfId="1671"/>
    <cellStyle name="쉼표 [0] 8 2 4" xfId="411"/>
    <cellStyle name="쉼표 [0] 8 2 4 2" xfId="1131"/>
    <cellStyle name="쉼표 [0] 8 2 4 2 2" xfId="2571"/>
    <cellStyle name="쉼표 [0] 8 2 4 3" xfId="1851"/>
    <cellStyle name="쉼표 [0] 8 2 5" xfId="771"/>
    <cellStyle name="쉼표 [0] 8 2 5 2" xfId="2211"/>
    <cellStyle name="쉼표 [0] 8 2 6" xfId="149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3" xfId="2071"/>
    <cellStyle name="쉼표 [0] 8 3 2 3" xfId="991"/>
    <cellStyle name="쉼표 [0] 8 3 2 3 2" xfId="2431"/>
    <cellStyle name="쉼표 [0] 8 3 2 4" xfId="1711"/>
    <cellStyle name="쉼표 [0] 8 3 3" xfId="451"/>
    <cellStyle name="쉼표 [0] 8 3 3 2" xfId="1171"/>
    <cellStyle name="쉼표 [0] 8 3 3 2 2" xfId="2611"/>
    <cellStyle name="쉼표 [0] 8 3 3 3" xfId="1891"/>
    <cellStyle name="쉼표 [0] 8 3 4" xfId="811"/>
    <cellStyle name="쉼표 [0] 8 3 4 2" xfId="2251"/>
    <cellStyle name="쉼표 [0] 8 3 5" xfId="1531"/>
    <cellStyle name="쉼표 [0] 8 4" xfId="201"/>
    <cellStyle name="쉼표 [0] 8 4 2" xfId="561"/>
    <cellStyle name="쉼표 [0] 8 4 2 2" xfId="1281"/>
    <cellStyle name="쉼표 [0] 8 4 2 2 2" xfId="2721"/>
    <cellStyle name="쉼표 [0] 8 4 2 3" xfId="2001"/>
    <cellStyle name="쉼표 [0] 8 4 3" xfId="921"/>
    <cellStyle name="쉼표 [0] 8 4 3 2" xfId="2361"/>
    <cellStyle name="쉼표 [0] 8 4 4" xfId="1641"/>
    <cellStyle name="쉼표 [0] 8 5" xfId="381"/>
    <cellStyle name="쉼표 [0] 8 5 2" xfId="1101"/>
    <cellStyle name="쉼표 [0] 8 5 2 2" xfId="2541"/>
    <cellStyle name="쉼표 [0] 8 5 3" xfId="1821"/>
    <cellStyle name="쉼표 [0] 8 6" xfId="741"/>
    <cellStyle name="쉼표 [0] 8 6 2" xfId="2181"/>
    <cellStyle name="쉼표 [0] 8 7" xfId="146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3" xfId="2081"/>
    <cellStyle name="쉼표 [0] 9 2 2 3" xfId="1001"/>
    <cellStyle name="쉼표 [0] 9 2 2 3 2" xfId="2441"/>
    <cellStyle name="쉼표 [0] 9 2 2 4" xfId="1721"/>
    <cellStyle name="쉼표 [0] 9 2 3" xfId="461"/>
    <cellStyle name="쉼표 [0] 9 2 3 2" xfId="1181"/>
    <cellStyle name="쉼표 [0] 9 2 3 2 2" xfId="2621"/>
    <cellStyle name="쉼표 [0] 9 2 3 3" xfId="1901"/>
    <cellStyle name="쉼표 [0] 9 2 4" xfId="821"/>
    <cellStyle name="쉼표 [0] 9 2 4 2" xfId="2261"/>
    <cellStyle name="쉼표 [0] 9 2 5" xfId="1541"/>
    <cellStyle name="쉼표 [0] 9 3" xfId="211"/>
    <cellStyle name="쉼표 [0] 9 3 2" xfId="571"/>
    <cellStyle name="쉼표 [0] 9 3 2 2" xfId="1291"/>
    <cellStyle name="쉼표 [0] 9 3 2 2 2" xfId="2731"/>
    <cellStyle name="쉼표 [0] 9 3 2 3" xfId="2011"/>
    <cellStyle name="쉼표 [0] 9 3 3" xfId="931"/>
    <cellStyle name="쉼표 [0] 9 3 3 2" xfId="2371"/>
    <cellStyle name="쉼표 [0] 9 3 4" xfId="1651"/>
    <cellStyle name="쉼표 [0] 9 4" xfId="391"/>
    <cellStyle name="쉼표 [0] 9 4 2" xfId="1111"/>
    <cellStyle name="쉼표 [0] 9 4 2 2" xfId="2551"/>
    <cellStyle name="쉼표 [0] 9 4 3" xfId="1831"/>
    <cellStyle name="쉼표 [0] 9 5" xfId="751"/>
    <cellStyle name="쉼표 [0] 9 5 2" xfId="2191"/>
    <cellStyle name="쉼표 [0] 9 6" xfId="147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C13" sqref="C1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5" t="s">
        <v>68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25.5">
      <c r="A2" s="236" t="s">
        <v>69</v>
      </c>
      <c r="B2" s="236"/>
      <c r="C2" s="236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55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75" customFormat="1" ht="24.75" customHeight="1">
      <c r="A4" s="206">
        <v>2019</v>
      </c>
      <c r="B4" s="206">
        <v>6</v>
      </c>
      <c r="C4" s="205" t="s">
        <v>160</v>
      </c>
      <c r="D4" s="203" t="s">
        <v>157</v>
      </c>
      <c r="E4" s="53"/>
      <c r="F4" s="203"/>
      <c r="G4" s="206"/>
      <c r="H4" s="212">
        <v>3750</v>
      </c>
      <c r="I4" s="206" t="s">
        <v>22</v>
      </c>
      <c r="J4" s="114" t="s">
        <v>161</v>
      </c>
      <c r="K4" s="114" t="s">
        <v>162</v>
      </c>
      <c r="L4" s="204"/>
    </row>
    <row r="5" spans="1:12" s="75" customFormat="1" ht="24.75" customHeight="1">
      <c r="A5" s="189"/>
      <c r="B5" s="189"/>
      <c r="C5" s="157"/>
      <c r="D5" s="203" t="s">
        <v>48</v>
      </c>
      <c r="E5" s="53" t="s">
        <v>79</v>
      </c>
      <c r="F5" s="203" t="s">
        <v>48</v>
      </c>
      <c r="G5" s="189"/>
      <c r="H5" s="200"/>
      <c r="I5" s="189"/>
      <c r="J5" s="187"/>
      <c r="K5" s="187"/>
      <c r="L5" s="156"/>
    </row>
    <row r="6" spans="1:12" s="75" customFormat="1" ht="24.75" customHeight="1">
      <c r="A6" s="210"/>
      <c r="B6" s="210"/>
      <c r="C6" s="205"/>
      <c r="D6" s="203"/>
      <c r="E6" s="202"/>
      <c r="F6" s="203"/>
      <c r="G6" s="206"/>
      <c r="H6" s="212"/>
      <c r="I6" s="210"/>
      <c r="J6" s="211"/>
      <c r="K6" s="211"/>
      <c r="L6" s="209"/>
    </row>
    <row r="7" spans="1:12" ht="24.75" customHeight="1">
      <c r="A7" s="210"/>
      <c r="B7" s="210"/>
      <c r="C7" s="206"/>
      <c r="D7" s="203"/>
      <c r="E7" s="53"/>
      <c r="F7" s="203"/>
      <c r="G7" s="206"/>
      <c r="H7" s="212"/>
      <c r="I7" s="210"/>
      <c r="J7" s="211"/>
      <c r="K7" s="211"/>
      <c r="L7" s="211"/>
    </row>
    <row r="8" spans="1:12" s="97" customFormat="1" ht="24.75" customHeight="1">
      <c r="A8" s="210"/>
      <c r="B8" s="210"/>
      <c r="C8" s="206"/>
      <c r="D8" s="206"/>
      <c r="E8" s="206"/>
      <c r="F8" s="206"/>
      <c r="G8" s="206"/>
      <c r="H8" s="212"/>
      <c r="I8" s="210"/>
      <c r="J8" s="211"/>
      <c r="K8" s="211"/>
      <c r="L8" s="204"/>
    </row>
    <row r="9" spans="1:12" ht="24.75" customHeight="1">
      <c r="A9" s="210"/>
      <c r="B9" s="210"/>
      <c r="C9" s="208"/>
      <c r="D9" s="210"/>
      <c r="E9" s="210"/>
      <c r="F9" s="210"/>
      <c r="G9" s="210"/>
      <c r="H9" s="200"/>
      <c r="I9" s="210"/>
      <c r="J9" s="211"/>
      <c r="K9" s="211"/>
      <c r="L9" s="209"/>
    </row>
    <row r="10" spans="1:12" s="123" customFormat="1" ht="24.75" customHeight="1">
      <c r="A10" s="206"/>
      <c r="B10" s="206"/>
      <c r="C10" s="205"/>
      <c r="D10" s="203"/>
      <c r="E10" s="53"/>
      <c r="F10" s="203"/>
      <c r="G10" s="206"/>
      <c r="H10" s="190"/>
      <c r="I10" s="210"/>
      <c r="J10" s="211"/>
      <c r="K10" s="211"/>
      <c r="L10" s="204"/>
    </row>
    <row r="11" spans="1:12" s="123" customFormat="1" ht="24.75" customHeight="1">
      <c r="A11" s="206"/>
      <c r="B11" s="206"/>
      <c r="C11" s="206"/>
      <c r="D11" s="206"/>
      <c r="E11" s="206"/>
      <c r="F11" s="206"/>
      <c r="G11" s="206"/>
      <c r="H11" s="212"/>
      <c r="I11" s="210"/>
      <c r="J11" s="211"/>
      <c r="K11" s="211"/>
      <c r="L11" s="204"/>
    </row>
    <row r="12" spans="1:12" s="97" customFormat="1" ht="24.75" customHeight="1">
      <c r="A12" s="211"/>
      <c r="B12" s="211"/>
      <c r="C12" s="207"/>
      <c r="D12" s="211"/>
      <c r="E12" s="119"/>
      <c r="F12" s="211"/>
      <c r="G12" s="211"/>
      <c r="H12" s="119"/>
      <c r="I12" s="210"/>
      <c r="J12" s="211"/>
      <c r="K12" s="211"/>
      <c r="L12" s="209"/>
    </row>
    <row r="13" spans="1:12" s="124" customFormat="1" ht="24.75" customHeight="1">
      <c r="A13" s="127"/>
      <c r="B13" s="127"/>
      <c r="C13" s="116"/>
      <c r="D13" s="188"/>
      <c r="E13" s="53"/>
      <c r="F13" s="188"/>
      <c r="G13" s="127"/>
      <c r="H13" s="120"/>
      <c r="I13" s="127"/>
      <c r="J13" s="128"/>
      <c r="K13" s="128"/>
      <c r="L13" s="128"/>
    </row>
    <row r="14" spans="1:12" s="124" customFormat="1" ht="24.75" customHeight="1">
      <c r="A14" s="127"/>
      <c r="B14" s="127"/>
      <c r="C14" s="116"/>
      <c r="D14" s="203"/>
      <c r="E14" s="53"/>
      <c r="F14" s="203"/>
      <c r="G14" s="127"/>
      <c r="H14" s="120"/>
      <c r="I14" s="127"/>
      <c r="J14" s="128"/>
      <c r="K14" s="128"/>
      <c r="L14" s="128"/>
    </row>
    <row r="15" spans="1:12" ht="24.75" customHeight="1">
      <c r="A15" s="127"/>
      <c r="B15" s="127"/>
      <c r="C15" s="116"/>
      <c r="D15" s="188"/>
      <c r="E15" s="53"/>
      <c r="F15" s="188"/>
      <c r="G15" s="127"/>
      <c r="H15" s="118"/>
      <c r="I15" s="127"/>
      <c r="J15" s="128"/>
      <c r="K15" s="128"/>
      <c r="L15" s="128"/>
    </row>
    <row r="16" spans="1:12" ht="24.75" customHeight="1">
      <c r="A16" s="127"/>
      <c r="B16" s="127"/>
      <c r="C16" s="127"/>
      <c r="D16" s="126"/>
      <c r="E16" s="127"/>
      <c r="F16" s="127"/>
      <c r="G16" s="127"/>
      <c r="H16" s="129"/>
      <c r="I16" s="127"/>
      <c r="J16" s="128"/>
      <c r="K16" s="128"/>
      <c r="L16" s="115"/>
    </row>
    <row r="17" spans="1:12" s="112" customFormat="1" ht="24.75" customHeight="1">
      <c r="A17" s="111"/>
      <c r="B17" s="111"/>
      <c r="C17" s="110"/>
      <c r="D17" s="126"/>
      <c r="E17" s="111"/>
      <c r="F17" s="111"/>
      <c r="G17" s="111"/>
      <c r="H17" s="113"/>
      <c r="I17" s="111"/>
      <c r="J17" s="114"/>
      <c r="K17" s="114"/>
      <c r="L17" s="117"/>
    </row>
    <row r="18" spans="1:12" ht="24.75" customHeight="1">
      <c r="A18" s="127"/>
      <c r="B18" s="127"/>
      <c r="C18" s="126"/>
      <c r="D18" s="126"/>
      <c r="E18" s="126"/>
      <c r="F18" s="127"/>
      <c r="G18" s="127"/>
      <c r="H18" s="98"/>
      <c r="I18" s="127"/>
      <c r="J18" s="127"/>
      <c r="K18" s="127"/>
      <c r="L18" s="115"/>
    </row>
    <row r="19" spans="1:12" ht="24.75" customHeight="1">
      <c r="A19" s="100"/>
      <c r="B19" s="100"/>
      <c r="C19" s="100"/>
      <c r="D19" s="133"/>
      <c r="E19" s="53"/>
      <c r="F19" s="133"/>
      <c r="G19" s="100"/>
      <c r="H19" s="102"/>
      <c r="I19" s="100"/>
      <c r="J19" s="99"/>
      <c r="K19" s="101"/>
      <c r="L19" s="99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F8:F9 F16 F11:F12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6" sqref="K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37" t="s">
        <v>101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238" t="s">
        <v>22</v>
      </c>
      <c r="B2" s="238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72" t="s">
        <v>4</v>
      </c>
      <c r="B3" s="270" t="s">
        <v>5</v>
      </c>
      <c r="C3" s="270" t="s">
        <v>84</v>
      </c>
      <c r="D3" s="270" t="s">
        <v>103</v>
      </c>
      <c r="E3" s="268" t="s">
        <v>104</v>
      </c>
      <c r="F3" s="269"/>
      <c r="G3" s="268" t="s">
        <v>105</v>
      </c>
      <c r="H3" s="269"/>
      <c r="I3" s="270" t="s">
        <v>102</v>
      </c>
    </row>
    <row r="4" spans="1:9" ht="28.5" customHeight="1">
      <c r="A4" s="273"/>
      <c r="B4" s="271"/>
      <c r="C4" s="271"/>
      <c r="D4" s="271"/>
      <c r="E4" s="60" t="s">
        <v>122</v>
      </c>
      <c r="F4" s="60" t="s">
        <v>123</v>
      </c>
      <c r="G4" s="60" t="s">
        <v>122</v>
      </c>
      <c r="H4" s="60" t="s">
        <v>123</v>
      </c>
      <c r="I4" s="271"/>
    </row>
    <row r="5" spans="1:9" ht="28.5" customHeight="1">
      <c r="A5" s="11" t="s">
        <v>240</v>
      </c>
      <c r="B5" s="162" t="s">
        <v>241</v>
      </c>
      <c r="C5" s="67" t="s">
        <v>242</v>
      </c>
      <c r="D5" s="277" t="s">
        <v>244</v>
      </c>
      <c r="E5" s="67" t="s">
        <v>243</v>
      </c>
      <c r="F5" s="277" t="s">
        <v>244</v>
      </c>
      <c r="G5" s="67" t="s">
        <v>245</v>
      </c>
      <c r="H5" s="277" t="s">
        <v>244</v>
      </c>
      <c r="I5" s="278" t="s">
        <v>246</v>
      </c>
    </row>
    <row r="6" spans="1:9" ht="28.5" customHeight="1">
      <c r="A6" s="11"/>
      <c r="B6" s="33"/>
      <c r="C6" s="67" t="s">
        <v>48</v>
      </c>
      <c r="D6" s="27" t="s">
        <v>239</v>
      </c>
      <c r="E6" s="67" t="s">
        <v>48</v>
      </c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D6" sqref="D6:F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35" t="s">
        <v>91</v>
      </c>
      <c r="B1" s="235"/>
      <c r="C1" s="235"/>
      <c r="D1" s="235"/>
      <c r="E1" s="235"/>
      <c r="F1" s="235"/>
      <c r="G1" s="235"/>
      <c r="H1" s="235"/>
      <c r="I1" s="235"/>
    </row>
    <row r="2" spans="1:12" ht="24">
      <c r="A2" s="76" t="s">
        <v>49</v>
      </c>
      <c r="B2" s="77" t="s">
        <v>50</v>
      </c>
      <c r="C2" s="76" t="s">
        <v>65</v>
      </c>
      <c r="D2" s="76" t="s">
        <v>0</v>
      </c>
      <c r="E2" s="78" t="s">
        <v>66</v>
      </c>
      <c r="F2" s="76" t="s">
        <v>51</v>
      </c>
      <c r="G2" s="76" t="s">
        <v>52</v>
      </c>
      <c r="H2" s="76" t="s">
        <v>53</v>
      </c>
      <c r="I2" s="76" t="s">
        <v>1</v>
      </c>
    </row>
    <row r="3" spans="1:12" s="123" customFormat="1" ht="24.75" customHeight="1">
      <c r="A3" s="228">
        <v>2019</v>
      </c>
      <c r="B3" s="228">
        <v>6</v>
      </c>
      <c r="C3" s="229" t="s">
        <v>163</v>
      </c>
      <c r="D3" s="203" t="s">
        <v>157</v>
      </c>
      <c r="E3" s="53">
        <v>20000</v>
      </c>
      <c r="F3" s="203" t="s">
        <v>22</v>
      </c>
      <c r="G3" s="228" t="s">
        <v>164</v>
      </c>
      <c r="H3" s="230" t="s">
        <v>165</v>
      </c>
      <c r="I3" s="228"/>
      <c r="J3" s="121"/>
      <c r="K3" s="122"/>
      <c r="L3" s="121"/>
    </row>
    <row r="4" spans="1:12" ht="24.75" customHeight="1">
      <c r="A4" s="125"/>
      <c r="B4" s="125"/>
      <c r="C4" s="103"/>
      <c r="D4" s="203" t="s">
        <v>48</v>
      </c>
      <c r="E4" s="53" t="s">
        <v>79</v>
      </c>
      <c r="F4" s="203" t="s">
        <v>48</v>
      </c>
      <c r="G4" s="125"/>
      <c r="H4" s="125"/>
      <c r="I4" s="99"/>
    </row>
    <row r="5" spans="1:12" s="123" customFormat="1" ht="24.75" customHeight="1">
      <c r="A5" s="111"/>
      <c r="B5" s="111"/>
      <c r="C5" s="195"/>
      <c r="D5" s="203"/>
      <c r="E5" s="53"/>
      <c r="F5" s="203"/>
      <c r="G5" s="114"/>
      <c r="H5" s="114"/>
      <c r="I5" s="114"/>
      <c r="J5" s="121"/>
      <c r="K5" s="122"/>
      <c r="L5" s="121"/>
    </row>
    <row r="6" spans="1:12" ht="24.75" customHeight="1">
      <c r="A6" s="125"/>
      <c r="B6" s="125"/>
      <c r="C6" s="104"/>
      <c r="D6" s="203"/>
      <c r="E6" s="53"/>
      <c r="F6" s="203"/>
      <c r="G6" s="125"/>
      <c r="H6" s="125"/>
      <c r="I6" s="125"/>
    </row>
    <row r="7" spans="1:12" ht="24.75" customHeight="1">
      <c r="A7" s="127"/>
      <c r="B7" s="127"/>
      <c r="C7" s="191"/>
      <c r="D7" s="188"/>
      <c r="E7" s="53"/>
      <c r="F7" s="188"/>
      <c r="G7" s="83"/>
      <c r="H7" s="187"/>
      <c r="I7" s="128"/>
    </row>
    <row r="8" spans="1:12" s="97" customFormat="1" ht="24.75" customHeight="1">
      <c r="A8" s="130"/>
      <c r="B8" s="130"/>
      <c r="C8" s="131"/>
      <c r="D8" s="201"/>
      <c r="E8" s="201"/>
      <c r="F8" s="201"/>
      <c r="G8" s="130"/>
      <c r="H8" s="132"/>
      <c r="I8" s="125"/>
      <c r="J8" s="17"/>
      <c r="K8" s="18"/>
      <c r="L8" s="17"/>
    </row>
    <row r="9" spans="1:12" ht="24.75" customHeight="1">
      <c r="A9" s="101"/>
      <c r="B9" s="101"/>
      <c r="C9" s="104"/>
      <c r="D9" s="133"/>
      <c r="E9" s="53"/>
      <c r="F9" s="133"/>
      <c r="G9" s="101"/>
      <c r="H9" s="105"/>
      <c r="I9" s="101"/>
    </row>
    <row r="10" spans="1:12" ht="24.75" customHeight="1">
      <c r="A10" s="101"/>
      <c r="B10" s="101"/>
      <c r="C10" s="103"/>
      <c r="D10" s="101"/>
      <c r="E10" s="65"/>
      <c r="F10" s="101"/>
      <c r="G10" s="101"/>
      <c r="H10" s="101"/>
      <c r="I10" s="99"/>
    </row>
    <row r="11" spans="1:12" ht="24.75" customHeight="1">
      <c r="A11" s="101"/>
      <c r="B11" s="101"/>
      <c r="C11" s="103"/>
      <c r="D11" s="203"/>
      <c r="E11" s="53"/>
      <c r="F11" s="203"/>
      <c r="G11" s="101"/>
      <c r="H11" s="101"/>
      <c r="I11" s="99"/>
    </row>
    <row r="12" spans="1:12" ht="24.75" customHeight="1">
      <c r="A12" s="96"/>
      <c r="B12" s="96"/>
      <c r="C12" s="62"/>
      <c r="D12" s="188"/>
      <c r="E12" s="53"/>
      <c r="F12" s="188"/>
      <c r="G12" s="96"/>
      <c r="H12" s="96"/>
      <c r="I12" s="95"/>
    </row>
    <row r="13" spans="1:12" ht="24.75" customHeight="1">
      <c r="A13" s="96"/>
      <c r="B13" s="96"/>
      <c r="C13" s="64"/>
      <c r="D13" s="100"/>
      <c r="E13" s="100"/>
      <c r="F13" s="100"/>
      <c r="G13" s="100"/>
      <c r="H13" s="101"/>
      <c r="I13" s="96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188"/>
      <c r="E18" s="53"/>
      <c r="F18" s="188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 F1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F28" sqref="F28:F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35" t="s">
        <v>98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7" customHeight="1">
      <c r="A2" s="76" t="s">
        <v>49</v>
      </c>
      <c r="B2" s="77" t="s">
        <v>50</v>
      </c>
      <c r="C2" s="76" t="s">
        <v>97</v>
      </c>
      <c r="D2" s="76" t="s">
        <v>96</v>
      </c>
      <c r="E2" s="76" t="s">
        <v>0</v>
      </c>
      <c r="F2" s="77" t="s">
        <v>95</v>
      </c>
      <c r="G2" s="77" t="s">
        <v>94</v>
      </c>
      <c r="H2" s="77" t="s">
        <v>93</v>
      </c>
      <c r="I2" s="77" t="s">
        <v>92</v>
      </c>
      <c r="J2" s="76" t="s">
        <v>51</v>
      </c>
      <c r="K2" s="76" t="s">
        <v>52</v>
      </c>
      <c r="L2" s="76" t="s">
        <v>53</v>
      </c>
      <c r="M2" s="76" t="s">
        <v>1</v>
      </c>
    </row>
    <row r="3" spans="1:13" s="123" customFormat="1" ht="27" customHeight="1">
      <c r="A3" s="192"/>
      <c r="B3" s="193"/>
      <c r="C3" s="192"/>
      <c r="D3" s="192"/>
      <c r="E3" s="83" t="s">
        <v>48</v>
      </c>
      <c r="F3" s="85" t="s">
        <v>106</v>
      </c>
      <c r="G3" s="86" t="s">
        <v>48</v>
      </c>
      <c r="H3" s="193"/>
      <c r="I3" s="194"/>
      <c r="J3" s="192"/>
      <c r="K3" s="192"/>
      <c r="L3" s="192"/>
      <c r="M3" s="192"/>
    </row>
    <row r="4" spans="1:13" s="123" customFormat="1" ht="27" customHeight="1">
      <c r="A4" s="192"/>
      <c r="B4" s="193"/>
      <c r="C4" s="192"/>
      <c r="D4" s="192"/>
      <c r="E4" s="83"/>
      <c r="F4" s="85"/>
      <c r="G4" s="86"/>
      <c r="H4" s="193"/>
      <c r="I4" s="193"/>
      <c r="J4" s="192"/>
      <c r="K4" s="192"/>
      <c r="L4" s="192"/>
      <c r="M4" s="192"/>
    </row>
    <row r="5" spans="1:13" s="123" customFormat="1" ht="27" customHeight="1">
      <c r="A5" s="192"/>
      <c r="B5" s="193"/>
      <c r="C5" s="192"/>
      <c r="D5" s="192"/>
      <c r="E5" s="192"/>
      <c r="F5" s="193"/>
      <c r="G5" s="193"/>
      <c r="H5" s="193"/>
      <c r="I5" s="193"/>
      <c r="J5" s="192"/>
      <c r="K5" s="192"/>
      <c r="L5" s="192"/>
      <c r="M5" s="192"/>
    </row>
    <row r="6" spans="1:13" s="84" customFormat="1" ht="27" customHeight="1">
      <c r="A6" s="87"/>
      <c r="B6" s="88"/>
      <c r="C6" s="87"/>
      <c r="D6" s="87"/>
      <c r="E6" s="83"/>
      <c r="F6" s="85"/>
      <c r="G6" s="86"/>
      <c r="H6" s="88"/>
      <c r="I6" s="89"/>
      <c r="J6" s="87"/>
      <c r="K6" s="87"/>
      <c r="L6" s="87"/>
      <c r="M6" s="87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E6" sqref="E6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37" t="s">
        <v>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5.5">
      <c r="A2" s="238" t="s">
        <v>22</v>
      </c>
      <c r="B2" s="238"/>
      <c r="C2" s="1"/>
      <c r="D2" s="1"/>
      <c r="E2" s="1"/>
      <c r="F2" s="2"/>
      <c r="G2" s="2"/>
      <c r="H2" s="2"/>
      <c r="I2" s="2"/>
      <c r="J2" s="239" t="s">
        <v>3</v>
      </c>
      <c r="K2" s="239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66" t="s">
        <v>166</v>
      </c>
      <c r="B4" s="166" t="s">
        <v>167</v>
      </c>
      <c r="C4" s="166" t="s">
        <v>168</v>
      </c>
      <c r="D4" s="169" t="s">
        <v>169</v>
      </c>
      <c r="E4" s="166" t="s">
        <v>170</v>
      </c>
      <c r="F4" s="169" t="s">
        <v>171</v>
      </c>
      <c r="G4" s="166">
        <v>68500000</v>
      </c>
      <c r="H4" s="166"/>
      <c r="I4" s="166" t="s">
        <v>172</v>
      </c>
      <c r="J4" s="166"/>
      <c r="K4" s="166"/>
    </row>
    <row r="5" spans="1:11" ht="34.5" customHeight="1">
      <c r="A5" s="166"/>
      <c r="B5" s="166"/>
      <c r="C5" s="166"/>
      <c r="D5" s="169"/>
      <c r="E5" s="169" t="s">
        <v>173</v>
      </c>
      <c r="F5" s="169"/>
      <c r="G5" s="166"/>
      <c r="H5" s="166"/>
      <c r="I5" s="166"/>
      <c r="J5" s="166"/>
      <c r="K5" s="166"/>
    </row>
    <row r="6" spans="1:11" s="186" customFormat="1" ht="34.5" customHeight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</row>
    <row r="7" spans="1:11" s="186" customFormat="1" ht="34.5" customHeight="1"/>
    <row r="8" spans="1:1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</row>
    <row r="10" spans="1:1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6" sqref="H6"/>
    </sheetView>
  </sheetViews>
  <sheetFormatPr defaultRowHeight="13.5"/>
  <cols>
    <col min="1" max="1" width="13" style="3" customWidth="1"/>
    <col min="2" max="2" width="28.109375" style="158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83" bestFit="1" customWidth="1"/>
    <col min="7" max="7" width="9.6640625" style="3" customWidth="1"/>
    <col min="8" max="8" width="12.6640625" style="161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34" t="s">
        <v>23</v>
      </c>
      <c r="B1" s="164"/>
      <c r="C1" s="134"/>
      <c r="D1" s="134"/>
      <c r="E1" s="134"/>
      <c r="F1" s="176"/>
      <c r="G1" s="134"/>
      <c r="H1" s="185"/>
      <c r="I1" s="134"/>
      <c r="J1" s="184"/>
      <c r="K1" s="134"/>
    </row>
    <row r="2" spans="1:11" ht="25.5">
      <c r="A2" s="135" t="s">
        <v>22</v>
      </c>
      <c r="B2" s="165"/>
      <c r="C2" s="1"/>
      <c r="D2" s="1"/>
      <c r="E2" s="1"/>
      <c r="F2" s="181"/>
      <c r="G2" s="136"/>
      <c r="H2" s="179"/>
      <c r="I2" s="136"/>
      <c r="J2" s="177" t="s">
        <v>3</v>
      </c>
      <c r="K2" s="136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78" t="s">
        <v>19</v>
      </c>
      <c r="G3" s="6" t="s">
        <v>25</v>
      </c>
      <c r="H3" s="34" t="s">
        <v>28</v>
      </c>
      <c r="I3" s="6" t="s">
        <v>26</v>
      </c>
      <c r="J3" s="178" t="s">
        <v>27</v>
      </c>
      <c r="K3" s="6" t="s">
        <v>1</v>
      </c>
    </row>
    <row r="4" spans="1:11" s="94" customFormat="1" ht="42" customHeight="1">
      <c r="A4" s="196" t="s">
        <v>22</v>
      </c>
      <c r="B4" s="197" t="s">
        <v>174</v>
      </c>
      <c r="C4" s="155" t="s">
        <v>168</v>
      </c>
      <c r="D4" s="196" t="s">
        <v>170</v>
      </c>
      <c r="E4" s="169">
        <v>2</v>
      </c>
      <c r="F4" s="166">
        <v>67934050</v>
      </c>
      <c r="G4" s="169" t="s">
        <v>175</v>
      </c>
      <c r="H4" s="198" t="s">
        <v>176</v>
      </c>
      <c r="I4" s="167">
        <v>0.69952999999999999</v>
      </c>
      <c r="J4" s="159">
        <v>47522040</v>
      </c>
      <c r="K4" s="199"/>
    </row>
    <row r="5" spans="1:11" ht="42" customHeight="1">
      <c r="A5" s="90"/>
      <c r="B5" s="171"/>
      <c r="C5" s="93"/>
      <c r="D5" s="90"/>
      <c r="E5" s="169"/>
      <c r="F5" s="166"/>
      <c r="G5" s="169"/>
      <c r="H5" s="175"/>
      <c r="I5" s="163"/>
      <c r="J5" s="182"/>
      <c r="K5" s="90"/>
    </row>
    <row r="6" spans="1:11" ht="42" customHeight="1">
      <c r="A6" s="90"/>
      <c r="B6" s="171"/>
      <c r="C6" s="93"/>
      <c r="D6" s="90"/>
      <c r="E6" s="90"/>
      <c r="F6" s="180"/>
      <c r="G6" s="170"/>
      <c r="H6" s="175"/>
      <c r="I6" s="163"/>
      <c r="J6" s="182"/>
      <c r="K6" s="90"/>
    </row>
    <row r="7" spans="1:11" ht="42" customHeight="1">
      <c r="A7" s="90"/>
      <c r="B7" s="171"/>
      <c r="C7" s="93"/>
      <c r="D7" s="90"/>
      <c r="E7" s="90"/>
      <c r="F7" s="180"/>
      <c r="G7" s="170"/>
      <c r="H7" s="175"/>
      <c r="I7" s="163"/>
      <c r="J7" s="182"/>
      <c r="K7" s="90"/>
    </row>
    <row r="8" spans="1:11" ht="42" customHeight="1">
      <c r="A8" s="90"/>
      <c r="B8" s="171"/>
      <c r="C8" s="90"/>
      <c r="D8" s="90"/>
      <c r="E8" s="90"/>
      <c r="F8" s="180"/>
      <c r="G8" s="163"/>
      <c r="H8" s="175"/>
      <c r="I8" s="163"/>
      <c r="J8" s="182"/>
      <c r="K8" s="90"/>
    </row>
    <row r="9" spans="1:11" ht="42" customHeight="1">
      <c r="A9" s="90"/>
      <c r="B9" s="171"/>
      <c r="C9" s="90"/>
      <c r="D9" s="90"/>
      <c r="E9" s="90"/>
      <c r="F9" s="180"/>
      <c r="G9" s="163"/>
      <c r="H9" s="175"/>
      <c r="I9" s="163"/>
      <c r="J9" s="182"/>
      <c r="K9" s="90"/>
    </row>
    <row r="10" spans="1:11" ht="42" customHeight="1">
      <c r="A10" s="90"/>
      <c r="B10" s="171"/>
      <c r="C10" s="90"/>
      <c r="D10" s="90"/>
      <c r="E10" s="90"/>
      <c r="F10" s="180"/>
      <c r="G10" s="163"/>
      <c r="H10" s="175"/>
      <c r="I10" s="163"/>
      <c r="J10" s="182"/>
      <c r="K10" s="90"/>
    </row>
    <row r="11" spans="1:11" s="186" customFormat="1" ht="42" customHeight="1">
      <c r="A11" s="90"/>
      <c r="B11" s="171"/>
      <c r="C11" s="90"/>
      <c r="D11" s="90"/>
      <c r="E11" s="90"/>
      <c r="F11" s="180"/>
      <c r="G11" s="163"/>
      <c r="H11" s="175"/>
      <c r="I11" s="163"/>
      <c r="J11" s="182"/>
      <c r="K11" s="90"/>
    </row>
    <row r="12" spans="1:11" s="186" customFormat="1" ht="42" customHeight="1">
      <c r="A12" s="90"/>
      <c r="B12" s="171"/>
      <c r="C12" s="90"/>
      <c r="D12" s="90"/>
      <c r="E12" s="90"/>
      <c r="F12" s="180"/>
      <c r="G12" s="163"/>
      <c r="H12" s="175"/>
      <c r="I12" s="163"/>
      <c r="J12" s="182"/>
      <c r="K12" s="90"/>
    </row>
    <row r="13" spans="1:11" s="186" customFormat="1" ht="42" customHeight="1">
      <c r="A13" s="90"/>
      <c r="B13" s="171"/>
      <c r="C13" s="90"/>
      <c r="D13" s="90"/>
      <c r="E13" s="90"/>
      <c r="F13" s="180"/>
      <c r="G13" s="90"/>
      <c r="H13" s="175"/>
      <c r="I13" s="90"/>
      <c r="J13" s="182"/>
      <c r="K13" s="90"/>
    </row>
    <row r="14" spans="1:11" s="186" customFormat="1" ht="42" customHeight="1">
      <c r="A14" s="90"/>
      <c r="B14" s="171"/>
      <c r="C14" s="90"/>
      <c r="D14" s="90"/>
      <c r="E14" s="90"/>
      <c r="F14" s="180"/>
      <c r="G14" s="90"/>
      <c r="H14" s="175"/>
      <c r="I14" s="90"/>
      <c r="J14" s="182"/>
      <c r="K14" s="90"/>
    </row>
    <row r="15" spans="1:11" s="186" customFormat="1" ht="42" customHeight="1">
      <c r="A15" s="90"/>
      <c r="B15" s="171"/>
      <c r="C15" s="90"/>
      <c r="D15" s="90"/>
      <c r="E15" s="90"/>
      <c r="F15" s="180"/>
      <c r="G15" s="90"/>
      <c r="H15" s="175"/>
      <c r="I15" s="90"/>
      <c r="J15" s="182"/>
      <c r="K15" s="90"/>
    </row>
    <row r="16" spans="1:11" s="186" customFormat="1" ht="42" customHeight="1">
      <c r="A16" s="90"/>
      <c r="B16" s="171"/>
      <c r="C16" s="90"/>
      <c r="D16" s="90"/>
      <c r="E16" s="90"/>
      <c r="F16" s="180"/>
      <c r="G16" s="90"/>
      <c r="H16" s="175"/>
      <c r="I16" s="90"/>
      <c r="J16" s="182"/>
      <c r="K16" s="90"/>
    </row>
    <row r="17" spans="1:11" s="186" customFormat="1" ht="42" customHeight="1">
      <c r="A17" s="90"/>
      <c r="B17" s="171"/>
      <c r="C17" s="90"/>
      <c r="D17" s="90"/>
      <c r="E17" s="90"/>
      <c r="F17" s="180"/>
      <c r="G17" s="90"/>
      <c r="H17" s="175"/>
      <c r="I17" s="90"/>
      <c r="J17" s="182"/>
      <c r="K17" s="90"/>
    </row>
    <row r="18" spans="1:11" s="186" customFormat="1" ht="42" customHeight="1">
      <c r="A18" s="90"/>
      <c r="B18" s="171"/>
      <c r="C18" s="90"/>
      <c r="D18" s="90"/>
      <c r="E18" s="90"/>
      <c r="F18" s="180"/>
      <c r="G18" s="90"/>
      <c r="H18" s="175"/>
      <c r="I18" s="90"/>
      <c r="J18" s="182"/>
      <c r="K18" s="90"/>
    </row>
    <row r="19" spans="1:11" s="186" customFormat="1" ht="42" customHeight="1">
      <c r="A19" s="90"/>
      <c r="B19" s="171"/>
      <c r="C19" s="90"/>
      <c r="D19" s="90"/>
      <c r="E19" s="90"/>
      <c r="F19" s="180"/>
      <c r="G19" s="90"/>
      <c r="H19" s="175"/>
      <c r="I19" s="90"/>
      <c r="J19" s="182"/>
      <c r="K19" s="90"/>
    </row>
    <row r="20" spans="1:11" s="186" customFormat="1" ht="42" customHeight="1">
      <c r="A20" s="90"/>
      <c r="B20" s="171"/>
      <c r="C20" s="90"/>
      <c r="D20" s="90"/>
      <c r="E20" s="90"/>
      <c r="F20" s="180"/>
      <c r="G20" s="90"/>
      <c r="H20" s="175"/>
      <c r="I20" s="90"/>
      <c r="J20" s="182"/>
      <c r="K20" s="90"/>
    </row>
    <row r="21" spans="1:11" s="186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4" sqref="I14"/>
    </sheetView>
  </sheetViews>
  <sheetFormatPr defaultRowHeight="13.5"/>
  <cols>
    <col min="1" max="1" width="4.88671875" style="186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37" t="s">
        <v>114</v>
      </c>
      <c r="C1" s="237"/>
      <c r="D1" s="237"/>
      <c r="E1" s="237"/>
      <c r="F1" s="237"/>
      <c r="G1" s="237"/>
      <c r="H1" s="237"/>
      <c r="I1" s="237"/>
      <c r="J1" s="237"/>
    </row>
    <row r="2" spans="1:10" ht="25.5">
      <c r="B2" s="4" t="s">
        <v>22</v>
      </c>
      <c r="C2" s="7"/>
      <c r="D2" s="1"/>
      <c r="E2" s="1"/>
      <c r="F2" s="1"/>
      <c r="G2" s="2"/>
      <c r="H2" s="2"/>
      <c r="I2" s="239" t="s">
        <v>3</v>
      </c>
      <c r="J2" s="239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37" t="s">
        <v>128</v>
      </c>
      <c r="C4" s="137" t="s">
        <v>80</v>
      </c>
      <c r="D4" s="138">
        <v>846600</v>
      </c>
      <c r="E4" s="139" t="s">
        <v>121</v>
      </c>
      <c r="F4" s="139" t="s">
        <v>129</v>
      </c>
      <c r="G4" s="140" t="s">
        <v>130</v>
      </c>
      <c r="H4" s="140" t="s">
        <v>193</v>
      </c>
      <c r="I4" s="140" t="s">
        <v>194</v>
      </c>
      <c r="J4" s="141"/>
    </row>
    <row r="5" spans="1:10" ht="25.5" customHeight="1">
      <c r="B5" s="142" t="s">
        <v>147</v>
      </c>
      <c r="C5" s="142" t="s">
        <v>81</v>
      </c>
      <c r="D5" s="143">
        <v>13920000</v>
      </c>
      <c r="E5" s="144" t="s">
        <v>131</v>
      </c>
      <c r="F5" s="140" t="s">
        <v>132</v>
      </c>
      <c r="G5" s="140" t="s">
        <v>130</v>
      </c>
      <c r="H5" s="140" t="s">
        <v>193</v>
      </c>
      <c r="I5" s="140" t="s">
        <v>194</v>
      </c>
      <c r="J5" s="141"/>
    </row>
    <row r="6" spans="1:10" ht="25.5" customHeight="1">
      <c r="B6" s="142" t="s">
        <v>148</v>
      </c>
      <c r="C6" s="142" t="s">
        <v>82</v>
      </c>
      <c r="D6" s="143">
        <v>14964000</v>
      </c>
      <c r="E6" s="144" t="s">
        <v>131</v>
      </c>
      <c r="F6" s="140" t="s">
        <v>133</v>
      </c>
      <c r="G6" s="140" t="s">
        <v>134</v>
      </c>
      <c r="H6" s="140" t="s">
        <v>193</v>
      </c>
      <c r="I6" s="140" t="s">
        <v>194</v>
      </c>
      <c r="J6" s="145"/>
    </row>
    <row r="7" spans="1:10" ht="25.5" customHeight="1">
      <c r="B7" s="142" t="s">
        <v>149</v>
      </c>
      <c r="C7" s="142" t="s">
        <v>83</v>
      </c>
      <c r="D7" s="143">
        <v>3240000</v>
      </c>
      <c r="E7" s="144" t="s">
        <v>119</v>
      </c>
      <c r="F7" s="140" t="s">
        <v>132</v>
      </c>
      <c r="G7" s="140" t="s">
        <v>135</v>
      </c>
      <c r="H7" s="140" t="s">
        <v>193</v>
      </c>
      <c r="I7" s="140" t="s">
        <v>194</v>
      </c>
      <c r="J7" s="140"/>
    </row>
    <row r="8" spans="1:10" ht="25.5" customHeight="1">
      <c r="B8" s="137" t="s">
        <v>136</v>
      </c>
      <c r="C8" s="137" t="s">
        <v>109</v>
      </c>
      <c r="D8" s="138">
        <v>3600000</v>
      </c>
      <c r="E8" s="139" t="s">
        <v>137</v>
      </c>
      <c r="F8" s="139" t="s">
        <v>132</v>
      </c>
      <c r="G8" s="140" t="s">
        <v>135</v>
      </c>
      <c r="H8" s="140" t="s">
        <v>193</v>
      </c>
      <c r="I8" s="140" t="s">
        <v>194</v>
      </c>
      <c r="J8" s="140"/>
    </row>
    <row r="9" spans="1:10" ht="25.5" customHeight="1">
      <c r="B9" s="137" t="s">
        <v>110</v>
      </c>
      <c r="C9" s="137" t="s">
        <v>138</v>
      </c>
      <c r="D9" s="138">
        <v>3600000</v>
      </c>
      <c r="E9" s="139" t="s">
        <v>139</v>
      </c>
      <c r="F9" s="139" t="s">
        <v>140</v>
      </c>
      <c r="G9" s="140" t="s">
        <v>135</v>
      </c>
      <c r="H9" s="140" t="s">
        <v>193</v>
      </c>
      <c r="I9" s="140" t="s">
        <v>194</v>
      </c>
      <c r="J9" s="146"/>
    </row>
    <row r="10" spans="1:10" s="84" customFormat="1" ht="25.5" customHeight="1">
      <c r="A10" s="186"/>
      <c r="B10" s="147" t="s">
        <v>141</v>
      </c>
      <c r="C10" s="147" t="s">
        <v>116</v>
      </c>
      <c r="D10" s="148">
        <v>7200000</v>
      </c>
      <c r="E10" s="149" t="s">
        <v>127</v>
      </c>
      <c r="F10" s="150" t="s">
        <v>124</v>
      </c>
      <c r="G10" s="151" t="s">
        <v>125</v>
      </c>
      <c r="H10" s="140" t="s">
        <v>193</v>
      </c>
      <c r="I10" s="140" t="s">
        <v>194</v>
      </c>
      <c r="J10" s="152"/>
    </row>
    <row r="11" spans="1:10" s="84" customFormat="1" ht="25.5" customHeight="1">
      <c r="A11" s="186"/>
      <c r="B11" s="147" t="s">
        <v>142</v>
      </c>
      <c r="C11" s="147" t="s">
        <v>116</v>
      </c>
      <c r="D11" s="148">
        <v>4356000</v>
      </c>
      <c r="E11" s="149" t="s">
        <v>124</v>
      </c>
      <c r="F11" s="150" t="s">
        <v>127</v>
      </c>
      <c r="G11" s="151" t="s">
        <v>126</v>
      </c>
      <c r="H11" s="140" t="s">
        <v>193</v>
      </c>
      <c r="I11" s="140" t="s">
        <v>194</v>
      </c>
      <c r="J11" s="152"/>
    </row>
    <row r="12" spans="1:10" s="75" customFormat="1" ht="25.5" customHeight="1">
      <c r="A12" s="123"/>
      <c r="B12" s="168" t="s">
        <v>143</v>
      </c>
      <c r="C12" s="168" t="s">
        <v>144</v>
      </c>
      <c r="D12" s="172">
        <v>97000000</v>
      </c>
      <c r="E12" s="153" t="s">
        <v>145</v>
      </c>
      <c r="F12" s="153" t="s">
        <v>146</v>
      </c>
      <c r="G12" s="140" t="s">
        <v>135</v>
      </c>
      <c r="H12" s="140" t="s">
        <v>193</v>
      </c>
      <c r="I12" s="140" t="s">
        <v>194</v>
      </c>
      <c r="J12" s="154"/>
    </row>
    <row r="13" spans="1:10" ht="25.5" customHeight="1">
      <c r="B13" s="168" t="s">
        <v>151</v>
      </c>
      <c r="C13" s="168" t="s">
        <v>152</v>
      </c>
      <c r="D13" s="172">
        <v>20861640</v>
      </c>
      <c r="E13" s="153" t="s">
        <v>153</v>
      </c>
      <c r="F13" s="153" t="s">
        <v>154</v>
      </c>
      <c r="G13" s="153" t="s">
        <v>155</v>
      </c>
      <c r="H13" s="140" t="s">
        <v>193</v>
      </c>
      <c r="I13" s="140" t="s">
        <v>194</v>
      </c>
      <c r="J13" s="146"/>
    </row>
    <row r="14" spans="1:10" s="97" customFormat="1" ht="25.5" customHeight="1">
      <c r="A14" s="186"/>
      <c r="B14" s="219"/>
      <c r="C14" s="219"/>
      <c r="D14" s="203" t="s">
        <v>48</v>
      </c>
      <c r="E14" s="53" t="s">
        <v>79</v>
      </c>
      <c r="F14" s="203" t="s">
        <v>48</v>
      </c>
      <c r="G14" s="153"/>
      <c r="H14" s="153"/>
      <c r="I14" s="153"/>
      <c r="J14" s="146"/>
    </row>
    <row r="15" spans="1:10" s="97" customFormat="1" ht="25.5" customHeight="1">
      <c r="A15" s="186"/>
      <c r="B15" s="219"/>
      <c r="C15" s="219"/>
      <c r="D15" s="220"/>
      <c r="E15" s="53"/>
      <c r="F15" s="188"/>
      <c r="G15" s="203"/>
      <c r="H15" s="203"/>
      <c r="I15" s="203"/>
      <c r="J15" s="146"/>
    </row>
    <row r="16" spans="1:10" s="97" customFormat="1" ht="25.5" customHeight="1">
      <c r="A16" s="186"/>
      <c r="B16" s="219"/>
      <c r="C16" s="219"/>
      <c r="D16" s="220"/>
      <c r="E16" s="53"/>
      <c r="F16" s="53"/>
      <c r="G16" s="53"/>
      <c r="H16" s="53"/>
      <c r="I16" s="53"/>
      <c r="J16" s="106"/>
    </row>
    <row r="17" spans="1:10" s="97" customFormat="1" ht="25.5" customHeight="1">
      <c r="A17" s="186"/>
      <c r="B17" s="219"/>
      <c r="C17" s="219"/>
      <c r="D17" s="220"/>
      <c r="E17" s="53"/>
      <c r="F17" s="53"/>
      <c r="G17" s="53"/>
      <c r="H17" s="53"/>
      <c r="I17" s="53"/>
      <c r="J17" s="107"/>
    </row>
    <row r="18" spans="1:10" ht="25.5" customHeight="1">
      <c r="B18" s="219"/>
      <c r="C18" s="219"/>
      <c r="D18" s="220"/>
      <c r="E18" s="153"/>
      <c r="F18" s="153"/>
      <c r="G18" s="53"/>
      <c r="H18" s="53"/>
      <c r="I18" s="53"/>
      <c r="J18" s="108"/>
    </row>
    <row r="19" spans="1:10" ht="25.5" customHeight="1">
      <c r="B19" s="219"/>
      <c r="C19" s="219"/>
      <c r="D19" s="220"/>
      <c r="E19" s="108"/>
      <c r="F19" s="108"/>
      <c r="G19" s="108"/>
      <c r="H19" s="108"/>
      <c r="I19" s="108"/>
      <c r="J19" s="108"/>
    </row>
    <row r="20" spans="1:10" ht="25.5" customHeight="1">
      <c r="B20" s="219"/>
      <c r="C20" s="219"/>
      <c r="D20" s="220"/>
      <c r="E20" s="53"/>
      <c r="F20" s="53"/>
      <c r="G20" s="108"/>
      <c r="H20" s="108"/>
      <c r="I20" s="108"/>
      <c r="J20" s="108"/>
    </row>
    <row r="21" spans="1:10" ht="25.5" customHeight="1">
      <c r="B21" s="219"/>
      <c r="C21" s="219"/>
      <c r="D21" s="220"/>
      <c r="E21" s="108"/>
      <c r="F21" s="108"/>
      <c r="G21" s="53"/>
      <c r="H21" s="53"/>
      <c r="I21" s="53"/>
      <c r="J21" s="108"/>
    </row>
    <row r="22" spans="1:10" ht="25.5" customHeight="1">
      <c r="B22" s="168"/>
      <c r="C22" s="168"/>
      <c r="D22" s="203"/>
      <c r="E22" s="53"/>
      <c r="F22" s="203"/>
      <c r="G22" s="108"/>
      <c r="H22" s="108"/>
      <c r="I22" s="108"/>
      <c r="J22" s="108"/>
    </row>
    <row r="23" spans="1:10" ht="25.5" customHeight="1">
      <c r="B23" s="168"/>
      <c r="C23" s="168"/>
      <c r="D23" s="172"/>
      <c r="E23" s="108"/>
      <c r="F23" s="108"/>
      <c r="G23" s="108"/>
      <c r="H23" s="108"/>
      <c r="I23" s="108"/>
      <c r="J23" s="108"/>
    </row>
    <row r="24" spans="1:10" ht="25.5" customHeight="1">
      <c r="B24" s="168"/>
      <c r="C24" s="168"/>
      <c r="D24" s="172"/>
      <c r="E24" s="108"/>
      <c r="F24" s="108"/>
      <c r="G24" s="108"/>
      <c r="H24" s="108"/>
      <c r="I24" s="108"/>
      <c r="J24" s="108"/>
    </row>
    <row r="25" spans="1:10" ht="25.5" customHeight="1">
      <c r="B25" s="168"/>
      <c r="C25" s="168"/>
      <c r="D25" s="203"/>
      <c r="E25" s="53"/>
      <c r="F25" s="203"/>
      <c r="G25" s="174"/>
      <c r="H25" s="174"/>
      <c r="I25" s="174"/>
      <c r="J25" s="109"/>
    </row>
    <row r="26" spans="1:10" ht="25.5" customHeight="1">
      <c r="B26" s="168"/>
      <c r="C26" s="168"/>
      <c r="D26" s="172"/>
      <c r="E26" s="174"/>
      <c r="F26" s="174"/>
      <c r="G26" s="174"/>
      <c r="H26" s="174"/>
      <c r="I26" s="174"/>
      <c r="J26" s="109"/>
    </row>
    <row r="27" spans="1:10" ht="25.5" customHeight="1">
      <c r="B27" s="109"/>
      <c r="C27" s="109"/>
      <c r="D27" s="188"/>
      <c r="E27" s="53"/>
      <c r="F27" s="188"/>
      <c r="G27" s="109"/>
      <c r="H27" s="109"/>
      <c r="I27" s="109"/>
      <c r="J27" s="109"/>
    </row>
    <row r="28" spans="1:10" ht="25.5" customHeight="1">
      <c r="B28" s="109"/>
      <c r="C28" s="109"/>
      <c r="D28" s="203"/>
      <c r="E28" s="53"/>
      <c r="F28" s="203"/>
      <c r="G28" s="109"/>
      <c r="H28" s="109"/>
      <c r="I28" s="109"/>
      <c r="J28" s="109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B19" sqref="B19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37" t="s">
        <v>18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89</v>
      </c>
    </row>
    <row r="3" spans="1:9" ht="24.75" customHeight="1">
      <c r="A3" s="79" t="s">
        <v>4</v>
      </c>
      <c r="B3" s="80" t="s">
        <v>5</v>
      </c>
      <c r="C3" s="80" t="s">
        <v>84</v>
      </c>
      <c r="D3" s="81" t="s">
        <v>85</v>
      </c>
      <c r="E3" s="81" t="s">
        <v>90</v>
      </c>
      <c r="F3" s="81" t="s">
        <v>86</v>
      </c>
      <c r="G3" s="81" t="s">
        <v>87</v>
      </c>
      <c r="H3" s="81" t="s">
        <v>88</v>
      </c>
      <c r="I3" s="82" t="s">
        <v>99</v>
      </c>
    </row>
    <row r="4" spans="1:9" ht="24" customHeight="1">
      <c r="A4" s="213" t="s">
        <v>156</v>
      </c>
      <c r="B4" s="137" t="s">
        <v>128</v>
      </c>
      <c r="C4" s="137" t="s">
        <v>80</v>
      </c>
      <c r="D4" s="138">
        <v>846600</v>
      </c>
      <c r="E4" s="214"/>
      <c r="F4" s="215">
        <f>85300*4</f>
        <v>341200</v>
      </c>
      <c r="G4" s="216"/>
      <c r="H4" s="216">
        <f t="shared" ref="H4:H13" si="0">F4</f>
        <v>341200</v>
      </c>
      <c r="I4" s="217"/>
    </row>
    <row r="5" spans="1:9" ht="24" customHeight="1">
      <c r="A5" s="213" t="s">
        <v>156</v>
      </c>
      <c r="B5" s="142" t="s">
        <v>147</v>
      </c>
      <c r="C5" s="142" t="s">
        <v>81</v>
      </c>
      <c r="D5" s="143">
        <v>13920000</v>
      </c>
      <c r="E5" s="218"/>
      <c r="F5" s="218">
        <f>1160000*4</f>
        <v>4640000</v>
      </c>
      <c r="G5" s="216"/>
      <c r="H5" s="216">
        <f t="shared" si="0"/>
        <v>4640000</v>
      </c>
      <c r="I5" s="217"/>
    </row>
    <row r="6" spans="1:9" ht="24" customHeight="1">
      <c r="A6" s="213" t="s">
        <v>156</v>
      </c>
      <c r="B6" s="142" t="s">
        <v>148</v>
      </c>
      <c r="C6" s="142" t="s">
        <v>82</v>
      </c>
      <c r="D6" s="143">
        <v>14964000</v>
      </c>
      <c r="E6" s="214"/>
      <c r="F6" s="215">
        <f>1247000*4</f>
        <v>4988000</v>
      </c>
      <c r="G6" s="216"/>
      <c r="H6" s="216">
        <f t="shared" si="0"/>
        <v>4988000</v>
      </c>
      <c r="I6" s="217"/>
    </row>
    <row r="7" spans="1:9" ht="24" customHeight="1">
      <c r="A7" s="213" t="s">
        <v>156</v>
      </c>
      <c r="B7" s="142" t="s">
        <v>149</v>
      </c>
      <c r="C7" s="142" t="s">
        <v>83</v>
      </c>
      <c r="D7" s="143">
        <v>3240000</v>
      </c>
      <c r="E7" s="218"/>
      <c r="F7" s="218">
        <f>270000*4</f>
        <v>1080000</v>
      </c>
      <c r="G7" s="216"/>
      <c r="H7" s="216">
        <f t="shared" si="0"/>
        <v>1080000</v>
      </c>
      <c r="I7" s="217"/>
    </row>
    <row r="8" spans="1:9" ht="24" customHeight="1">
      <c r="A8" s="213" t="s">
        <v>156</v>
      </c>
      <c r="B8" s="137" t="s">
        <v>136</v>
      </c>
      <c r="C8" s="137" t="s">
        <v>109</v>
      </c>
      <c r="D8" s="138">
        <v>3600000</v>
      </c>
      <c r="E8" s="214"/>
      <c r="F8" s="215">
        <f>300000*4</f>
        <v>1200000</v>
      </c>
      <c r="G8" s="218"/>
      <c r="H8" s="218">
        <f t="shared" si="0"/>
        <v>1200000</v>
      </c>
      <c r="I8" s="217"/>
    </row>
    <row r="9" spans="1:9" ht="24" customHeight="1">
      <c r="A9" s="213" t="s">
        <v>156</v>
      </c>
      <c r="B9" s="137" t="s">
        <v>110</v>
      </c>
      <c r="C9" s="137" t="s">
        <v>138</v>
      </c>
      <c r="D9" s="138">
        <v>3600000</v>
      </c>
      <c r="E9" s="218"/>
      <c r="F9" s="218">
        <f>300000*4</f>
        <v>1200000</v>
      </c>
      <c r="G9" s="218"/>
      <c r="H9" s="218">
        <f t="shared" si="0"/>
        <v>1200000</v>
      </c>
      <c r="I9" s="217"/>
    </row>
    <row r="10" spans="1:9" ht="24" customHeight="1">
      <c r="A10" s="213" t="s">
        <v>156</v>
      </c>
      <c r="B10" s="147" t="s">
        <v>141</v>
      </c>
      <c r="C10" s="147" t="s">
        <v>116</v>
      </c>
      <c r="D10" s="148">
        <v>7200000</v>
      </c>
      <c r="E10" s="218"/>
      <c r="F10" s="218">
        <f>600000*4</f>
        <v>2400000</v>
      </c>
      <c r="G10" s="218"/>
      <c r="H10" s="218">
        <f t="shared" si="0"/>
        <v>2400000</v>
      </c>
      <c r="I10" s="217"/>
    </row>
    <row r="11" spans="1:9" s="186" customFormat="1" ht="24" customHeight="1">
      <c r="A11" s="213" t="s">
        <v>156</v>
      </c>
      <c r="B11" s="147" t="s">
        <v>142</v>
      </c>
      <c r="C11" s="147" t="s">
        <v>116</v>
      </c>
      <c r="D11" s="148">
        <v>4356000</v>
      </c>
      <c r="E11" s="214"/>
      <c r="F11" s="215">
        <f>363000*4</f>
        <v>1452000</v>
      </c>
      <c r="G11" s="216"/>
      <c r="H11" s="216">
        <f t="shared" si="0"/>
        <v>1452000</v>
      </c>
      <c r="I11" s="217"/>
    </row>
    <row r="12" spans="1:9" s="186" customFormat="1" ht="24" customHeight="1">
      <c r="A12" s="213" t="s">
        <v>156</v>
      </c>
      <c r="B12" s="219" t="s">
        <v>143</v>
      </c>
      <c r="C12" s="219" t="s">
        <v>144</v>
      </c>
      <c r="D12" s="220">
        <v>97000000</v>
      </c>
      <c r="E12" s="218"/>
      <c r="F12" s="218">
        <f>8083330*4</f>
        <v>32333320</v>
      </c>
      <c r="G12" s="216"/>
      <c r="H12" s="216">
        <f t="shared" si="0"/>
        <v>32333320</v>
      </c>
      <c r="I12" s="217"/>
    </row>
    <row r="13" spans="1:9" s="186" customFormat="1" ht="24" customHeight="1">
      <c r="A13" s="213" t="s">
        <v>156</v>
      </c>
      <c r="B13" s="219" t="s">
        <v>151</v>
      </c>
      <c r="C13" s="219" t="s">
        <v>152</v>
      </c>
      <c r="D13" s="220">
        <v>6953880</v>
      </c>
      <c r="E13" s="214"/>
      <c r="F13" s="215">
        <f>579490*4</f>
        <v>2317960</v>
      </c>
      <c r="G13" s="218"/>
      <c r="H13" s="218">
        <f t="shared" si="0"/>
        <v>2317960</v>
      </c>
      <c r="I13" s="217"/>
    </row>
    <row r="14" spans="1:9" s="186" customFormat="1" ht="24" customHeight="1">
      <c r="A14" s="213"/>
      <c r="B14" s="219"/>
      <c r="C14" s="219"/>
      <c r="D14" s="220"/>
      <c r="E14" s="218"/>
      <c r="F14" s="218"/>
      <c r="G14" s="220"/>
      <c r="H14" s="220"/>
      <c r="I14" s="217"/>
    </row>
    <row r="15" spans="1:9" s="186" customFormat="1" ht="24" customHeight="1">
      <c r="A15" s="213"/>
      <c r="B15" s="219"/>
      <c r="C15" s="219"/>
      <c r="D15" s="220"/>
      <c r="E15" s="218"/>
      <c r="F15" s="218"/>
      <c r="G15" s="220"/>
      <c r="H15" s="220"/>
      <c r="I15" s="217"/>
    </row>
    <row r="16" spans="1:9" s="186" customFormat="1" ht="24" customHeight="1">
      <c r="A16" s="213"/>
      <c r="B16" s="219"/>
      <c r="C16" s="219"/>
      <c r="D16" s="220"/>
      <c r="E16" s="221"/>
      <c r="F16" s="222"/>
      <c r="G16" s="220"/>
      <c r="H16" s="220"/>
      <c r="I16" s="223"/>
    </row>
    <row r="17" spans="1:9" s="186" customFormat="1" ht="24" customHeight="1">
      <c r="A17" s="213"/>
      <c r="B17" s="219"/>
      <c r="C17" s="219"/>
      <c r="D17" s="220"/>
      <c r="E17" s="221"/>
      <c r="F17" s="222"/>
      <c r="G17" s="220"/>
      <c r="H17" s="220"/>
      <c r="I17" s="223"/>
    </row>
    <row r="18" spans="1:9" s="186" customFormat="1" ht="24" customHeight="1">
      <c r="A18" s="213"/>
      <c r="B18" s="219"/>
      <c r="C18" s="219"/>
      <c r="D18" s="220"/>
      <c r="E18" s="221"/>
      <c r="F18" s="224"/>
      <c r="G18" s="220"/>
      <c r="H18" s="220"/>
      <c r="I18" s="223"/>
    </row>
    <row r="19" spans="1:9" s="186" customFormat="1" ht="24" customHeight="1">
      <c r="A19" s="213"/>
      <c r="B19" s="219"/>
      <c r="C19" s="219"/>
      <c r="D19" s="220"/>
      <c r="E19" s="225"/>
      <c r="F19" s="225"/>
      <c r="G19" s="220"/>
      <c r="H19" s="220"/>
      <c r="I19" s="223"/>
    </row>
    <row r="20" spans="1:9" s="186" customFormat="1" ht="24" customHeight="1">
      <c r="A20" s="213"/>
      <c r="B20" s="219"/>
      <c r="C20" s="219"/>
      <c r="D20" s="220"/>
      <c r="E20" s="221"/>
      <c r="F20" s="222"/>
      <c r="G20" s="220"/>
      <c r="H20" s="220"/>
      <c r="I20" s="223"/>
    </row>
    <row r="21" spans="1:9" ht="24" customHeight="1">
      <c r="A21" s="213"/>
      <c r="B21" s="219"/>
      <c r="C21" s="219"/>
      <c r="D21" s="220"/>
      <c r="E21" s="226"/>
      <c r="F21" s="226"/>
      <c r="G21" s="220"/>
      <c r="H21" s="220"/>
      <c r="I21" s="227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4" zoomScale="55" zoomScaleNormal="55" workbookViewId="0">
      <selection activeCell="E42" sqref="E42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37" t="s">
        <v>20</v>
      </c>
      <c r="B1" s="237"/>
      <c r="C1" s="237"/>
      <c r="D1" s="237"/>
      <c r="E1" s="237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27.75" customHeight="1" thickTop="1">
      <c r="A3" s="240" t="s">
        <v>56</v>
      </c>
      <c r="B3" s="30" t="s">
        <v>57</v>
      </c>
      <c r="C3" s="243" t="s">
        <v>177</v>
      </c>
      <c r="D3" s="244"/>
      <c r="E3" s="245"/>
    </row>
    <row r="4" spans="1:5" ht="27.75" customHeight="1">
      <c r="A4" s="241"/>
      <c r="B4" s="31" t="s">
        <v>58</v>
      </c>
      <c r="C4" s="49">
        <v>1300000</v>
      </c>
      <c r="D4" s="42" t="s">
        <v>113</v>
      </c>
      <c r="E4" s="50" t="s">
        <v>178</v>
      </c>
    </row>
    <row r="5" spans="1:5" ht="27.75" customHeight="1">
      <c r="A5" s="241"/>
      <c r="B5" s="31" t="s">
        <v>59</v>
      </c>
      <c r="C5" s="43">
        <v>0.95</v>
      </c>
      <c r="D5" s="42" t="s">
        <v>34</v>
      </c>
      <c r="E5" s="50">
        <v>1235000</v>
      </c>
    </row>
    <row r="6" spans="1:5" ht="27.75" customHeight="1">
      <c r="A6" s="241"/>
      <c r="B6" s="31" t="s">
        <v>33</v>
      </c>
      <c r="C6" s="44" t="s">
        <v>179</v>
      </c>
      <c r="D6" s="42" t="s">
        <v>107</v>
      </c>
      <c r="E6" s="51" t="s">
        <v>212</v>
      </c>
    </row>
    <row r="7" spans="1:5" ht="27.75" customHeight="1">
      <c r="A7" s="241"/>
      <c r="B7" s="31" t="s">
        <v>60</v>
      </c>
      <c r="C7" s="91" t="s">
        <v>117</v>
      </c>
      <c r="D7" s="42" t="s">
        <v>61</v>
      </c>
      <c r="E7" s="51" t="s">
        <v>180</v>
      </c>
    </row>
    <row r="8" spans="1:5" ht="27.75" customHeight="1">
      <c r="A8" s="241"/>
      <c r="B8" s="31" t="s">
        <v>62</v>
      </c>
      <c r="C8" s="45" t="s">
        <v>118</v>
      </c>
      <c r="D8" s="42" t="s">
        <v>36</v>
      </c>
      <c r="E8" s="46" t="s">
        <v>181</v>
      </c>
    </row>
    <row r="9" spans="1:5" ht="27.75" customHeight="1" thickBot="1">
      <c r="A9" s="242"/>
      <c r="B9" s="32" t="s">
        <v>63</v>
      </c>
      <c r="C9" s="92" t="s">
        <v>112</v>
      </c>
      <c r="D9" s="47" t="s">
        <v>64</v>
      </c>
      <c r="E9" s="48" t="s">
        <v>182</v>
      </c>
    </row>
    <row r="10" spans="1:5" ht="27.75" customHeight="1" thickTop="1">
      <c r="A10" s="240" t="s">
        <v>108</v>
      </c>
      <c r="B10" s="30" t="s">
        <v>57</v>
      </c>
      <c r="C10" s="243" t="s">
        <v>183</v>
      </c>
      <c r="D10" s="244"/>
      <c r="E10" s="245"/>
    </row>
    <row r="11" spans="1:5" ht="27.75" customHeight="1">
      <c r="A11" s="241"/>
      <c r="B11" s="31" t="s">
        <v>58</v>
      </c>
      <c r="C11" s="49">
        <v>68500000</v>
      </c>
      <c r="D11" s="42" t="s">
        <v>113</v>
      </c>
      <c r="E11" s="50" t="s">
        <v>195</v>
      </c>
    </row>
    <row r="12" spans="1:5" ht="27.75" customHeight="1">
      <c r="A12" s="241"/>
      <c r="B12" s="31" t="s">
        <v>59</v>
      </c>
      <c r="C12" s="43">
        <v>0.73</v>
      </c>
      <c r="D12" s="42" t="s">
        <v>34</v>
      </c>
      <c r="E12" s="50">
        <v>49997390</v>
      </c>
    </row>
    <row r="13" spans="1:5" ht="27.75" customHeight="1">
      <c r="A13" s="241"/>
      <c r="B13" s="31" t="s">
        <v>33</v>
      </c>
      <c r="C13" s="44" t="s">
        <v>184</v>
      </c>
      <c r="D13" s="42" t="s">
        <v>107</v>
      </c>
      <c r="E13" s="51" t="s">
        <v>185</v>
      </c>
    </row>
    <row r="14" spans="1:5" ht="27.75" customHeight="1">
      <c r="A14" s="241"/>
      <c r="B14" s="31" t="s">
        <v>60</v>
      </c>
      <c r="C14" s="91" t="s">
        <v>158</v>
      </c>
      <c r="D14" s="42" t="s">
        <v>61</v>
      </c>
      <c r="E14" s="51"/>
    </row>
    <row r="15" spans="1:5" ht="27.75" customHeight="1">
      <c r="A15" s="241"/>
      <c r="B15" s="31" t="s">
        <v>62</v>
      </c>
      <c r="C15" s="45" t="s">
        <v>120</v>
      </c>
      <c r="D15" s="42" t="s">
        <v>36</v>
      </c>
      <c r="E15" s="46" t="s">
        <v>186</v>
      </c>
    </row>
    <row r="16" spans="1:5" ht="27.75" customHeight="1" thickBot="1">
      <c r="A16" s="242"/>
      <c r="B16" s="32" t="s">
        <v>63</v>
      </c>
      <c r="C16" s="92" t="s">
        <v>159</v>
      </c>
      <c r="D16" s="47" t="s">
        <v>64</v>
      </c>
      <c r="E16" s="48" t="s">
        <v>187</v>
      </c>
    </row>
    <row r="17" spans="1:5" ht="27.75" customHeight="1" thickTop="1">
      <c r="A17" s="240" t="s">
        <v>108</v>
      </c>
      <c r="B17" s="30" t="s">
        <v>57</v>
      </c>
      <c r="C17" s="243" t="s">
        <v>196</v>
      </c>
      <c r="D17" s="244"/>
      <c r="E17" s="245"/>
    </row>
    <row r="18" spans="1:5" ht="27.75" customHeight="1">
      <c r="A18" s="241"/>
      <c r="B18" s="31" t="s">
        <v>58</v>
      </c>
      <c r="C18" s="49">
        <v>49995000</v>
      </c>
      <c r="D18" s="42" t="s">
        <v>113</v>
      </c>
      <c r="E18" s="50" t="s">
        <v>209</v>
      </c>
    </row>
    <row r="19" spans="1:5" ht="27.75" customHeight="1">
      <c r="A19" s="241"/>
      <c r="B19" s="31" t="s">
        <v>59</v>
      </c>
      <c r="C19" s="43">
        <v>0.94</v>
      </c>
      <c r="D19" s="42" t="s">
        <v>34</v>
      </c>
      <c r="E19" s="50">
        <v>47000000</v>
      </c>
    </row>
    <row r="20" spans="1:5" ht="27.75" customHeight="1">
      <c r="A20" s="241"/>
      <c r="B20" s="31" t="s">
        <v>33</v>
      </c>
      <c r="C20" s="44" t="s">
        <v>197</v>
      </c>
      <c r="D20" s="42" t="s">
        <v>107</v>
      </c>
      <c r="E20" s="51" t="s">
        <v>198</v>
      </c>
    </row>
    <row r="21" spans="1:5" ht="27.75" customHeight="1">
      <c r="A21" s="241"/>
      <c r="B21" s="31" t="s">
        <v>60</v>
      </c>
      <c r="C21" s="91" t="s">
        <v>199</v>
      </c>
      <c r="D21" s="42" t="s">
        <v>61</v>
      </c>
      <c r="E21" s="51"/>
    </row>
    <row r="22" spans="1:5" ht="27.75" customHeight="1">
      <c r="A22" s="241"/>
      <c r="B22" s="31" t="s">
        <v>62</v>
      </c>
      <c r="C22" s="91" t="s">
        <v>120</v>
      </c>
      <c r="D22" s="42" t="s">
        <v>36</v>
      </c>
      <c r="E22" s="46" t="s">
        <v>201</v>
      </c>
    </row>
    <row r="23" spans="1:5" ht="27.75" customHeight="1" thickBot="1">
      <c r="A23" s="242"/>
      <c r="B23" s="32" t="s">
        <v>63</v>
      </c>
      <c r="C23" s="92" t="s">
        <v>200</v>
      </c>
      <c r="D23" s="47" t="s">
        <v>64</v>
      </c>
      <c r="E23" s="48" t="s">
        <v>202</v>
      </c>
    </row>
    <row r="24" spans="1:5" ht="27.75" customHeight="1" thickTop="1">
      <c r="A24" s="240" t="s">
        <v>108</v>
      </c>
      <c r="B24" s="30" t="s">
        <v>57</v>
      </c>
      <c r="C24" s="243" t="s">
        <v>203</v>
      </c>
      <c r="D24" s="244"/>
      <c r="E24" s="245"/>
    </row>
    <row r="25" spans="1:5" ht="27.75" customHeight="1">
      <c r="A25" s="241"/>
      <c r="B25" s="31" t="s">
        <v>58</v>
      </c>
      <c r="C25" s="49">
        <v>5700000</v>
      </c>
      <c r="D25" s="42" t="s">
        <v>113</v>
      </c>
      <c r="E25" s="50" t="s">
        <v>210</v>
      </c>
    </row>
    <row r="26" spans="1:5" ht="27.75" customHeight="1">
      <c r="A26" s="241"/>
      <c r="B26" s="31" t="s">
        <v>59</v>
      </c>
      <c r="C26" s="43">
        <v>0.95</v>
      </c>
      <c r="D26" s="42" t="s">
        <v>34</v>
      </c>
      <c r="E26" s="50">
        <v>5410000</v>
      </c>
    </row>
    <row r="27" spans="1:5" ht="27.75" customHeight="1">
      <c r="A27" s="241"/>
      <c r="B27" s="31" t="s">
        <v>33</v>
      </c>
      <c r="C27" s="44" t="s">
        <v>204</v>
      </c>
      <c r="D27" s="42" t="s">
        <v>107</v>
      </c>
      <c r="E27" s="51" t="s">
        <v>208</v>
      </c>
    </row>
    <row r="28" spans="1:5" ht="27.75" customHeight="1">
      <c r="A28" s="241"/>
      <c r="B28" s="31" t="s">
        <v>60</v>
      </c>
      <c r="C28" s="91" t="s">
        <v>199</v>
      </c>
      <c r="D28" s="42" t="s">
        <v>61</v>
      </c>
      <c r="E28" s="51" t="s">
        <v>211</v>
      </c>
    </row>
    <row r="29" spans="1:5" ht="27.75" customHeight="1">
      <c r="A29" s="241"/>
      <c r="B29" s="31" t="s">
        <v>62</v>
      </c>
      <c r="C29" s="91" t="s">
        <v>205</v>
      </c>
      <c r="D29" s="42" t="s">
        <v>36</v>
      </c>
      <c r="E29" s="46" t="s">
        <v>207</v>
      </c>
    </row>
    <row r="30" spans="1:5" ht="27.75" customHeight="1" thickBot="1">
      <c r="A30" s="242"/>
      <c r="B30" s="32" t="s">
        <v>63</v>
      </c>
      <c r="C30" s="92" t="s">
        <v>112</v>
      </c>
      <c r="D30" s="47" t="s">
        <v>64</v>
      </c>
      <c r="E30" s="48" t="s">
        <v>206</v>
      </c>
    </row>
    <row r="31" spans="1:5" ht="27.75" customHeight="1" thickTop="1">
      <c r="A31" s="240" t="s">
        <v>108</v>
      </c>
      <c r="B31" s="30" t="s">
        <v>57</v>
      </c>
      <c r="C31" s="243" t="s">
        <v>213</v>
      </c>
      <c r="D31" s="244"/>
      <c r="E31" s="245"/>
    </row>
    <row r="32" spans="1:5" ht="27.75" customHeight="1">
      <c r="A32" s="241"/>
      <c r="B32" s="31" t="s">
        <v>58</v>
      </c>
      <c r="C32" s="49">
        <v>1501500</v>
      </c>
      <c r="D32" s="42" t="s">
        <v>113</v>
      </c>
      <c r="E32" s="50" t="s">
        <v>214</v>
      </c>
    </row>
    <row r="33" spans="1:5" ht="27.75" customHeight="1">
      <c r="A33" s="241"/>
      <c r="B33" s="31" t="s">
        <v>59</v>
      </c>
      <c r="C33" s="43">
        <v>0.95</v>
      </c>
      <c r="D33" s="42" t="s">
        <v>34</v>
      </c>
      <c r="E33" s="50">
        <v>1430000</v>
      </c>
    </row>
    <row r="34" spans="1:5" ht="27.75" customHeight="1">
      <c r="A34" s="241"/>
      <c r="B34" s="31" t="s">
        <v>33</v>
      </c>
      <c r="C34" s="44" t="s">
        <v>204</v>
      </c>
      <c r="D34" s="42" t="s">
        <v>107</v>
      </c>
      <c r="E34" s="51" t="s">
        <v>218</v>
      </c>
    </row>
    <row r="35" spans="1:5" ht="27.75" customHeight="1">
      <c r="A35" s="241"/>
      <c r="B35" s="31" t="s">
        <v>60</v>
      </c>
      <c r="C35" s="91" t="s">
        <v>199</v>
      </c>
      <c r="D35" s="42" t="s">
        <v>61</v>
      </c>
      <c r="E35" s="51" t="s">
        <v>219</v>
      </c>
    </row>
    <row r="36" spans="1:5" ht="27.75" customHeight="1">
      <c r="A36" s="241"/>
      <c r="B36" s="31" t="s">
        <v>62</v>
      </c>
      <c r="C36" s="91" t="s">
        <v>217</v>
      </c>
      <c r="D36" s="42" t="s">
        <v>36</v>
      </c>
      <c r="E36" s="46" t="s">
        <v>216</v>
      </c>
    </row>
    <row r="37" spans="1:5" ht="27.75" customHeight="1" thickBot="1">
      <c r="A37" s="242"/>
      <c r="B37" s="32" t="s">
        <v>63</v>
      </c>
      <c r="C37" s="92" t="s">
        <v>112</v>
      </c>
      <c r="D37" s="47" t="s">
        <v>64</v>
      </c>
      <c r="E37" s="48" t="s">
        <v>215</v>
      </c>
    </row>
    <row r="38" spans="1:5" ht="27.75" customHeight="1" thickTop="1">
      <c r="A38" s="240" t="s">
        <v>108</v>
      </c>
      <c r="B38" s="30" t="s">
        <v>57</v>
      </c>
      <c r="C38" s="243" t="s">
        <v>220</v>
      </c>
      <c r="D38" s="244"/>
      <c r="E38" s="245"/>
    </row>
    <row r="39" spans="1:5" ht="27.75" customHeight="1">
      <c r="A39" s="241"/>
      <c r="B39" s="31" t="s">
        <v>58</v>
      </c>
      <c r="C39" s="49">
        <v>1144000</v>
      </c>
      <c r="D39" s="42" t="s">
        <v>113</v>
      </c>
      <c r="E39" s="50" t="s">
        <v>150</v>
      </c>
    </row>
    <row r="40" spans="1:5" ht="27.75" customHeight="1">
      <c r="A40" s="241"/>
      <c r="B40" s="31" t="s">
        <v>59</v>
      </c>
      <c r="C40" s="43">
        <v>0.73</v>
      </c>
      <c r="D40" s="42" t="s">
        <v>34</v>
      </c>
      <c r="E40" s="50">
        <v>1072500</v>
      </c>
    </row>
    <row r="41" spans="1:5" ht="27.75" customHeight="1">
      <c r="A41" s="241"/>
      <c r="B41" s="31" t="s">
        <v>33</v>
      </c>
      <c r="C41" s="44" t="s">
        <v>221</v>
      </c>
      <c r="D41" s="42" t="s">
        <v>107</v>
      </c>
      <c r="E41" s="51" t="s">
        <v>218</v>
      </c>
    </row>
    <row r="42" spans="1:5" ht="27.75" customHeight="1">
      <c r="A42" s="241"/>
      <c r="B42" s="31" t="s">
        <v>60</v>
      </c>
      <c r="C42" s="91" t="s">
        <v>199</v>
      </c>
      <c r="D42" s="42" t="s">
        <v>61</v>
      </c>
      <c r="E42" s="51" t="s">
        <v>219</v>
      </c>
    </row>
    <row r="43" spans="1:5" ht="27.75" customHeight="1">
      <c r="A43" s="241"/>
      <c r="B43" s="31" t="s">
        <v>62</v>
      </c>
      <c r="C43" s="91" t="s">
        <v>217</v>
      </c>
      <c r="D43" s="42" t="s">
        <v>36</v>
      </c>
      <c r="E43" s="46" t="s">
        <v>216</v>
      </c>
    </row>
    <row r="44" spans="1:5" ht="27.75" customHeight="1" thickBot="1">
      <c r="A44" s="242"/>
      <c r="B44" s="32" t="s">
        <v>63</v>
      </c>
      <c r="C44" s="92" t="s">
        <v>112</v>
      </c>
      <c r="D44" s="47" t="s">
        <v>64</v>
      </c>
      <c r="E44" s="48" t="s">
        <v>215</v>
      </c>
    </row>
    <row r="45" spans="1:5" ht="14.25" thickTop="1"/>
  </sheetData>
  <mergeCells count="13">
    <mergeCell ref="A38:A44"/>
    <mergeCell ref="C38:E38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0" zoomScaleNormal="100" workbookViewId="0">
      <selection activeCell="G26" sqref="G26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37" t="s">
        <v>21</v>
      </c>
      <c r="B1" s="237"/>
      <c r="C1" s="237"/>
      <c r="D1" s="237"/>
      <c r="E1" s="237"/>
      <c r="F1" s="237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4.75" customHeight="1" thickTop="1">
      <c r="A3" s="19" t="s">
        <v>32</v>
      </c>
      <c r="B3" s="256" t="s">
        <v>188</v>
      </c>
      <c r="C3" s="256"/>
      <c r="D3" s="256"/>
      <c r="E3" s="256"/>
      <c r="F3" s="257"/>
    </row>
    <row r="4" spans="1:6" ht="24.75" customHeight="1">
      <c r="A4" s="246" t="s">
        <v>40</v>
      </c>
      <c r="B4" s="248" t="s">
        <v>33</v>
      </c>
      <c r="C4" s="262" t="s">
        <v>100</v>
      </c>
      <c r="D4" s="22" t="s">
        <v>41</v>
      </c>
      <c r="E4" s="22" t="s">
        <v>34</v>
      </c>
      <c r="F4" s="25" t="s">
        <v>45</v>
      </c>
    </row>
    <row r="5" spans="1:6" ht="24.75" customHeight="1">
      <c r="A5" s="246"/>
      <c r="B5" s="248"/>
      <c r="C5" s="263"/>
      <c r="D5" s="23" t="s">
        <v>42</v>
      </c>
      <c r="E5" s="23" t="s">
        <v>35</v>
      </c>
      <c r="F5" s="24" t="s">
        <v>43</v>
      </c>
    </row>
    <row r="6" spans="1:6" ht="24.75" customHeight="1">
      <c r="A6" s="246"/>
      <c r="B6" s="258" t="s">
        <v>179</v>
      </c>
      <c r="C6" s="264" t="s">
        <v>189</v>
      </c>
      <c r="D6" s="259">
        <v>1300000</v>
      </c>
      <c r="E6" s="259">
        <v>1235000</v>
      </c>
      <c r="F6" s="261">
        <f>E6/D6</f>
        <v>0.95</v>
      </c>
    </row>
    <row r="7" spans="1:6" ht="24.75" customHeight="1">
      <c r="A7" s="246"/>
      <c r="B7" s="258"/>
      <c r="C7" s="265"/>
      <c r="D7" s="260"/>
      <c r="E7" s="260"/>
      <c r="F7" s="261"/>
    </row>
    <row r="8" spans="1:6" ht="24.75" customHeight="1">
      <c r="A8" s="246" t="s">
        <v>36</v>
      </c>
      <c r="B8" s="59" t="s">
        <v>37</v>
      </c>
      <c r="C8" s="59" t="s">
        <v>47</v>
      </c>
      <c r="D8" s="248" t="s">
        <v>38</v>
      </c>
      <c r="E8" s="248"/>
      <c r="F8" s="249"/>
    </row>
    <row r="9" spans="1:6" ht="24.75" customHeight="1">
      <c r="A9" s="247"/>
      <c r="B9" s="173" t="s">
        <v>190</v>
      </c>
      <c r="C9" s="173" t="s">
        <v>191</v>
      </c>
      <c r="D9" s="250" t="s">
        <v>192</v>
      </c>
      <c r="E9" s="251"/>
      <c r="F9" s="252"/>
    </row>
    <row r="10" spans="1:6" ht="24.75" customHeight="1">
      <c r="A10" s="20" t="s">
        <v>46</v>
      </c>
      <c r="B10" s="253" t="s">
        <v>111</v>
      </c>
      <c r="C10" s="253"/>
      <c r="D10" s="254"/>
      <c r="E10" s="254"/>
      <c r="F10" s="255"/>
    </row>
    <row r="11" spans="1:6" ht="24.75" customHeight="1">
      <c r="A11" s="20" t="s">
        <v>44</v>
      </c>
      <c r="B11" s="254" t="s">
        <v>115</v>
      </c>
      <c r="C11" s="254"/>
      <c r="D11" s="254"/>
      <c r="E11" s="254"/>
      <c r="F11" s="255"/>
    </row>
    <row r="12" spans="1:6" ht="24.75" customHeight="1" thickBot="1">
      <c r="A12" s="21" t="s">
        <v>39</v>
      </c>
      <c r="B12" s="266"/>
      <c r="C12" s="266"/>
      <c r="D12" s="266"/>
      <c r="E12" s="266"/>
      <c r="F12" s="267"/>
    </row>
    <row r="13" spans="1:6" ht="24.75" customHeight="1" thickTop="1">
      <c r="A13" s="19" t="s">
        <v>32</v>
      </c>
      <c r="B13" s="256" t="s">
        <v>222</v>
      </c>
      <c r="C13" s="256"/>
      <c r="D13" s="256"/>
      <c r="E13" s="256"/>
      <c r="F13" s="257"/>
    </row>
    <row r="14" spans="1:6" ht="24.75" customHeight="1">
      <c r="A14" s="246" t="s">
        <v>40</v>
      </c>
      <c r="B14" s="248" t="s">
        <v>33</v>
      </c>
      <c r="C14" s="262" t="s">
        <v>100</v>
      </c>
      <c r="D14" s="232" t="s">
        <v>41</v>
      </c>
      <c r="E14" s="232" t="s">
        <v>34</v>
      </c>
      <c r="F14" s="233" t="s">
        <v>45</v>
      </c>
    </row>
    <row r="15" spans="1:6" ht="24.75" customHeight="1">
      <c r="A15" s="246"/>
      <c r="B15" s="248"/>
      <c r="C15" s="263"/>
      <c r="D15" s="23" t="s">
        <v>42</v>
      </c>
      <c r="E15" s="23" t="s">
        <v>35</v>
      </c>
      <c r="F15" s="24" t="s">
        <v>43</v>
      </c>
    </row>
    <row r="16" spans="1:6" ht="24.75" customHeight="1">
      <c r="A16" s="246"/>
      <c r="B16" s="258" t="s">
        <v>223</v>
      </c>
      <c r="C16" s="264" t="s">
        <v>224</v>
      </c>
      <c r="D16" s="259">
        <v>49995000</v>
      </c>
      <c r="E16" s="259">
        <v>47000000</v>
      </c>
      <c r="F16" s="261">
        <f>E16/D16</f>
        <v>0.94009400940094012</v>
      </c>
    </row>
    <row r="17" spans="1:6" ht="24.75" customHeight="1">
      <c r="A17" s="246"/>
      <c r="B17" s="258"/>
      <c r="C17" s="265"/>
      <c r="D17" s="260"/>
      <c r="E17" s="260"/>
      <c r="F17" s="261"/>
    </row>
    <row r="18" spans="1:6" ht="24.75" customHeight="1">
      <c r="A18" s="246" t="s">
        <v>36</v>
      </c>
      <c r="B18" s="234" t="s">
        <v>37</v>
      </c>
      <c r="C18" s="234" t="s">
        <v>47</v>
      </c>
      <c r="D18" s="248" t="s">
        <v>38</v>
      </c>
      <c r="E18" s="248"/>
      <c r="F18" s="249"/>
    </row>
    <row r="19" spans="1:6" ht="24.75" customHeight="1">
      <c r="A19" s="247"/>
      <c r="B19" s="173" t="s">
        <v>225</v>
      </c>
      <c r="C19" s="173" t="s">
        <v>226</v>
      </c>
      <c r="D19" s="250" t="s">
        <v>227</v>
      </c>
      <c r="E19" s="251"/>
      <c r="F19" s="252"/>
    </row>
    <row r="20" spans="1:6" ht="24.75" customHeight="1">
      <c r="A20" s="231" t="s">
        <v>46</v>
      </c>
      <c r="B20" s="274" t="s">
        <v>228</v>
      </c>
      <c r="C20" s="275"/>
      <c r="D20" s="275"/>
      <c r="E20" s="275"/>
      <c r="F20" s="276"/>
    </row>
    <row r="21" spans="1:6" ht="24.75" customHeight="1">
      <c r="A21" s="231" t="s">
        <v>44</v>
      </c>
      <c r="B21" s="254" t="s">
        <v>115</v>
      </c>
      <c r="C21" s="254"/>
      <c r="D21" s="254"/>
      <c r="E21" s="254"/>
      <c r="F21" s="255"/>
    </row>
    <row r="22" spans="1:6" ht="24.75" customHeight="1" thickBot="1">
      <c r="A22" s="21" t="s">
        <v>39</v>
      </c>
      <c r="B22" s="266"/>
      <c r="C22" s="266"/>
      <c r="D22" s="266"/>
      <c r="E22" s="266"/>
      <c r="F22" s="267"/>
    </row>
    <row r="23" spans="1:6" ht="24.75" customHeight="1" thickTop="1">
      <c r="A23" s="19" t="s">
        <v>32</v>
      </c>
      <c r="B23" s="256" t="s">
        <v>229</v>
      </c>
      <c r="C23" s="256"/>
      <c r="D23" s="256"/>
      <c r="E23" s="256"/>
      <c r="F23" s="257"/>
    </row>
    <row r="24" spans="1:6" ht="24.75" customHeight="1">
      <c r="A24" s="246" t="s">
        <v>40</v>
      </c>
      <c r="B24" s="248" t="s">
        <v>33</v>
      </c>
      <c r="C24" s="262" t="s">
        <v>100</v>
      </c>
      <c r="D24" s="232" t="s">
        <v>41</v>
      </c>
      <c r="E24" s="232" t="s">
        <v>34</v>
      </c>
      <c r="F24" s="233" t="s">
        <v>45</v>
      </c>
    </row>
    <row r="25" spans="1:6" ht="24.75" customHeight="1">
      <c r="A25" s="246"/>
      <c r="B25" s="248"/>
      <c r="C25" s="263"/>
      <c r="D25" s="23" t="s">
        <v>42</v>
      </c>
      <c r="E25" s="23" t="s">
        <v>35</v>
      </c>
      <c r="F25" s="24" t="s">
        <v>43</v>
      </c>
    </row>
    <row r="26" spans="1:6" ht="24.75" customHeight="1">
      <c r="A26" s="246"/>
      <c r="B26" s="258" t="s">
        <v>230</v>
      </c>
      <c r="C26" s="264" t="s">
        <v>231</v>
      </c>
      <c r="D26" s="259">
        <v>5700000</v>
      </c>
      <c r="E26" s="259">
        <v>5410000</v>
      </c>
      <c r="F26" s="261">
        <f>E26/D26</f>
        <v>0.94912280701754381</v>
      </c>
    </row>
    <row r="27" spans="1:6" ht="24.75" customHeight="1">
      <c r="A27" s="246"/>
      <c r="B27" s="258"/>
      <c r="C27" s="265"/>
      <c r="D27" s="260"/>
      <c r="E27" s="260"/>
      <c r="F27" s="261"/>
    </row>
    <row r="28" spans="1:6" ht="24.75" customHeight="1">
      <c r="A28" s="246" t="s">
        <v>36</v>
      </c>
      <c r="B28" s="234" t="s">
        <v>37</v>
      </c>
      <c r="C28" s="234" t="s">
        <v>47</v>
      </c>
      <c r="D28" s="248" t="s">
        <v>38</v>
      </c>
      <c r="E28" s="248"/>
      <c r="F28" s="249"/>
    </row>
    <row r="29" spans="1:6" ht="24.75" customHeight="1">
      <c r="A29" s="247"/>
      <c r="B29" s="173" t="s">
        <v>232</v>
      </c>
      <c r="C29" s="173" t="s">
        <v>233</v>
      </c>
      <c r="D29" s="250" t="s">
        <v>234</v>
      </c>
      <c r="E29" s="251"/>
      <c r="F29" s="252"/>
    </row>
    <row r="30" spans="1:6" ht="24.75" customHeight="1">
      <c r="A30" s="231" t="s">
        <v>46</v>
      </c>
      <c r="B30" s="253" t="s">
        <v>111</v>
      </c>
      <c r="C30" s="253"/>
      <c r="D30" s="254"/>
      <c r="E30" s="254"/>
      <c r="F30" s="255"/>
    </row>
    <row r="31" spans="1:6" ht="24.75" customHeight="1">
      <c r="A31" s="231" t="s">
        <v>44</v>
      </c>
      <c r="B31" s="254" t="s">
        <v>115</v>
      </c>
      <c r="C31" s="254"/>
      <c r="D31" s="254"/>
      <c r="E31" s="254"/>
      <c r="F31" s="255"/>
    </row>
    <row r="32" spans="1:6" ht="24.75" customHeight="1" thickBot="1">
      <c r="A32" s="21" t="s">
        <v>39</v>
      </c>
      <c r="B32" s="266"/>
      <c r="C32" s="266"/>
      <c r="D32" s="266"/>
      <c r="E32" s="266"/>
      <c r="F32" s="267"/>
    </row>
    <row r="33" spans="1:6" ht="24.75" customHeight="1" thickTop="1">
      <c r="A33" s="19" t="s">
        <v>32</v>
      </c>
      <c r="B33" s="256" t="s">
        <v>213</v>
      </c>
      <c r="C33" s="256"/>
      <c r="D33" s="256"/>
      <c r="E33" s="256"/>
      <c r="F33" s="257"/>
    </row>
    <row r="34" spans="1:6" ht="24.75" customHeight="1">
      <c r="A34" s="246" t="s">
        <v>40</v>
      </c>
      <c r="B34" s="248" t="s">
        <v>33</v>
      </c>
      <c r="C34" s="262" t="s">
        <v>100</v>
      </c>
      <c r="D34" s="232" t="s">
        <v>41</v>
      </c>
      <c r="E34" s="232" t="s">
        <v>34</v>
      </c>
      <c r="F34" s="233" t="s">
        <v>45</v>
      </c>
    </row>
    <row r="35" spans="1:6" ht="24.75" customHeight="1">
      <c r="A35" s="246"/>
      <c r="B35" s="248"/>
      <c r="C35" s="263"/>
      <c r="D35" s="23" t="s">
        <v>42</v>
      </c>
      <c r="E35" s="23" t="s">
        <v>35</v>
      </c>
      <c r="F35" s="24" t="s">
        <v>43</v>
      </c>
    </row>
    <row r="36" spans="1:6" ht="24.75" customHeight="1">
      <c r="A36" s="246"/>
      <c r="B36" s="258" t="s">
        <v>204</v>
      </c>
      <c r="C36" s="264" t="s">
        <v>235</v>
      </c>
      <c r="D36" s="259">
        <v>1501500</v>
      </c>
      <c r="E36" s="259">
        <v>1430000</v>
      </c>
      <c r="F36" s="261">
        <f>E36/D36</f>
        <v>0.95238095238095233</v>
      </c>
    </row>
    <row r="37" spans="1:6" ht="24.75" customHeight="1">
      <c r="A37" s="246"/>
      <c r="B37" s="258"/>
      <c r="C37" s="265"/>
      <c r="D37" s="260"/>
      <c r="E37" s="260"/>
      <c r="F37" s="261"/>
    </row>
    <row r="38" spans="1:6" ht="24.75" customHeight="1">
      <c r="A38" s="246" t="s">
        <v>36</v>
      </c>
      <c r="B38" s="234" t="s">
        <v>37</v>
      </c>
      <c r="C38" s="234" t="s">
        <v>47</v>
      </c>
      <c r="D38" s="248" t="s">
        <v>38</v>
      </c>
      <c r="E38" s="248"/>
      <c r="F38" s="249"/>
    </row>
    <row r="39" spans="1:6" ht="24.75" customHeight="1">
      <c r="A39" s="247"/>
      <c r="B39" s="173" t="s">
        <v>236</v>
      </c>
      <c r="C39" s="173" t="s">
        <v>237</v>
      </c>
      <c r="D39" s="250" t="s">
        <v>238</v>
      </c>
      <c r="E39" s="251"/>
      <c r="F39" s="252"/>
    </row>
    <row r="40" spans="1:6" ht="24.75" customHeight="1">
      <c r="A40" s="231" t="s">
        <v>46</v>
      </c>
      <c r="B40" s="253" t="s">
        <v>111</v>
      </c>
      <c r="C40" s="253"/>
      <c r="D40" s="254"/>
      <c r="E40" s="254"/>
      <c r="F40" s="255"/>
    </row>
    <row r="41" spans="1:6" ht="24.75" customHeight="1">
      <c r="A41" s="231" t="s">
        <v>44</v>
      </c>
      <c r="B41" s="254" t="s">
        <v>115</v>
      </c>
      <c r="C41" s="254"/>
      <c r="D41" s="254"/>
      <c r="E41" s="254"/>
      <c r="F41" s="255"/>
    </row>
    <row r="42" spans="1:6" ht="24.75" customHeight="1" thickBot="1">
      <c r="A42" s="21" t="s">
        <v>39</v>
      </c>
      <c r="B42" s="266"/>
      <c r="C42" s="266"/>
      <c r="D42" s="266"/>
      <c r="E42" s="266"/>
      <c r="F42" s="267"/>
    </row>
    <row r="43" spans="1:6" ht="24.75" customHeight="1" thickTop="1">
      <c r="A43" s="19" t="s">
        <v>32</v>
      </c>
      <c r="B43" s="256" t="s">
        <v>220</v>
      </c>
      <c r="C43" s="256"/>
      <c r="D43" s="256"/>
      <c r="E43" s="256"/>
      <c r="F43" s="257"/>
    </row>
    <row r="44" spans="1:6" ht="24.75" customHeight="1">
      <c r="A44" s="246" t="s">
        <v>40</v>
      </c>
      <c r="B44" s="248" t="s">
        <v>33</v>
      </c>
      <c r="C44" s="262" t="s">
        <v>100</v>
      </c>
      <c r="D44" s="232" t="s">
        <v>41</v>
      </c>
      <c r="E44" s="232" t="s">
        <v>34</v>
      </c>
      <c r="F44" s="233" t="s">
        <v>45</v>
      </c>
    </row>
    <row r="45" spans="1:6" ht="24.75" customHeight="1">
      <c r="A45" s="246"/>
      <c r="B45" s="248"/>
      <c r="C45" s="263"/>
      <c r="D45" s="23" t="s">
        <v>42</v>
      </c>
      <c r="E45" s="23" t="s">
        <v>35</v>
      </c>
      <c r="F45" s="24" t="s">
        <v>43</v>
      </c>
    </row>
    <row r="46" spans="1:6" ht="24.75" customHeight="1">
      <c r="A46" s="246"/>
      <c r="B46" s="258" t="s">
        <v>204</v>
      </c>
      <c r="C46" s="264" t="s">
        <v>235</v>
      </c>
      <c r="D46" s="259">
        <v>1144000</v>
      </c>
      <c r="E46" s="259">
        <v>1072500</v>
      </c>
      <c r="F46" s="261">
        <f>E46/D46</f>
        <v>0.9375</v>
      </c>
    </row>
    <row r="47" spans="1:6" ht="24.75" customHeight="1">
      <c r="A47" s="246"/>
      <c r="B47" s="258"/>
      <c r="C47" s="265"/>
      <c r="D47" s="260"/>
      <c r="E47" s="260"/>
      <c r="F47" s="261"/>
    </row>
    <row r="48" spans="1:6" ht="24.75" customHeight="1">
      <c r="A48" s="246" t="s">
        <v>36</v>
      </c>
      <c r="B48" s="234" t="s">
        <v>37</v>
      </c>
      <c r="C48" s="234" t="s">
        <v>47</v>
      </c>
      <c r="D48" s="248" t="s">
        <v>38</v>
      </c>
      <c r="E48" s="248"/>
      <c r="F48" s="249"/>
    </row>
    <row r="49" spans="1:6" ht="24.75" customHeight="1">
      <c r="A49" s="247"/>
      <c r="B49" s="173" t="s">
        <v>236</v>
      </c>
      <c r="C49" s="173" t="s">
        <v>237</v>
      </c>
      <c r="D49" s="250" t="s">
        <v>238</v>
      </c>
      <c r="E49" s="251"/>
      <c r="F49" s="252"/>
    </row>
    <row r="50" spans="1:6" ht="24.75" customHeight="1">
      <c r="A50" s="231" t="s">
        <v>46</v>
      </c>
      <c r="B50" s="253" t="s">
        <v>111</v>
      </c>
      <c r="C50" s="253"/>
      <c r="D50" s="254"/>
      <c r="E50" s="254"/>
      <c r="F50" s="255"/>
    </row>
    <row r="51" spans="1:6" ht="24.75" customHeight="1">
      <c r="A51" s="231" t="s">
        <v>44</v>
      </c>
      <c r="B51" s="254" t="s">
        <v>115</v>
      </c>
      <c r="C51" s="254"/>
      <c r="D51" s="254"/>
      <c r="E51" s="254"/>
      <c r="F51" s="255"/>
    </row>
    <row r="52" spans="1:6" ht="24.75" customHeight="1" thickBot="1">
      <c r="A52" s="21" t="s">
        <v>39</v>
      </c>
      <c r="B52" s="266"/>
      <c r="C52" s="266"/>
      <c r="D52" s="266"/>
      <c r="E52" s="266"/>
      <c r="F52" s="267"/>
    </row>
    <row r="53" spans="1:6" ht="14.25" thickTop="1"/>
  </sheetData>
  <mergeCells count="76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2019-06-19T06:37:25Z</dcterms:modified>
</cp:coreProperties>
</file>