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계약 관련\2020년 계약 관런\월별 계약정보공개\8월\"/>
    </mc:Choice>
  </mc:AlternateContent>
  <bookViews>
    <workbookView xWindow="0" yWindow="0" windowWidth="19200" windowHeight="12135" tabRatio="747" activeTab="7"/>
  </bookViews>
  <sheets>
    <sheet name="물품발주계획" sheetId="18" r:id="rId1"/>
    <sheet name="용역 발주계획" sheetId="17" r:id="rId2"/>
    <sheet name="공사 발주계획" sheetId="19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D69" i="9" l="1"/>
  <c r="B69" i="9"/>
  <c r="E66" i="9"/>
  <c r="F66" i="9" s="1"/>
  <c r="D66" i="9"/>
  <c r="C66" i="9"/>
  <c r="B66" i="9"/>
  <c r="B63" i="9"/>
  <c r="D59" i="9"/>
  <c r="B59" i="9"/>
  <c r="E56" i="9"/>
  <c r="D56" i="9"/>
  <c r="C56" i="9"/>
  <c r="B56" i="9"/>
  <c r="B53" i="9"/>
  <c r="C47" i="8"/>
  <c r="C40" i="8"/>
  <c r="F56" i="9" l="1"/>
  <c r="D49" i="9" l="1"/>
  <c r="B49" i="9"/>
  <c r="E46" i="9"/>
  <c r="D46" i="9"/>
  <c r="C46" i="9"/>
  <c r="B46" i="9"/>
  <c r="B43" i="9"/>
  <c r="C33" i="8"/>
  <c r="D39" i="9"/>
  <c r="B39" i="9"/>
  <c r="E36" i="9"/>
  <c r="D36" i="9"/>
  <c r="F36" i="9" s="1"/>
  <c r="C36" i="9"/>
  <c r="B36" i="9"/>
  <c r="B33" i="9"/>
  <c r="C26" i="8"/>
  <c r="D29" i="9"/>
  <c r="B29" i="9"/>
  <c r="E26" i="9"/>
  <c r="D26" i="9"/>
  <c r="C26" i="9"/>
  <c r="B26" i="9"/>
  <c r="B23" i="9"/>
  <c r="C19" i="8"/>
  <c r="F46" i="9" l="1"/>
  <c r="F26" i="9"/>
  <c r="D19" i="9" l="1"/>
  <c r="B19" i="9"/>
  <c r="E16" i="9"/>
  <c r="D16" i="9"/>
  <c r="C16" i="9"/>
  <c r="B16" i="9"/>
  <c r="B13" i="9"/>
  <c r="C12" i="8"/>
  <c r="F16" i="9" l="1"/>
  <c r="D9" i="9"/>
  <c r="B9" i="9" l="1"/>
  <c r="E6" i="9"/>
  <c r="D6" i="9"/>
  <c r="C6" i="9"/>
  <c r="B6" i="9"/>
  <c r="B3" i="9"/>
  <c r="F6" i="9" l="1"/>
  <c r="C5" i="8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<sst xmlns="http://schemas.openxmlformats.org/spreadsheetml/2006/main" count="672" uniqueCount="276">
  <si>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</si>
  <si>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</si>
  <si>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</si>
  <si>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</si>
  <si>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</si>
  <si>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</si>
  <si>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</si>
  <si>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</si>
  <si>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</si>
  <si>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</si>
  <si>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</si>
  <si>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</si>
  <si>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계약현황공개</t>
    <phoneticPr fontId="4" type="noConversion"/>
  </si>
  <si>
    <t>수의계약현황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</si>
  <si>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</si>
  <si>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</si>
  <si>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</si>
  <si>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</si>
  <si>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</si>
  <si>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</si>
  <si>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</si>
  <si>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</si>
  <si>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</si>
  <si>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</si>
  <si>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</si>
  <si>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</si>
  <si>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</si>
  <si>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</si>
  <si>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</si>
  <si>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</si>
  <si>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</si>
  <si>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-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</si>
  <si>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</si>
  <si>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</si>
  <si>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</si>
  <si>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</si>
  <si>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</si>
  <si>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</si>
  <si>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</si>
  <si>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</si>
  <si>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</si>
  <si>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</si>
  <si>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</si>
  <si>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</si>
  <si>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</si>
  <si>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</si>
  <si>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</si>
  <si>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</si>
  <si>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</si>
  <si>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</si>
  <si>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</si>
  <si>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</si>
  <si>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</si>
  <si>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</si>
  <si>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</si>
  <si>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</si>
  <si>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</si>
  <si>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</si>
  <si>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</si>
  <si>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</si>
  <si>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일반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</si>
  <si>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</si>
  <si>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</si>
  <si>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</si>
  <si>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</si>
  <si>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</si>
  <si>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</si>
  <si>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</si>
  <si>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</si>
  <si>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</si>
  <si>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</si>
  <si>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</si>
  <si>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</si>
  <si>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</si>
  <si>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</si>
  <si>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</si>
  <si>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</si>
  <si>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</si>
  <si>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</si>
  <si>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</si>
  <si>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</si>
  <si>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</si>
  <si>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</si>
  <si>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</si>
  <si>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</si>
  <si>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중원청소년수련관</t>
  </si>
  <si>
    <t>중원청소년수련관</t>
    <phoneticPr fontId="4" type="noConversion"/>
  </si>
  <si>
    <t>1인 수의 계약</t>
    <phoneticPr fontId="4" type="noConversion"/>
  </si>
  <si>
    <t>소액수의</t>
    <phoneticPr fontId="4" type="noConversion"/>
  </si>
  <si>
    <t>지방자치를 당사자로 하는 계약에 관한 법률 시행령 제25조1항5호에 의한 수의계약</t>
    <phoneticPr fontId="4" type="noConversion"/>
  </si>
  <si>
    <t>계약율(%)</t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</si>
  <si>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</si>
  <si>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</si>
  <si>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</si>
  <si>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</si>
  <si>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</si>
  <si>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</si>
  <si>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</si>
  <si>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</si>
  <si>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</si>
  <si>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</si>
  <si>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</si>
  <si>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</si>
  <si>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</si>
  <si>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</si>
  <si>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</si>
  <si>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</si>
  <si>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</si>
  <si>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</si>
  <si>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</si>
  <si>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</si>
  <si>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</si>
  <si>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중원청소년수련관</t>
    <phoneticPr fontId="4" type="noConversion"/>
  </si>
  <si>
    <t>-</t>
    <phoneticPr fontId="4" type="noConversion"/>
  </si>
  <si>
    <t>㈜바로엘리베이터</t>
    <phoneticPr fontId="31" type="noConversion"/>
  </si>
  <si>
    <t>다온정보</t>
    <phoneticPr fontId="31" type="noConversion"/>
  </si>
  <si>
    <t>㈜현대렌탈케어</t>
    <phoneticPr fontId="31" type="noConversion"/>
  </si>
  <si>
    <t>2020.01.01.</t>
    <phoneticPr fontId="31" type="noConversion"/>
  </si>
  <si>
    <t>2020.12.31.</t>
    <phoneticPr fontId="31" type="noConversion"/>
  </si>
  <si>
    <t>발주년도</t>
    <phoneticPr fontId="4" type="noConversion"/>
  </si>
  <si>
    <t>발주월</t>
    <phoneticPr fontId="4" type="noConversion"/>
  </si>
  <si>
    <t>용역명</t>
    <phoneticPr fontId="4" type="noConversion"/>
  </si>
  <si>
    <t>계약방법</t>
    <phoneticPr fontId="4" type="noConversion"/>
  </si>
  <si>
    <t>예산액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</si>
  <si>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</si>
  <si>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</si>
  <si>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</si>
  <si>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비고</t>
    <phoneticPr fontId="4" type="noConversion"/>
  </si>
  <si>
    <t>- 해당사항없음 -</t>
    <phoneticPr fontId="4" type="noConversion"/>
  </si>
  <si>
    <t>에스원 성남</t>
    <phoneticPr fontId="31" type="noConversion"/>
  </si>
  <si>
    <t>웅진코웨이</t>
    <phoneticPr fontId="31" type="noConversion"/>
  </si>
  <si>
    <t>활기찬중부관광</t>
    <phoneticPr fontId="31" type="noConversion"/>
  </si>
  <si>
    <t>하이클로</t>
    <phoneticPr fontId="31" type="noConversion"/>
  </si>
  <si>
    <t>㈜케이티</t>
    <phoneticPr fontId="31" type="noConversion"/>
  </si>
  <si>
    <t>성남소방전기㈜</t>
    <phoneticPr fontId="31" type="noConversion"/>
  </si>
  <si>
    <t>중원청소년수련관</t>
    <phoneticPr fontId="4" type="noConversion"/>
  </si>
  <si>
    <t>중원청소년수련관</t>
    <phoneticPr fontId="4" type="noConversion"/>
  </si>
  <si>
    <t>㈜케이티</t>
    <phoneticPr fontId="31" type="noConversion"/>
  </si>
  <si>
    <t>해당사항없음</t>
    <phoneticPr fontId="4" type="noConversion"/>
  </si>
  <si>
    <t>2019.12.20.</t>
  </si>
  <si>
    <t>2019.12.20.</t>
    <phoneticPr fontId="4" type="noConversion"/>
  </si>
  <si>
    <t>2019.12.24.</t>
    <phoneticPr fontId="4" type="noConversion"/>
  </si>
  <si>
    <t>2019.12.27.</t>
    <phoneticPr fontId="4" type="noConversion"/>
  </si>
  <si>
    <t>2019.12.30.</t>
    <phoneticPr fontId="4" type="noConversion"/>
  </si>
  <si>
    <t>수의총액</t>
  </si>
  <si>
    <t>코웨이㈜</t>
    <phoneticPr fontId="31" type="noConversion"/>
  </si>
  <si>
    <t>신도종합서비스</t>
    <phoneticPr fontId="31" type="noConversion"/>
  </si>
  <si>
    <t>신도종합서비스</t>
    <phoneticPr fontId="31" type="noConversion"/>
  </si>
  <si>
    <t>2019.12.27.</t>
    <phoneticPr fontId="4" type="noConversion"/>
  </si>
  <si>
    <t>수의</t>
  </si>
  <si>
    <t>2020.08.20.</t>
    <phoneticPr fontId="4" type="noConversion"/>
  </si>
  <si>
    <t>2020.07.20.</t>
    <phoneticPr fontId="4" type="noConversion"/>
  </si>
  <si>
    <t>2020.07.31.</t>
    <phoneticPr fontId="4" type="noConversion"/>
  </si>
  <si>
    <t>중원</t>
    <phoneticPr fontId="4" type="noConversion"/>
  </si>
  <si>
    <t>2020.07.28.</t>
    <phoneticPr fontId="4" type="noConversion"/>
  </si>
  <si>
    <t>대경개발</t>
    <phoneticPr fontId="4" type="noConversion"/>
  </si>
  <si>
    <t>경기 광주 초월읍 용수길32번길 20-19</t>
    <phoneticPr fontId="4" type="noConversion"/>
  </si>
  <si>
    <t>송제욱</t>
    <phoneticPr fontId="4" type="noConversion"/>
  </si>
  <si>
    <t>서라벌산업개발㈜</t>
    <phoneticPr fontId="4" type="noConversion"/>
  </si>
  <si>
    <t>븟반</t>
    <phoneticPr fontId="31" type="noConversion"/>
  </si>
  <si>
    <t>2019.12.26</t>
    <phoneticPr fontId="4" type="noConversion"/>
  </si>
  <si>
    <t>2020.07.31</t>
    <phoneticPr fontId="4" type="noConversion"/>
  </si>
  <si>
    <t>븟반</t>
    <phoneticPr fontId="31" type="noConversion"/>
  </si>
  <si>
    <t>2020. 인터넷전화 사용료(연간계약)-8월</t>
    <phoneticPr fontId="31" type="noConversion"/>
  </si>
  <si>
    <t>2020.07.31.</t>
    <phoneticPr fontId="4" type="noConversion"/>
  </si>
  <si>
    <t>2020.08.19.</t>
    <phoneticPr fontId="4" type="noConversion"/>
  </si>
  <si>
    <t>2020. 인터넷전화 사용료(연간계약)-8월분</t>
    <phoneticPr fontId="31" type="noConversion"/>
  </si>
  <si>
    <t>수영장 하부 PIT 성인수조 차수공사 실시</t>
    <phoneticPr fontId="31" type="noConversion"/>
  </si>
  <si>
    <t>집텍</t>
    <phoneticPr fontId="4" type="noConversion"/>
  </si>
  <si>
    <t>2020.07.17</t>
    <phoneticPr fontId="4" type="noConversion"/>
  </si>
  <si>
    <t>2020.08.10.</t>
    <phoneticPr fontId="4" type="noConversion"/>
  </si>
  <si>
    <t>2020.08.19</t>
    <phoneticPr fontId="4" type="noConversion"/>
  </si>
  <si>
    <t>2020. 4회차 방역소독 실시(연간계약)</t>
    <phoneticPr fontId="31" type="noConversion"/>
  </si>
  <si>
    <t>블루에스디</t>
    <phoneticPr fontId="31" type="noConversion"/>
  </si>
  <si>
    <t>2020.02.07</t>
    <phoneticPr fontId="4" type="noConversion"/>
  </si>
  <si>
    <t>2020.02.08.</t>
    <phoneticPr fontId="31" type="noConversion"/>
  </si>
  <si>
    <t>2020.08.17</t>
    <phoneticPr fontId="4" type="noConversion"/>
  </si>
  <si>
    <t>2020.08.21.</t>
    <phoneticPr fontId="4" type="noConversion"/>
  </si>
  <si>
    <t>2020. 4회차 방역 소독실시</t>
    <phoneticPr fontId="31" type="noConversion"/>
  </si>
  <si>
    <t xml:space="preserve">2020. 소방시설 위탁관리(연간계약)-8월분 </t>
    <phoneticPr fontId="31" type="noConversion"/>
  </si>
  <si>
    <t>2020.08.26.</t>
    <phoneticPr fontId="4" type="noConversion"/>
  </si>
  <si>
    <t>보일러 교체 공사</t>
    <phoneticPr fontId="31" type="noConversion"/>
  </si>
  <si>
    <t>2020.08.04.</t>
    <phoneticPr fontId="4" type="noConversion"/>
  </si>
  <si>
    <t>2020.08.25.</t>
    <phoneticPr fontId="4" type="noConversion"/>
  </si>
  <si>
    <t>2020.08.25</t>
    <phoneticPr fontId="4" type="noConversion"/>
  </si>
  <si>
    <t>2020. 복합기 임차료(연간계약)-8월분</t>
    <phoneticPr fontId="31" type="noConversion"/>
  </si>
  <si>
    <t>2020.08.31.</t>
    <phoneticPr fontId="4" type="noConversion"/>
  </si>
  <si>
    <t>2020. 승강기 위탁관리(연간계약)-8월분</t>
    <phoneticPr fontId="31" type="noConversion"/>
  </si>
  <si>
    <t>2020.09.07.</t>
    <phoneticPr fontId="4" type="noConversion"/>
  </si>
  <si>
    <t>2020. 차염발생장치 위탁대행(연간계약)-8월분</t>
    <phoneticPr fontId="31" type="noConversion"/>
  </si>
  <si>
    <t>2020. 환경위생 위탁관리(연간계약)-8월분</t>
    <phoneticPr fontId="31" type="noConversion"/>
  </si>
  <si>
    <t>2020. 공기청정기 위탁관리(연간계약)-8월분</t>
    <phoneticPr fontId="31" type="noConversion"/>
  </si>
  <si>
    <t>2020. 무인경비시스템(연간계약)-8월분</t>
    <phoneticPr fontId="31" type="noConversion"/>
  </si>
  <si>
    <t>2020. 시설관리 용역비(연간계약)-8월분</t>
    <phoneticPr fontId="31" type="noConversion"/>
  </si>
  <si>
    <t>2020. 셔틀버스 위탁관리(연간계약)-8월분</t>
    <phoneticPr fontId="31" type="noConversion"/>
  </si>
  <si>
    <t>미래재단</t>
    <phoneticPr fontId="31" type="noConversion"/>
  </si>
  <si>
    <t>기계실 배수펌프 및 밸브 교체</t>
    <phoneticPr fontId="4" type="noConversion"/>
  </si>
  <si>
    <t>건축</t>
  </si>
  <si>
    <t>도주성</t>
    <phoneticPr fontId="4" type="noConversion"/>
  </si>
  <si>
    <t>031-729-9315</t>
    <phoneticPr fontId="4" type="noConversion"/>
  </si>
  <si>
    <t>냉온수기 저녹스 버너 구입</t>
    <phoneticPr fontId="4" type="noConversion"/>
  </si>
  <si>
    <t>냉온수기 320RT</t>
    <phoneticPr fontId="4" type="noConversion"/>
  </si>
  <si>
    <t>식</t>
    <phoneticPr fontId="4" type="noConversion"/>
  </si>
  <si>
    <t>중원</t>
    <phoneticPr fontId="4" type="noConversion"/>
  </si>
  <si>
    <t>김성렬</t>
    <phoneticPr fontId="4" type="noConversion"/>
  </si>
  <si>
    <t>031-729-9319</t>
    <phoneticPr fontId="4" type="noConversion"/>
  </si>
  <si>
    <t>- 해당사항없음 -</t>
    <phoneticPr fontId="4" type="noConversion"/>
  </si>
  <si>
    <t>썸썸스페이스 홍보물 제작</t>
    <phoneticPr fontId="4" type="noConversion"/>
  </si>
  <si>
    <t>2020.08.06.</t>
    <phoneticPr fontId="4" type="noConversion"/>
  </si>
  <si>
    <t>2020.08.06.~2020.08.20.</t>
    <phoneticPr fontId="4" type="noConversion"/>
  </si>
  <si>
    <t>조아트(정회일)</t>
    <phoneticPr fontId="4" type="noConversion"/>
  </si>
  <si>
    <t>성남시 수정구 수정로251번길 7</t>
    <phoneticPr fontId="4" type="noConversion"/>
  </si>
  <si>
    <t>정회일</t>
    <phoneticPr fontId="4" type="noConversion"/>
  </si>
  <si>
    <t>수련관 외벽 및 창호 코킹 정비공사 실시</t>
    <phoneticPr fontId="4" type="noConversion"/>
  </si>
  <si>
    <t>2020.08.20.</t>
    <phoneticPr fontId="4" type="noConversion"/>
  </si>
  <si>
    <t>2020.08.20.~2020.09.07.</t>
    <phoneticPr fontId="4" type="noConversion"/>
  </si>
  <si>
    <t>2020.09.07.</t>
    <phoneticPr fontId="4" type="noConversion"/>
  </si>
  <si>
    <t>플렉스코리아㈜(김백수)</t>
    <phoneticPr fontId="4" type="noConversion"/>
  </si>
  <si>
    <t>성남시 중원구 산성대로 344-1 (중앙동)</t>
    <phoneticPr fontId="4" type="noConversion"/>
  </si>
  <si>
    <t>김백수</t>
    <phoneticPr fontId="4" type="noConversion"/>
  </si>
  <si>
    <t>화재수선반 수선</t>
    <phoneticPr fontId="4" type="noConversion"/>
  </si>
  <si>
    <t>2020.08.21.~2020.08.31.</t>
    <phoneticPr fontId="4" type="noConversion"/>
  </si>
  <si>
    <t>㈜정원씨앤에스</t>
    <phoneticPr fontId="4" type="noConversion"/>
  </si>
  <si>
    <t>서울시 중랑구 봉화산로 123, 2호(상봉동)</t>
    <phoneticPr fontId="4" type="noConversion"/>
  </si>
  <si>
    <t>㈜정원씨앤에스(박주일)</t>
    <phoneticPr fontId="4" type="noConversion"/>
  </si>
  <si>
    <t>박주일</t>
    <phoneticPr fontId="4" type="noConversion"/>
  </si>
  <si>
    <t>공연장 무대 및 출입구 환경개선</t>
    <phoneticPr fontId="4" type="noConversion"/>
  </si>
  <si>
    <t>2020.08.26.~2020.09.03.</t>
    <phoneticPr fontId="4" type="noConversion"/>
  </si>
  <si>
    <t>2020.09.03.</t>
    <phoneticPr fontId="4" type="noConversion"/>
  </si>
  <si>
    <t>J라이팅(송제욱)</t>
    <phoneticPr fontId="4" type="noConversion"/>
  </si>
  <si>
    <t>소방시설 보수 공사</t>
    <phoneticPr fontId="4" type="noConversion"/>
  </si>
  <si>
    <t>2020.08.31.~2020.09.07.</t>
    <phoneticPr fontId="4" type="noConversion"/>
  </si>
  <si>
    <t>2020.09.07.</t>
    <phoneticPr fontId="4" type="noConversion"/>
  </si>
  <si>
    <t>성남소방전기㈜(권형용)</t>
    <phoneticPr fontId="4" type="noConversion"/>
  </si>
  <si>
    <t>성남시 수정구 공원로 339번길 22(신흥동)</t>
    <phoneticPr fontId="4" type="noConversion"/>
  </si>
  <si>
    <t>권형용</t>
    <phoneticPr fontId="4" type="noConversion"/>
  </si>
  <si>
    <t>2020. 진로특화[꾸미담] 하반기 모냐피규어 제작</t>
    <phoneticPr fontId="4" type="noConversion"/>
  </si>
  <si>
    <t>2020.08.31.~2020.09.11.</t>
    <phoneticPr fontId="4" type="noConversion"/>
  </si>
  <si>
    <t>2020.09.11.</t>
    <phoneticPr fontId="4" type="noConversion"/>
  </si>
  <si>
    <t>하이맥스(강성윤)</t>
    <phoneticPr fontId="4" type="noConversion"/>
  </si>
  <si>
    <t>성남시 분당구 성남대로 925번길 37 , 802호(야탑동)</t>
    <phoneticPr fontId="4" type="noConversion"/>
  </si>
  <si>
    <t>2020. 진로특화 [꾸미담] 활동지 제작</t>
    <phoneticPr fontId="4" type="noConversion"/>
  </si>
  <si>
    <t>조아트(정회일)</t>
    <phoneticPr fontId="4" type="noConversion"/>
  </si>
  <si>
    <t>성남시 수정구 수정로251번길 7</t>
    <phoneticPr fontId="4" type="noConversion"/>
  </si>
  <si>
    <t>강성윤</t>
    <phoneticPr fontId="4" type="noConversion"/>
  </si>
  <si>
    <t>정회일</t>
    <phoneticPr fontId="4" type="noConversion"/>
  </si>
  <si>
    <t>시설물 보수자재 구입</t>
    <phoneticPr fontId="31" type="noConversion"/>
  </si>
  <si>
    <t>2020.07.22</t>
    <phoneticPr fontId="4" type="noConversion"/>
  </si>
  <si>
    <t>공연장 무대바닥 설치용 조명대 제작</t>
    <phoneticPr fontId="31" type="noConversion"/>
  </si>
  <si>
    <t>J라이팅</t>
    <phoneticPr fontId="4" type="noConversion"/>
  </si>
  <si>
    <t>2020.07.27</t>
    <phoneticPr fontId="4" type="noConversion"/>
  </si>
  <si>
    <t>2020.07.31.</t>
    <phoneticPr fontId="4" type="noConversion"/>
  </si>
  <si>
    <t>썸썸스페이스 홍보물 제작</t>
    <phoneticPr fontId="31" type="noConversion"/>
  </si>
  <si>
    <t>화재수선반 수선</t>
    <phoneticPr fontId="31" type="noConversion"/>
  </si>
  <si>
    <t>2020.08.06</t>
    <phoneticPr fontId="4" type="noConversion"/>
  </si>
  <si>
    <t>2020.08.21</t>
    <phoneticPr fontId="4" type="noConversion"/>
  </si>
  <si>
    <t>2020.08.06.</t>
    <phoneticPr fontId="4" type="noConversion"/>
  </si>
  <si>
    <t>조아트</t>
    <phoneticPr fontId="4" type="noConversion"/>
  </si>
  <si>
    <t>㈜정원씨앤에스</t>
    <phoneticPr fontId="4" type="noConversion"/>
  </si>
  <si>
    <t>중원청소년수련관</t>
    <phoneticPr fontId="4" type="noConversion"/>
  </si>
  <si>
    <t>시설물 보수자재 구입</t>
    <phoneticPr fontId="31" type="noConversion"/>
  </si>
  <si>
    <t>대경개발</t>
    <phoneticPr fontId="4" type="noConversion"/>
  </si>
  <si>
    <t>-</t>
    <phoneticPr fontId="4" type="noConversion"/>
  </si>
  <si>
    <t>공연장 무대바닥 설치용 조명대 제작</t>
    <phoneticPr fontId="31" type="noConversion"/>
  </si>
  <si>
    <t>J라이팅</t>
    <phoneticPr fontId="4" type="noConversion"/>
  </si>
  <si>
    <t>보일러 교체 공사</t>
    <phoneticPr fontId="31" type="noConversion"/>
  </si>
  <si>
    <t>서라벌산업개발㈜</t>
    <phoneticPr fontId="4" type="noConversion"/>
  </si>
  <si>
    <t>썸썸스페이스 홍보물 제작</t>
    <phoneticPr fontId="31" type="noConversion"/>
  </si>
  <si>
    <t>조아트</t>
    <phoneticPr fontId="4" type="noConversion"/>
  </si>
  <si>
    <t>화재수선반 수선</t>
    <phoneticPr fontId="31" type="noConversion"/>
  </si>
  <si>
    <t>2020. 인터넷망 사용료(연간계약)-7월분</t>
    <phoneticPr fontId="31" type="noConversion"/>
  </si>
  <si>
    <t>2020. 인터넷망 사용료(연간계약)-7월분</t>
    <phoneticPr fontId="31" type="noConversion"/>
  </si>
  <si>
    <t>2020. 방과후 복합기 임대관리비(연간계약)-8월분</t>
    <phoneticPr fontId="31" type="noConversion"/>
  </si>
  <si>
    <t>2020. 방과후 공기청정기 위탁관리(연간계약)-8월분</t>
    <phoneticPr fontId="31" type="noConversion"/>
  </si>
  <si>
    <t>2020. 8월 방과후아카데미 간식비</t>
    <phoneticPr fontId="31" type="noConversion"/>
  </si>
  <si>
    <t>2020. 8월분 방과후아카데미 간식비(급식)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</si>
</sst>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m&quot;월&quot;\ d&quot;일&quot;;@"/>
    <numFmt numFmtId="180" formatCode="0.000_);[Red]\(0.000\)"/>
  </numFmts>
  <fonts count="35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b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9"/>
      <color theme="1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63"/>
      <name val="새굴림"/>
      <family val="1"/>
      <charset val="129"/>
    </font>
    <font>
      <sz val="9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10"/>
      <color theme="1"/>
      <name val="돋움체"/>
      <family val="3"/>
      <charset val="129"/>
    </font>
    <font>
      <sz val="10"/>
      <name val="돋움체"/>
      <family val="3"/>
      <charset val="129"/>
    </font>
    <font>
      <sz val="10"/>
      <color rgb="FFFF000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52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182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>
      <alignment horizontal="center" vertical="center"/>
    </xf>
    <xf numFmtId="9" fontId="12" fillId="0" borderId="5" xfId="0" applyNumberFormat="1" applyFont="1" applyBorder="1" applyAlignment="1">
      <alignment horizontal="center" vertical="center" shrinkToFit="1"/>
    </xf>
    <xf numFmtId="14" fontId="12" fillId="0" borderId="5" xfId="0" applyNumberFormat="1" applyFont="1" applyBorder="1" applyAlignment="1">
      <alignment horizontal="center" vertical="center" shrinkToFit="1"/>
    </xf>
    <xf numFmtId="3" fontId="12" fillId="0" borderId="5" xfId="0" applyNumberFormat="1" applyFont="1" applyBorder="1" applyAlignment="1">
      <alignment horizontal="right" vertical="center" shrinkToFit="1"/>
    </xf>
    <xf numFmtId="0" fontId="11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/>
    <xf numFmtId="0" fontId="12" fillId="0" borderId="24" xfId="0" applyFont="1" applyBorder="1" applyAlignment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3" fontId="12" fillId="0" borderId="24" xfId="0" applyNumberFormat="1" applyFont="1" applyBorder="1" applyAlignment="1">
      <alignment horizontal="right" vertical="center" shrinkToFit="1"/>
    </xf>
    <xf numFmtId="0" fontId="17" fillId="2" borderId="19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8" fillId="0" borderId="24" xfId="0" applyFont="1" applyBorder="1" applyAlignment="1">
      <alignment horizontal="center" vertical="center" shrinkToFit="1"/>
    </xf>
    <xf numFmtId="0" fontId="17" fillId="2" borderId="26" xfId="0" applyFont="1" applyFill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shrinkToFit="1"/>
    </xf>
    <xf numFmtId="0" fontId="17" fillId="2" borderId="26" xfId="0" applyFont="1" applyFill="1" applyBorder="1" applyAlignment="1">
      <alignment horizontal="center" vertical="center" shrinkToFit="1"/>
    </xf>
    <xf numFmtId="0" fontId="19" fillId="0" borderId="27" xfId="0" applyFont="1" applyBorder="1" applyAlignment="1">
      <alignment horizontal="center" vertical="center" shrinkToFi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179" fontId="22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7" fillId="0" borderId="2" xfId="0" applyNumberFormat="1" applyFont="1" applyFill="1" applyBorder="1" applyAlignment="1" applyProtection="1">
      <alignment horizontal="center" vertical="center"/>
    </xf>
    <xf numFmtId="0" fontId="28" fillId="0" borderId="2" xfId="0" applyFont="1" applyBorder="1" applyAlignment="1">
      <alignment horizontal="left" vertical="center" wrapText="1"/>
    </xf>
    <xf numFmtId="0" fontId="25" fillId="0" borderId="2" xfId="0" applyFont="1" applyBorder="1" applyAlignment="1" applyProtection="1">
      <alignment horizontal="center" vertical="center" wrapText="1"/>
    </xf>
    <xf numFmtId="0" fontId="27" fillId="0" borderId="2" xfId="0" quotePrefix="1" applyNumberFormat="1" applyFont="1" applyFill="1" applyBorder="1" applyAlignment="1" applyProtection="1">
      <alignment horizontal="center" vertical="center"/>
    </xf>
    <xf numFmtId="177" fontId="26" fillId="0" borderId="2" xfId="0" applyNumberFormat="1" applyFont="1" applyBorder="1" applyAlignment="1" applyProtection="1">
      <alignment horizontal="center" vertical="center" wrapText="1"/>
    </xf>
    <xf numFmtId="0" fontId="26" fillId="0" borderId="2" xfId="0" applyFont="1" applyBorder="1" applyAlignment="1" applyProtection="1">
      <alignment horizontal="center" vertical="center"/>
    </xf>
    <xf numFmtId="0" fontId="25" fillId="0" borderId="2" xfId="0" applyFont="1" applyBorder="1" applyAlignment="1" applyProtection="1">
      <alignment horizontal="center" vertical="center"/>
    </xf>
    <xf numFmtId="0" fontId="27" fillId="0" borderId="2" xfId="0" applyNumberFormat="1" applyFont="1" applyFill="1" applyBorder="1" applyAlignment="1" applyProtection="1">
      <alignment horizontal="center"/>
    </xf>
    <xf numFmtId="0" fontId="30" fillId="0" borderId="2" xfId="0" quotePrefix="1" applyNumberFormat="1" applyFont="1" applyFill="1" applyBorder="1" applyAlignment="1" applyProtection="1">
      <alignment horizontal="center" vertical="center" shrinkToFit="1"/>
    </xf>
    <xf numFmtId="0" fontId="30" fillId="0" borderId="2" xfId="0" applyNumberFormat="1" applyFont="1" applyFill="1" applyBorder="1" applyAlignment="1" applyProtection="1">
      <alignment horizontal="center" vertical="center" wrapText="1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28" fillId="2" borderId="29" xfId="0" applyFont="1" applyFill="1" applyBorder="1" applyAlignment="1">
      <alignment horizontal="center" vertical="center" wrapText="1"/>
    </xf>
    <xf numFmtId="0" fontId="28" fillId="2" borderId="30" xfId="0" applyFont="1" applyFill="1" applyBorder="1" applyAlignment="1">
      <alignment horizontal="center" vertical="center" wrapText="1"/>
    </xf>
    <xf numFmtId="0" fontId="28" fillId="2" borderId="30" xfId="0" applyFont="1" applyFill="1" applyBorder="1" applyAlignment="1">
      <alignment horizontal="right" vertical="center" wrapText="1"/>
    </xf>
    <xf numFmtId="0" fontId="28" fillId="2" borderId="30" xfId="0" applyFont="1" applyFill="1" applyBorder="1" applyAlignment="1">
      <alignment horizontal="center" vertical="center"/>
    </xf>
    <xf numFmtId="0" fontId="28" fillId="2" borderId="31" xfId="0" applyFont="1" applyFill="1" applyBorder="1" applyAlignment="1">
      <alignment horizontal="center" vertical="center"/>
    </xf>
    <xf numFmtId="0" fontId="0" fillId="4" borderId="0" xfId="0" applyFill="1"/>
    <xf numFmtId="0" fontId="28" fillId="3" borderId="29" xfId="0" applyFont="1" applyFill="1" applyBorder="1" applyAlignment="1">
      <alignment horizontal="center" vertical="center"/>
    </xf>
    <xf numFmtId="0" fontId="28" fillId="3" borderId="30" xfId="0" applyFont="1" applyFill="1" applyBorder="1" applyAlignment="1">
      <alignment horizontal="center" vertical="center" wrapText="1"/>
    </xf>
    <xf numFmtId="0" fontId="28" fillId="3" borderId="30" xfId="0" applyFont="1" applyFill="1" applyBorder="1" applyAlignment="1">
      <alignment horizontal="center" vertical="center"/>
    </xf>
    <xf numFmtId="0" fontId="28" fillId="3" borderId="31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33" fillId="3" borderId="35" xfId="0" applyFont="1" applyFill="1" applyBorder="1" applyAlignment="1">
      <alignment horizontal="center" vertical="center"/>
    </xf>
    <xf numFmtId="0" fontId="33" fillId="3" borderId="36" xfId="0" applyFont="1" applyFill="1" applyBorder="1" applyAlignment="1">
      <alignment horizontal="center" vertical="center" wrapText="1"/>
    </xf>
    <xf numFmtId="0" fontId="33" fillId="3" borderId="36" xfId="0" applyFont="1" applyFill="1" applyBorder="1" applyAlignment="1">
      <alignment horizontal="center" vertical="center"/>
    </xf>
    <xf numFmtId="180" fontId="33" fillId="3" borderId="36" xfId="0" applyNumberFormat="1" applyFont="1" applyFill="1" applyBorder="1" applyAlignment="1">
      <alignment horizontal="center" vertical="center" wrapText="1"/>
    </xf>
    <xf numFmtId="0" fontId="33" fillId="3" borderId="37" xfId="0" applyFont="1" applyFill="1" applyBorder="1" applyAlignment="1">
      <alignment horizontal="center" vertical="center"/>
    </xf>
    <xf numFmtId="0" fontId="25" fillId="0" borderId="2" xfId="0" quotePrefix="1" applyFont="1" applyBorder="1" applyAlignment="1" applyProtection="1">
      <alignment horizontal="center" vertical="center" wrapText="1"/>
    </xf>
    <xf numFmtId="0" fontId="29" fillId="0" borderId="2" xfId="0" quotePrefix="1" applyFont="1" applyBorder="1" applyAlignment="1" applyProtection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22" fillId="0" borderId="15" xfId="0" applyNumberFormat="1" applyFont="1" applyFill="1" applyBorder="1" applyAlignment="1" applyProtection="1">
      <alignment horizontal="center" vertical="center"/>
    </xf>
    <xf numFmtId="178" fontId="21" fillId="0" borderId="16" xfId="0" applyNumberFormat="1" applyFont="1" applyBorder="1" applyAlignment="1">
      <alignment horizontal="left" vertical="center" shrinkToFit="1"/>
    </xf>
    <xf numFmtId="0" fontId="23" fillId="0" borderId="16" xfId="0" quotePrefix="1" applyNumberFormat="1" applyFont="1" applyFill="1" applyBorder="1" applyAlignment="1" applyProtection="1">
      <alignment horizontal="center" vertical="center"/>
    </xf>
    <xf numFmtId="177" fontId="24" fillId="0" borderId="16" xfId="0" applyNumberFormat="1" applyFont="1" applyBorder="1" applyAlignment="1" applyProtection="1">
      <alignment horizontal="center" vertical="center" wrapText="1"/>
    </xf>
    <xf numFmtId="0" fontId="24" fillId="0" borderId="16" xfId="0" applyFont="1" applyBorder="1" applyAlignment="1" applyProtection="1">
      <alignment horizontal="center" vertical="center"/>
    </xf>
    <xf numFmtId="178" fontId="21" fillId="0" borderId="17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0" fontId="15" fillId="0" borderId="16" xfId="0" applyFont="1" applyFill="1" applyBorder="1" applyAlignment="1">
      <alignment horizontal="center" vertical="center"/>
    </xf>
    <xf numFmtId="0" fontId="33" fillId="4" borderId="2" xfId="0" applyFont="1" applyFill="1" applyBorder="1" applyAlignment="1">
      <alignment horizontal="center" vertical="center"/>
    </xf>
    <xf numFmtId="0" fontId="33" fillId="0" borderId="2" xfId="0" quotePrefix="1" applyFont="1" applyBorder="1" applyAlignment="1">
      <alignment horizontal="center" vertical="center" shrinkToFit="1"/>
    </xf>
    <xf numFmtId="0" fontId="33" fillId="0" borderId="2" xfId="0" applyFont="1" applyBorder="1" applyAlignment="1">
      <alignment horizontal="center" vertical="center"/>
    </xf>
    <xf numFmtId="41" fontId="33" fillId="0" borderId="2" xfId="8" applyNumberFormat="1" applyFont="1" applyBorder="1" applyAlignment="1">
      <alignment horizontal="right" vertical="distributed"/>
    </xf>
    <xf numFmtId="41" fontId="33" fillId="0" borderId="2" xfId="1" applyFont="1" applyBorder="1" applyAlignment="1">
      <alignment horizontal="center" vertical="center"/>
    </xf>
    <xf numFmtId="176" fontId="33" fillId="0" borderId="2" xfId="1" applyNumberFormat="1" applyFont="1" applyBorder="1" applyAlignment="1">
      <alignment horizontal="center" vertical="center"/>
    </xf>
    <xf numFmtId="0" fontId="32" fillId="4" borderId="13" xfId="0" applyFont="1" applyFill="1" applyBorder="1" applyAlignment="1">
      <alignment horizontal="center" vertical="center"/>
    </xf>
    <xf numFmtId="0" fontId="32" fillId="4" borderId="14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15" fillId="0" borderId="16" xfId="0" quotePrefix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38" fontId="3" fillId="0" borderId="16" xfId="9" applyNumberFormat="1" applyFont="1" applyBorder="1">
      <alignment vertical="center"/>
    </xf>
    <xf numFmtId="38" fontId="3" fillId="0" borderId="16" xfId="4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0" fontId="18" fillId="2" borderId="1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7" fillId="2" borderId="18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 wrapText="1"/>
    </xf>
    <xf numFmtId="0" fontId="17" fillId="2" borderId="25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18" fillId="0" borderId="44" xfId="0" applyFont="1" applyBorder="1" applyAlignment="1">
      <alignment vertical="center" wrapText="1"/>
    </xf>
    <xf numFmtId="0" fontId="18" fillId="0" borderId="45" xfId="0" applyFont="1" applyBorder="1" applyAlignment="1">
      <alignment vertical="center" wrapText="1"/>
    </xf>
    <xf numFmtId="0" fontId="18" fillId="0" borderId="46" xfId="0" applyFont="1" applyBorder="1" applyAlignment="1">
      <alignment vertical="center" wrapText="1"/>
    </xf>
    <xf numFmtId="0" fontId="20" fillId="2" borderId="57" xfId="0" applyFont="1" applyFill="1" applyBorder="1" applyAlignment="1">
      <alignment horizontal="center" vertical="center" wrapText="1"/>
    </xf>
    <xf numFmtId="0" fontId="20" fillId="2" borderId="58" xfId="0" applyFont="1" applyFill="1" applyBorder="1" applyAlignment="1">
      <alignment horizontal="center" vertical="center" wrapText="1"/>
    </xf>
    <xf numFmtId="0" fontId="18" fillId="2" borderId="4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18" fillId="0" borderId="54" xfId="0" applyFont="1" applyBorder="1" applyAlignment="1">
      <alignment horizontal="justify" vertical="center" wrapText="1"/>
    </xf>
    <xf numFmtId="0" fontId="18" fillId="0" borderId="55" xfId="0" applyFont="1" applyBorder="1" applyAlignment="1">
      <alignment horizontal="justify" vertical="center" wrapText="1"/>
    </xf>
    <xf numFmtId="0" fontId="18" fillId="0" borderId="56" xfId="0" applyFont="1" applyBorder="1" applyAlignment="1">
      <alignment horizontal="justify" vertical="center" wrapText="1"/>
    </xf>
    <xf numFmtId="0" fontId="18" fillId="0" borderId="47" xfId="0" applyFont="1" applyBorder="1" applyAlignment="1">
      <alignment horizontal="justify" vertical="center" wrapText="1"/>
    </xf>
    <xf numFmtId="0" fontId="18" fillId="0" borderId="8" xfId="0" applyFont="1" applyBorder="1" applyAlignment="1">
      <alignment horizontal="justify" vertical="center" wrapText="1"/>
    </xf>
    <xf numFmtId="0" fontId="18" fillId="0" borderId="9" xfId="0" applyFont="1" applyBorder="1" applyAlignment="1">
      <alignment horizontal="justify" vertical="center" wrapText="1"/>
    </xf>
    <xf numFmtId="0" fontId="18" fillId="0" borderId="51" xfId="0" applyFont="1" applyBorder="1" applyAlignment="1">
      <alignment horizontal="justify" vertical="center" wrapText="1"/>
    </xf>
    <xf numFmtId="0" fontId="18" fillId="0" borderId="52" xfId="0" applyFont="1" applyBorder="1" applyAlignment="1">
      <alignment horizontal="justify" vertical="center" wrapText="1"/>
    </xf>
    <xf numFmtId="0" fontId="18" fillId="0" borderId="53" xfId="0" applyFont="1" applyBorder="1" applyAlignment="1">
      <alignment horizontal="justify" vertical="center" wrapText="1"/>
    </xf>
    <xf numFmtId="0" fontId="20" fillId="2" borderId="33" xfId="0" applyFont="1" applyFill="1" applyBorder="1" applyAlignment="1">
      <alignment horizontal="center" vertical="center" wrapText="1"/>
    </xf>
    <xf numFmtId="0" fontId="20" fillId="2" borderId="49" xfId="0" applyFont="1" applyFill="1" applyBorder="1" applyAlignment="1">
      <alignment horizontal="center" vertical="center" wrapText="1"/>
    </xf>
    <xf numFmtId="0" fontId="20" fillId="2" borderId="50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14" fontId="18" fillId="0" borderId="10" xfId="0" applyNumberFormat="1" applyFont="1" applyFill="1" applyBorder="1" applyAlignment="1">
      <alignment horizontal="center" vertical="center" wrapText="1"/>
    </xf>
    <xf numFmtId="14" fontId="18" fillId="0" borderId="11" xfId="0" applyNumberFormat="1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center" vertical="center" wrapText="1"/>
    </xf>
    <xf numFmtId="3" fontId="18" fillId="0" borderId="11" xfId="0" applyNumberFormat="1" applyFont="1" applyBorder="1" applyAlignment="1">
      <alignment horizontal="center" vertical="center" wrapText="1"/>
    </xf>
    <xf numFmtId="9" fontId="18" fillId="0" borderId="34" xfId="0" applyNumberFormat="1" applyFont="1" applyBorder="1" applyAlignment="1">
      <alignment horizontal="center" vertical="center" wrapText="1"/>
    </xf>
    <xf numFmtId="9" fontId="18" fillId="0" borderId="48" xfId="0" applyNumberFormat="1" applyFont="1" applyBorder="1" applyAlignment="1">
      <alignment horizontal="center" vertical="center" wrapText="1"/>
    </xf>
    <xf numFmtId="49" fontId="21" fillId="2" borderId="41" xfId="0" applyNumberFormat="1" applyFont="1" applyFill="1" applyBorder="1" applyAlignment="1" applyProtection="1">
      <alignment horizontal="center" vertical="center"/>
    </xf>
    <xf numFmtId="49" fontId="21" fillId="2" borderId="42" xfId="0" applyNumberFormat="1" applyFont="1" applyFill="1" applyBorder="1" applyAlignment="1" applyProtection="1">
      <alignment horizontal="center" vertical="center"/>
    </xf>
    <xf numFmtId="49" fontId="21" fillId="2" borderId="40" xfId="0" applyNumberFormat="1" applyFont="1" applyFill="1" applyBorder="1" applyAlignment="1" applyProtection="1">
      <alignment horizontal="center" vertical="center"/>
    </xf>
    <xf numFmtId="49" fontId="21" fillId="2" borderId="28" xfId="0" applyNumberFormat="1" applyFont="1" applyFill="1" applyBorder="1" applyAlignment="1" applyProtection="1">
      <alignment horizontal="center" vertical="center"/>
    </xf>
    <xf numFmtId="49" fontId="21" fillId="2" borderId="39" xfId="0" applyNumberFormat="1" applyFont="1" applyFill="1" applyBorder="1" applyAlignment="1" applyProtection="1">
      <alignment horizontal="center" vertical="center"/>
    </xf>
    <xf numFmtId="49" fontId="21" fillId="2" borderId="12" xfId="0" applyNumberFormat="1" applyFont="1" applyFill="1" applyBorder="1" applyAlignment="1" applyProtection="1">
      <alignment horizontal="center" vertical="center"/>
    </xf>
    <xf numFmtId="0" fontId="21" fillId="2" borderId="38" xfId="0" applyNumberFormat="1" applyFont="1" applyFill="1" applyBorder="1" applyAlignment="1" applyProtection="1">
      <alignment horizontal="center" vertical="center"/>
    </xf>
    <xf numFmtId="0" fontId="21" fillId="2" borderId="43" xfId="0" applyNumberFormat="1" applyFont="1" applyFill="1" applyBorder="1" applyAlignment="1" applyProtection="1">
      <alignment horizontal="center" vertical="center"/>
    </xf>
    <xf numFmtId="0" fontId="15" fillId="4" borderId="59" xfId="0" applyFont="1" applyFill="1" applyBorder="1" applyAlignment="1">
      <alignment horizontal="center" vertical="center"/>
    </xf>
    <xf numFmtId="0" fontId="15" fillId="4" borderId="60" xfId="0" applyFont="1" applyFill="1" applyBorder="1" applyAlignment="1">
      <alignment horizontal="center" vertical="center"/>
    </xf>
    <xf numFmtId="0" fontId="15" fillId="0" borderId="60" xfId="0" quotePrefix="1" applyFont="1" applyFill="1" applyBorder="1" applyAlignment="1">
      <alignment horizontal="center" vertical="center" shrinkToFit="1"/>
    </xf>
    <xf numFmtId="0" fontId="15" fillId="0" borderId="60" xfId="0" applyFont="1" applyBorder="1" applyAlignment="1">
      <alignment horizontal="center" vertical="center"/>
    </xf>
    <xf numFmtId="0" fontId="15" fillId="0" borderId="60" xfId="0" applyFont="1" applyFill="1" applyBorder="1" applyAlignment="1">
      <alignment horizontal="center" vertical="center" wrapText="1"/>
    </xf>
    <xf numFmtId="3" fontId="15" fillId="0" borderId="60" xfId="0" applyNumberFormat="1" applyFont="1" applyBorder="1" applyAlignment="1">
      <alignment horizontal="center" vertical="center"/>
    </xf>
    <xf numFmtId="41" fontId="15" fillId="0" borderId="60" xfId="143" applyFont="1" applyBorder="1" applyAlignment="1">
      <alignment horizontal="right" vertical="distributed"/>
    </xf>
    <xf numFmtId="0" fontId="15" fillId="0" borderId="60" xfId="0" applyFont="1" applyFill="1" applyBorder="1" applyAlignment="1">
      <alignment horizontal="center" vertical="center"/>
    </xf>
    <xf numFmtId="0" fontId="34" fillId="0" borderId="61" xfId="0" applyFont="1" applyFill="1" applyBorder="1" applyAlignment="1">
      <alignment vertical="center"/>
    </xf>
    <xf numFmtId="0" fontId="18" fillId="0" borderId="2" xfId="0" applyFont="1" applyBorder="1" applyAlignment="1">
      <alignment horizontal="center" vertical="center" shrinkToFit="1"/>
    </xf>
    <xf numFmtId="0" fontId="8" fillId="4" borderId="2" xfId="0" applyFont="1" applyFill="1" applyBorder="1" applyAlignment="1">
      <alignment vertical="center"/>
    </xf>
    <xf numFmtId="0" fontId="25" fillId="4" borderId="2" xfId="0" applyFont="1" applyFill="1" applyBorder="1" applyAlignment="1">
      <alignment horizontal="center" vertical="center"/>
    </xf>
    <xf numFmtId="41" fontId="25" fillId="4" borderId="2" xfId="1" applyFont="1" applyFill="1" applyBorder="1" applyAlignment="1">
      <alignment vertical="center"/>
    </xf>
    <xf numFmtId="178" fontId="8" fillId="4" borderId="2" xfId="0" applyNumberFormat="1" applyFont="1" applyFill="1" applyBorder="1" applyAlignment="1">
      <alignment horizontal="center" vertical="center" wrapText="1"/>
    </xf>
    <xf numFmtId="49" fontId="8" fillId="4" borderId="2" xfId="0" applyNumberFormat="1" applyFont="1" applyFill="1" applyBorder="1" applyAlignment="1" applyProtection="1">
      <alignment horizontal="center" vertical="center"/>
    </xf>
    <xf numFmtId="0" fontId="25" fillId="4" borderId="2" xfId="0" applyFont="1" applyFill="1" applyBorder="1" applyAlignment="1">
      <alignment horizontal="left" vertical="center" shrinkToFit="1"/>
    </xf>
    <xf numFmtId="0" fontId="8" fillId="4" borderId="2" xfId="0" applyFont="1" applyFill="1" applyBorder="1" applyAlignment="1">
      <alignment horizontal="left" vertical="center" shrinkToFit="1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vertical="center" shrinkToFit="1"/>
    </xf>
    <xf numFmtId="41" fontId="8" fillId="4" borderId="2" xfId="1" applyFont="1" applyFill="1" applyBorder="1" applyAlignment="1">
      <alignment vertical="center"/>
    </xf>
    <xf numFmtId="0" fontId="8" fillId="4" borderId="2" xfId="0" applyFont="1" applyFill="1" applyBorder="1" applyAlignment="1">
      <alignment horizontal="left" vertical="center"/>
    </xf>
    <xf numFmtId="0" fontId="25" fillId="4" borderId="2" xfId="0" applyNumberFormat="1" applyFont="1" applyFill="1" applyBorder="1" applyAlignment="1" applyProtection="1">
      <alignment horizontal="center" vertical="center"/>
    </xf>
    <xf numFmtId="0" fontId="25" fillId="4" borderId="2" xfId="0" quotePrefix="1" applyNumberFormat="1" applyFont="1" applyFill="1" applyBorder="1" applyAlignment="1" applyProtection="1">
      <alignment horizontal="center" vertical="center"/>
    </xf>
    <xf numFmtId="41" fontId="25" fillId="4" borderId="2" xfId="1" quotePrefix="1" applyFont="1" applyFill="1" applyBorder="1" applyAlignment="1" applyProtection="1">
      <alignment horizontal="center" vertical="center"/>
    </xf>
  </cellXfs>
  <cellStyles count="152">
    <cellStyle name="쉼표 [0]" xfId="1" builtinId="6"/>
    <cellStyle name="쉼표 [0] 10" xfId="46"/>
    <cellStyle name="쉼표 [0] 11" xfId="48"/>
    <cellStyle name="쉼표 [0] 12" xfId="74"/>
    <cellStyle name="쉼표 [0] 13" xfId="100"/>
    <cellStyle name="쉼표 [0] 2" xfId="3"/>
    <cellStyle name="쉼표 [0] 2 2" xfId="8"/>
    <cellStyle name="쉼표 [0] 2 2 2" xfId="11"/>
    <cellStyle name="쉼표 [0] 2 2 2 2" xfId="44"/>
    <cellStyle name="쉼표 [0] 2 2 2 2 2" xfId="143"/>
    <cellStyle name="쉼표 [0] 2 2 2 3" xfId="65"/>
    <cellStyle name="쉼표 [0] 2 2 2 4" xfId="91"/>
    <cellStyle name="쉼표 [0] 2 2 2 5" xfId="117"/>
    <cellStyle name="쉼표 [0] 2 2 3" xfId="20"/>
    <cellStyle name="쉼표 [0] 2 2 3 2" xfId="72"/>
    <cellStyle name="쉼표 [0] 2 2 3 2 2" xfId="150"/>
    <cellStyle name="쉼표 [0] 2 2 3 3" xfId="98"/>
    <cellStyle name="쉼표 [0] 2 2 3 4" xfId="124"/>
    <cellStyle name="쉼표 [0] 2 2 4" xfId="53"/>
    <cellStyle name="쉼표 [0] 2 2 4 2" xfId="131"/>
    <cellStyle name="쉼표 [0] 2 2 5" xfId="79"/>
    <cellStyle name="쉼표 [0] 2 2 6" xfId="105"/>
    <cellStyle name="쉼표 [0] 2 3" xfId="24"/>
    <cellStyle name="쉼표 [0] 2 3 2" xfId="45"/>
    <cellStyle name="쉼표 [0] 2 3 2 2" xfId="69"/>
    <cellStyle name="쉼표 [0] 2 3 2 2 2" xfId="147"/>
    <cellStyle name="쉼표 [0] 2 3 2 3" xfId="95"/>
    <cellStyle name="쉼표 [0] 2 3 2 4" xfId="121"/>
    <cellStyle name="쉼표 [0] 2 3 3" xfId="37"/>
    <cellStyle name="쉼표 [0] 2 3 3 2" xfId="135"/>
    <cellStyle name="쉼표 [0] 2 3 4" xfId="57"/>
    <cellStyle name="쉼표 [0] 2 3 5" xfId="83"/>
    <cellStyle name="쉼표 [0] 2 3 6" xfId="109"/>
    <cellStyle name="쉼표 [0] 2 4" xfId="29"/>
    <cellStyle name="쉼표 [0] 2 4 2" xfId="41"/>
    <cellStyle name="쉼표 [0] 2 4 2 2" xfId="139"/>
    <cellStyle name="쉼표 [0] 2 4 3" xfId="61"/>
    <cellStyle name="쉼표 [0] 2 4 4" xfId="87"/>
    <cellStyle name="쉼표 [0] 2 4 5" xfId="113"/>
    <cellStyle name="쉼표 [0] 2 5" xfId="16"/>
    <cellStyle name="쉼표 [0] 2 5 2" xfId="127"/>
    <cellStyle name="쉼표 [0] 2 6" xfId="49"/>
    <cellStyle name="쉼표 [0] 2 7" xfId="75"/>
    <cellStyle name="쉼표 [0] 2 8" xfId="101"/>
    <cellStyle name="쉼표 [0] 3" xfId="4"/>
    <cellStyle name="쉼표 [0] 3 2" xfId="9"/>
    <cellStyle name="쉼표 [0] 3 2 2" xfId="21"/>
    <cellStyle name="쉼표 [0] 3 2 2 2" xfId="66"/>
    <cellStyle name="쉼표 [0] 3 2 2 2 2" xfId="144"/>
    <cellStyle name="쉼표 [0] 3 2 2 3" xfId="92"/>
    <cellStyle name="쉼표 [0] 3 2 2 4" xfId="118"/>
    <cellStyle name="쉼표 [0] 3 2 3" xfId="34"/>
    <cellStyle name="쉼표 [0] 3 2 3 2" xfId="132"/>
    <cellStyle name="쉼표 [0] 3 2 4" xfId="54"/>
    <cellStyle name="쉼표 [0] 3 2 5" xfId="80"/>
    <cellStyle name="쉼표 [0] 3 2 6" xfId="106"/>
    <cellStyle name="쉼표 [0] 3 3" xfId="13"/>
    <cellStyle name="쉼표 [0] 3 3 2" xfId="25"/>
    <cellStyle name="쉼표 [0] 3 3 2 2" xfId="70"/>
    <cellStyle name="쉼표 [0] 3 3 2 2 2" xfId="148"/>
    <cellStyle name="쉼표 [0] 3 3 2 3" xfId="96"/>
    <cellStyle name="쉼표 [0] 3 3 2 4" xfId="122"/>
    <cellStyle name="쉼표 [0] 3 3 3" xfId="38"/>
    <cellStyle name="쉼표 [0] 3 3 3 2" xfId="136"/>
    <cellStyle name="쉼표 [0] 3 3 4" xfId="58"/>
    <cellStyle name="쉼표 [0] 3 3 5" xfId="84"/>
    <cellStyle name="쉼표 [0] 3 3 6" xfId="110"/>
    <cellStyle name="쉼표 [0] 3 4" xfId="30"/>
    <cellStyle name="쉼표 [0] 3 4 2" xfId="42"/>
    <cellStyle name="쉼표 [0] 3 4 2 2" xfId="140"/>
    <cellStyle name="쉼표 [0] 3 4 3" xfId="62"/>
    <cellStyle name="쉼표 [0] 3 4 4" xfId="88"/>
    <cellStyle name="쉼표 [0] 3 4 5" xfId="114"/>
    <cellStyle name="쉼표 [0] 3 5" xfId="17"/>
    <cellStyle name="쉼표 [0] 3 5 2" xfId="128"/>
    <cellStyle name="쉼표 [0] 3 6" xfId="50"/>
    <cellStyle name="쉼표 [0] 3 7" xfId="76"/>
    <cellStyle name="쉼표 [0] 3 8" xfId="102"/>
    <cellStyle name="쉼표 [0] 4" xfId="2"/>
    <cellStyle name="쉼표 [0] 4 2" xfId="7"/>
    <cellStyle name="쉼표 [0] 4 2 2" xfId="22"/>
    <cellStyle name="쉼표 [0] 4 2 2 2" xfId="67"/>
    <cellStyle name="쉼표 [0] 4 2 2 2 2" xfId="145"/>
    <cellStyle name="쉼표 [0] 4 2 2 3" xfId="93"/>
    <cellStyle name="쉼표 [0] 4 2 2 4" xfId="119"/>
    <cellStyle name="쉼표 [0] 4 2 3" xfId="35"/>
    <cellStyle name="쉼표 [0] 4 2 3 2" xfId="133"/>
    <cellStyle name="쉼표 [0] 4 2 4" xfId="55"/>
    <cellStyle name="쉼표 [0] 4 2 5" xfId="81"/>
    <cellStyle name="쉼표 [0] 4 2 6" xfId="107"/>
    <cellStyle name="쉼표 [0] 4 3" xfId="12"/>
    <cellStyle name="쉼표 [0] 4 3 2" xfId="26"/>
    <cellStyle name="쉼표 [0] 4 3 2 2" xfId="71"/>
    <cellStyle name="쉼표 [0] 4 3 2 2 2" xfId="149"/>
    <cellStyle name="쉼표 [0] 4 3 2 3" xfId="97"/>
    <cellStyle name="쉼표 [0] 4 3 2 4" xfId="123"/>
    <cellStyle name="쉼표 [0] 4 3 3" xfId="39"/>
    <cellStyle name="쉼표 [0] 4 3 3 2" xfId="137"/>
    <cellStyle name="쉼표 [0] 4 3 4" xfId="59"/>
    <cellStyle name="쉼표 [0] 4 3 5" xfId="85"/>
    <cellStyle name="쉼표 [0] 4 3 6" xfId="111"/>
    <cellStyle name="쉼표 [0] 4 4" xfId="28"/>
    <cellStyle name="쉼표 [0] 4 4 2" xfId="43"/>
    <cellStyle name="쉼표 [0] 4 4 2 2" xfId="141"/>
    <cellStyle name="쉼표 [0] 4 4 3" xfId="63"/>
    <cellStyle name="쉼표 [0] 4 4 4" xfId="89"/>
    <cellStyle name="쉼표 [0] 4 4 5" xfId="115"/>
    <cellStyle name="쉼표 [0] 4 5" xfId="15"/>
    <cellStyle name="쉼표 [0] 4 5 2" xfId="129"/>
    <cellStyle name="쉼표 [0] 4 6" xfId="51"/>
    <cellStyle name="쉼표 [0] 4 7" xfId="77"/>
    <cellStyle name="쉼표 [0] 4 8" xfId="103"/>
    <cellStyle name="쉼표 [0] 5" xfId="5"/>
    <cellStyle name="쉼표 [0] 5 2" xfId="10"/>
    <cellStyle name="쉼표 [0] 5 2 2" xfId="31"/>
    <cellStyle name="쉼표 [0] 5 2 2 2" xfId="142"/>
    <cellStyle name="쉼표 [0] 5 2 3" xfId="47"/>
    <cellStyle name="쉼표 [0] 5 2 4" xfId="64"/>
    <cellStyle name="쉼표 [0] 5 2 5" xfId="90"/>
    <cellStyle name="쉼표 [0] 5 2 6" xfId="116"/>
    <cellStyle name="쉼표 [0] 5 3" xfId="18"/>
    <cellStyle name="쉼표 [0] 5 3 2" xfId="130"/>
    <cellStyle name="쉼표 [0] 5 4" xfId="52"/>
    <cellStyle name="쉼표 [0] 5 5" xfId="78"/>
    <cellStyle name="쉼표 [0] 5 6" xfId="104"/>
    <cellStyle name="쉼표 [0] 6" xfId="6"/>
    <cellStyle name="쉼표 [0] 6 2" xfId="19"/>
    <cellStyle name="쉼표 [0] 6 2 2" xfId="68"/>
    <cellStyle name="쉼표 [0] 6 2 2 2" xfId="146"/>
    <cellStyle name="쉼표 [0] 6 2 3" xfId="94"/>
    <cellStyle name="쉼표 [0] 6 2 4" xfId="120"/>
    <cellStyle name="쉼표 [0] 6 3" xfId="36"/>
    <cellStyle name="쉼표 [0] 6 3 2" xfId="134"/>
    <cellStyle name="쉼표 [0] 6 4" xfId="56"/>
    <cellStyle name="쉼표 [0] 6 5" xfId="82"/>
    <cellStyle name="쉼표 [0] 6 6" xfId="108"/>
    <cellStyle name="쉼표 [0] 7" xfId="23"/>
    <cellStyle name="쉼표 [0] 7 2" xfId="40"/>
    <cellStyle name="쉼표 [0] 7 2 2" xfId="138"/>
    <cellStyle name="쉼표 [0] 7 3" xfId="60"/>
    <cellStyle name="쉼표 [0] 7 4" xfId="86"/>
    <cellStyle name="쉼표 [0] 7 5" xfId="112"/>
    <cellStyle name="쉼표 [0] 8" xfId="27"/>
    <cellStyle name="쉼표 [0] 8 2" xfId="126"/>
    <cellStyle name="쉼표 [0] 9" xfId="14"/>
    <cellStyle name="쉼표 [0] 9 2" xfId="73"/>
    <cellStyle name="쉼표 [0] 9 2 2" xfId="151"/>
    <cellStyle name="쉼표 [0] 9 3" xfId="99"/>
    <cellStyle name="쉼표 [0] 9 4" xfId="125"/>
    <cellStyle name="표준" xfId="0" builtinId="0"/>
    <cellStyle name="표준 2" xfId="32"/>
    <cellStyle name="표준 3" xfId="3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"/>
  <sheetViews>
    <sheetView zoomScaleNormal="100" workbookViewId="0">
      <selection activeCell="C24" sqref="C24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6.33203125" customWidth="1"/>
    <col min="6" max="7" width="12.44140625" customWidth="1"/>
    <col min="8" max="8" width="12.44140625" style="17" customWidth="1"/>
    <col min="9" max="9" width="12.44140625" customWidth="1"/>
    <col min="10" max="10" width="8.88671875" style="9"/>
    <col min="11" max="11" width="11.6640625" style="10" customWidth="1"/>
    <col min="12" max="12" width="6.6640625" style="9" customWidth="1"/>
  </cols>
  <sheetData>
    <row r="1" spans="1:12" ht="25.5" x14ac:dyDescent="0.15">
      <c r="A1" s="105" t="s">
        <v>50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26.25" thickBot="1" x14ac:dyDescent="0.2">
      <c r="A2" s="106" t="s">
        <v>86</v>
      </c>
      <c r="B2" s="106"/>
      <c r="C2" s="106"/>
      <c r="D2" s="12"/>
      <c r="E2" s="12"/>
      <c r="F2" s="12"/>
      <c r="G2" s="12"/>
      <c r="H2" s="16"/>
      <c r="I2" s="12"/>
      <c r="J2" s="12"/>
      <c r="K2" s="12"/>
      <c r="L2" s="12"/>
    </row>
    <row r="3" spans="1:12" ht="24.75" customHeight="1" thickBot="1" x14ac:dyDescent="0.2">
      <c r="A3" s="55" t="s">
        <v>51</v>
      </c>
      <c r="B3" s="56" t="s">
        <v>33</v>
      </c>
      <c r="C3" s="56" t="s">
        <v>52</v>
      </c>
      <c r="D3" s="56" t="s">
        <v>53</v>
      </c>
      <c r="E3" s="56" t="s">
        <v>54</v>
      </c>
      <c r="F3" s="56" t="s">
        <v>55</v>
      </c>
      <c r="G3" s="56" t="s">
        <v>56</v>
      </c>
      <c r="H3" s="57" t="s">
        <v>57</v>
      </c>
      <c r="I3" s="58" t="s">
        <v>34</v>
      </c>
      <c r="J3" s="58" t="s">
        <v>58</v>
      </c>
      <c r="K3" s="58" t="s">
        <v>59</v>
      </c>
      <c r="L3" s="59" t="s">
        <v>1</v>
      </c>
    </row>
    <row r="4" spans="1:12" ht="30" customHeight="1" thickTop="1" thickBot="1" x14ac:dyDescent="0.2">
      <c r="A4" s="158">
        <v>2020</v>
      </c>
      <c r="B4" s="159">
        <v>9</v>
      </c>
      <c r="C4" s="160" t="s">
        <v>200</v>
      </c>
      <c r="D4" s="161" t="s">
        <v>144</v>
      </c>
      <c r="E4" s="162" t="s">
        <v>201</v>
      </c>
      <c r="F4" s="163">
        <v>1</v>
      </c>
      <c r="G4" s="161" t="s">
        <v>202</v>
      </c>
      <c r="H4" s="164">
        <v>11200</v>
      </c>
      <c r="I4" s="161" t="s">
        <v>203</v>
      </c>
      <c r="J4" s="165" t="s">
        <v>204</v>
      </c>
      <c r="K4" s="165" t="s">
        <v>205</v>
      </c>
      <c r="L4" s="166"/>
    </row>
  </sheetData>
  <mergeCells count="2">
    <mergeCell ref="A1:L1"/>
    <mergeCell ref="A2:C2"/>
  </mergeCells>
  <phoneticPr fontId="4" type="noConversion"/>
  <dataValidations count="1">
    <dataValidation type="list" allowBlank="1" showInputMessage="1" showErrorMessage="1" sqref="D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H17" sqref="H17"/>
    </sheetView>
  </sheetViews>
  <sheetFormatPr defaultRowHeight="13.5" x14ac:dyDescent="0.15"/>
  <cols>
    <col min="1" max="1" width="12.5546875" style="2" customWidth="1"/>
    <col min="2" max="2" width="20.77734375" style="2" customWidth="1"/>
    <col min="3" max="3" width="14.44140625" style="2" customWidth="1"/>
    <col min="4" max="4" width="11.109375" style="2" customWidth="1"/>
    <col min="5" max="7" width="9.5546875" style="2" customWidth="1"/>
    <col min="8" max="8" width="11.44140625" style="2" bestFit="1" customWidth="1"/>
    <col min="9" max="9" width="16.109375" style="8" customWidth="1"/>
  </cols>
  <sheetData>
    <row r="1" spans="1:9" ht="25.5" x14ac:dyDescent="0.15">
      <c r="A1" s="107" t="s">
        <v>78</v>
      </c>
      <c r="B1" s="107"/>
      <c r="C1" s="107"/>
      <c r="D1" s="107"/>
      <c r="E1" s="107"/>
      <c r="F1" s="107"/>
      <c r="G1" s="107"/>
      <c r="H1" s="107"/>
      <c r="I1" s="107"/>
    </row>
    <row r="2" spans="1:9" ht="26.25" thickBot="1" x14ac:dyDescent="0.2">
      <c r="A2" s="110" t="s">
        <v>85</v>
      </c>
      <c r="B2" s="110"/>
      <c r="C2" s="65"/>
      <c r="D2" s="65"/>
      <c r="E2" s="65"/>
      <c r="F2" s="65"/>
      <c r="G2" s="65"/>
      <c r="H2" s="65"/>
      <c r="I2" s="54" t="s">
        <v>2</v>
      </c>
    </row>
    <row r="3" spans="1:9" ht="26.25" customHeight="1" x14ac:dyDescent="0.15">
      <c r="A3" s="156" t="s">
        <v>3</v>
      </c>
      <c r="B3" s="154" t="s">
        <v>4</v>
      </c>
      <c r="C3" s="154" t="s">
        <v>61</v>
      </c>
      <c r="D3" s="154" t="s">
        <v>80</v>
      </c>
      <c r="E3" s="150" t="s">
        <v>83</v>
      </c>
      <c r="F3" s="151"/>
      <c r="G3" s="150" t="s">
        <v>84</v>
      </c>
      <c r="H3" s="151"/>
      <c r="I3" s="152" t="s">
        <v>79</v>
      </c>
    </row>
    <row r="4" spans="1:9" ht="28.5" customHeight="1" x14ac:dyDescent="0.15">
      <c r="A4" s="157"/>
      <c r="B4" s="155"/>
      <c r="C4" s="155"/>
      <c r="D4" s="155"/>
      <c r="E4" s="36" t="s">
        <v>81</v>
      </c>
      <c r="F4" s="36" t="s">
        <v>82</v>
      </c>
      <c r="G4" s="36" t="s">
        <v>81</v>
      </c>
      <c r="H4" s="36" t="s">
        <v>82</v>
      </c>
      <c r="I4" s="153"/>
    </row>
    <row r="5" spans="1:9" ht="28.5" customHeight="1" thickBot="1" x14ac:dyDescent="0.2">
      <c r="A5" s="77"/>
      <c r="B5" s="78" t="s">
        <v>138</v>
      </c>
      <c r="C5" s="79"/>
      <c r="D5" s="80"/>
      <c r="E5" s="81"/>
      <c r="F5" s="81"/>
      <c r="G5" s="81"/>
      <c r="H5" s="81"/>
      <c r="I5" s="82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workbookViewId="0">
      <selection activeCell="F18" sqref="F18"/>
    </sheetView>
  </sheetViews>
  <sheetFormatPr defaultRowHeight="13.5" x14ac:dyDescent="0.15"/>
  <cols>
    <col min="1" max="1" width="8.6640625" customWidth="1"/>
    <col min="2" max="2" width="8.77734375" customWidth="1"/>
    <col min="3" max="3" width="40.21875" customWidth="1"/>
    <col min="4" max="4" width="10.88671875" customWidth="1"/>
    <col min="5" max="9" width="12.44140625" customWidth="1"/>
    <col min="10" max="10" width="8.88671875" style="9"/>
    <col min="11" max="11" width="11.6640625" style="10" customWidth="1"/>
    <col min="12" max="12" width="6.6640625" style="9" customWidth="1"/>
  </cols>
  <sheetData>
    <row r="1" spans="1:12" ht="26.25" thickBot="1" x14ac:dyDescent="0.2">
      <c r="A1" s="105" t="s">
        <v>69</v>
      </c>
      <c r="B1" s="105"/>
      <c r="C1" s="105"/>
      <c r="D1" s="105"/>
      <c r="E1" s="105"/>
      <c r="F1" s="105"/>
      <c r="G1" s="105"/>
      <c r="H1" s="105"/>
      <c r="I1" s="105"/>
    </row>
    <row r="2" spans="1:12" ht="24.75" thickBot="1" x14ac:dyDescent="0.2">
      <c r="A2" s="66" t="s">
        <v>119</v>
      </c>
      <c r="B2" s="67" t="s">
        <v>120</v>
      </c>
      <c r="C2" s="68" t="s">
        <v>121</v>
      </c>
      <c r="D2" s="68" t="s">
        <v>122</v>
      </c>
      <c r="E2" s="69" t="s">
        <v>123</v>
      </c>
      <c r="F2" s="68" t="s">
        <v>124</v>
      </c>
      <c r="G2" s="68" t="s">
        <v>125</v>
      </c>
      <c r="H2" s="68" t="s">
        <v>126</v>
      </c>
      <c r="I2" s="70" t="s">
        <v>127</v>
      </c>
    </row>
    <row r="3" spans="1:12" s="18" customFormat="1" ht="51.75" customHeight="1" thickTop="1" x14ac:dyDescent="0.15">
      <c r="A3" s="93"/>
      <c r="B3" s="87"/>
      <c r="C3" s="88" t="s">
        <v>206</v>
      </c>
      <c r="D3" s="89"/>
      <c r="E3" s="90"/>
      <c r="F3" s="89"/>
      <c r="G3" s="91"/>
      <c r="H3" s="92"/>
      <c r="I3" s="94"/>
      <c r="J3" s="9"/>
      <c r="K3" s="10"/>
      <c r="L3" s="9"/>
    </row>
  </sheetData>
  <mergeCells count="1">
    <mergeCell ref="A1:I1"/>
  </mergeCells>
  <phoneticPr fontId="4" type="noConversion"/>
  <dataValidations count="2">
    <dataValidation type="list" allowBlank="1" showInputMessage="1" showErrorMessage="1" sqref="D3">
      <formula1>"대안,턴키,일반,PQ,수의,실적"</formula1>
    </dataValidation>
    <dataValidation type="textLength" operator="lessThanOrEqual" allowBlank="1" showInputMessage="1" showErrorMessage="1" sqref="F3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zoomScale="85" zoomScaleNormal="85" workbookViewId="0">
      <selection activeCell="C3" sqref="C3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9"/>
    <col min="11" max="11" width="11.6640625" style="10" customWidth="1"/>
    <col min="12" max="12" width="11.33203125" style="9" bestFit="1" customWidth="1"/>
  </cols>
  <sheetData>
    <row r="1" spans="1:13" ht="26.25" thickBot="1" x14ac:dyDescent="0.2">
      <c r="A1" s="105" t="s">
        <v>76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ht="27" customHeight="1" thickBot="1" x14ac:dyDescent="0.2">
      <c r="A2" s="61" t="s">
        <v>32</v>
      </c>
      <c r="B2" s="62" t="s">
        <v>33</v>
      </c>
      <c r="C2" s="63" t="s">
        <v>75</v>
      </c>
      <c r="D2" s="63" t="s">
        <v>74</v>
      </c>
      <c r="E2" s="63" t="s">
        <v>0</v>
      </c>
      <c r="F2" s="62" t="s">
        <v>73</v>
      </c>
      <c r="G2" s="62" t="s">
        <v>72</v>
      </c>
      <c r="H2" s="62" t="s">
        <v>71</v>
      </c>
      <c r="I2" s="62" t="s">
        <v>70</v>
      </c>
      <c r="J2" s="63" t="s">
        <v>34</v>
      </c>
      <c r="K2" s="63" t="s">
        <v>35</v>
      </c>
      <c r="L2" s="63" t="s">
        <v>36</v>
      </c>
      <c r="M2" s="64" t="s">
        <v>1</v>
      </c>
    </row>
    <row r="3" spans="1:13" s="9" customFormat="1" ht="45.75" customHeight="1" thickTop="1" thickBot="1" x14ac:dyDescent="0.2">
      <c r="A3" s="97">
        <v>2020</v>
      </c>
      <c r="B3" s="98">
        <v>9</v>
      </c>
      <c r="C3" s="99" t="s">
        <v>196</v>
      </c>
      <c r="D3" s="86" t="s">
        <v>197</v>
      </c>
      <c r="E3" s="100" t="s">
        <v>149</v>
      </c>
      <c r="F3" s="101">
        <v>2680</v>
      </c>
      <c r="G3" s="102">
        <v>0</v>
      </c>
      <c r="H3" s="102">
        <v>0</v>
      </c>
      <c r="I3" s="101">
        <v>2680</v>
      </c>
      <c r="J3" s="100" t="s">
        <v>153</v>
      </c>
      <c r="K3" s="100" t="s">
        <v>198</v>
      </c>
      <c r="L3" s="100" t="s">
        <v>199</v>
      </c>
      <c r="M3" s="103"/>
    </row>
  </sheetData>
  <mergeCells count="1">
    <mergeCell ref="A1:M1"/>
  </mergeCells>
  <phoneticPr fontId="4" type="noConversion"/>
  <dataValidations count="3">
    <dataValidation type="textLength" operator="lessThanOrEqual" allowBlank="1" showInputMessage="1" showErrorMessage="1" sqref="J3">
      <formula1>5</formula1>
    </dataValidation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115" zoomScaleNormal="115" workbookViewId="0">
      <selection activeCell="C4" sqref="C4"/>
    </sheetView>
  </sheetViews>
  <sheetFormatPr defaultRowHeight="13.5" x14ac:dyDescent="0.15"/>
  <cols>
    <col min="1" max="1" width="8.6640625" style="18" customWidth="1"/>
    <col min="2" max="2" width="8.77734375" style="18" customWidth="1"/>
    <col min="3" max="3" width="29.21875" style="18" customWidth="1"/>
    <col min="4" max="4" width="10.88671875" style="18" customWidth="1"/>
    <col min="5" max="9" width="12.44140625" style="18" customWidth="1"/>
    <col min="10" max="10" width="8.88671875" style="9"/>
    <col min="11" max="11" width="11.6640625" style="10" customWidth="1"/>
    <col min="12" max="12" width="11.33203125" style="9" bestFit="1" customWidth="1"/>
    <col min="13" max="16384" width="8.88671875" style="18"/>
  </cols>
  <sheetData>
    <row r="1" spans="1:11" ht="25.5" x14ac:dyDescent="0.15">
      <c r="A1" s="107" t="s">
        <v>91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1" ht="25.5" x14ac:dyDescent="0.15">
      <c r="A2" s="37" t="s">
        <v>86</v>
      </c>
      <c r="B2" s="37"/>
      <c r="C2" s="40"/>
      <c r="D2" s="1"/>
      <c r="E2" s="1"/>
      <c r="F2" s="11"/>
      <c r="G2" s="11"/>
      <c r="H2" s="11"/>
      <c r="I2" s="11"/>
      <c r="J2" s="108" t="s">
        <v>2</v>
      </c>
      <c r="K2" s="108"/>
    </row>
    <row r="3" spans="1:11" ht="22.5" customHeight="1" x14ac:dyDescent="0.15">
      <c r="A3" s="4" t="s">
        <v>3</v>
      </c>
      <c r="B3" s="5" t="s">
        <v>4</v>
      </c>
      <c r="C3" s="5" t="s">
        <v>0</v>
      </c>
      <c r="D3" s="5" t="s">
        <v>92</v>
      </c>
      <c r="E3" s="5" t="s">
        <v>93</v>
      </c>
      <c r="F3" s="5" t="s">
        <v>94</v>
      </c>
      <c r="G3" s="5" t="s">
        <v>95</v>
      </c>
      <c r="H3" s="5" t="s">
        <v>96</v>
      </c>
      <c r="I3" s="5" t="s">
        <v>97</v>
      </c>
      <c r="J3" s="5" t="s">
        <v>98</v>
      </c>
      <c r="K3" s="5" t="s">
        <v>1</v>
      </c>
    </row>
    <row r="4" spans="1:11" ht="47.25" customHeight="1" x14ac:dyDescent="0.15">
      <c r="A4" s="41"/>
      <c r="B4" s="42"/>
      <c r="C4" s="71" t="s">
        <v>128</v>
      </c>
      <c r="D4" s="44"/>
      <c r="E4" s="45"/>
      <c r="F4" s="46"/>
      <c r="G4" s="46"/>
      <c r="H4" s="44"/>
      <c r="I4" s="43"/>
      <c r="J4" s="47"/>
      <c r="K4" s="48"/>
    </row>
    <row r="5" spans="1:1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zoomScale="115" zoomScaleNormal="115" workbookViewId="0">
      <selection activeCell="C11" sqref="C11"/>
    </sheetView>
  </sheetViews>
  <sheetFormatPr defaultRowHeight="13.5" x14ac:dyDescent="0.15"/>
  <cols>
    <col min="1" max="1" width="8.6640625" style="18" customWidth="1"/>
    <col min="2" max="2" width="8.77734375" style="18" customWidth="1"/>
    <col min="3" max="3" width="29.21875" style="18" customWidth="1"/>
    <col min="4" max="4" width="10.88671875" style="18" customWidth="1"/>
    <col min="5" max="9" width="12.44140625" style="18" customWidth="1"/>
    <col min="10" max="10" width="8.88671875" style="9"/>
    <col min="11" max="11" width="11.6640625" style="10" customWidth="1"/>
    <col min="12" max="12" width="11.33203125" style="9" bestFit="1" customWidth="1"/>
    <col min="13" max="16384" width="8.88671875" style="18"/>
  </cols>
  <sheetData>
    <row r="1" spans="1:11" ht="25.5" x14ac:dyDescent="0.15">
      <c r="A1" s="107" t="s">
        <v>99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1" ht="25.5" x14ac:dyDescent="0.15">
      <c r="A2" s="37" t="s">
        <v>86</v>
      </c>
      <c r="B2" s="37"/>
      <c r="C2" s="40"/>
      <c r="D2" s="1"/>
      <c r="E2" s="1"/>
      <c r="F2" s="11"/>
      <c r="G2" s="11"/>
      <c r="H2" s="11"/>
      <c r="I2" s="11"/>
      <c r="J2" s="108" t="s">
        <v>100</v>
      </c>
      <c r="K2" s="108"/>
    </row>
    <row r="3" spans="1:11" ht="22.5" customHeight="1" x14ac:dyDescent="0.15">
      <c r="A3" s="4" t="s">
        <v>101</v>
      </c>
      <c r="B3" s="5" t="s">
        <v>102</v>
      </c>
      <c r="C3" s="5" t="s">
        <v>103</v>
      </c>
      <c r="D3" s="5" t="s">
        <v>104</v>
      </c>
      <c r="E3" s="5" t="s">
        <v>105</v>
      </c>
      <c r="F3" s="5" t="s">
        <v>106</v>
      </c>
      <c r="G3" s="5" t="s">
        <v>107</v>
      </c>
      <c r="H3" s="5" t="s">
        <v>108</v>
      </c>
      <c r="I3" s="5" t="s">
        <v>109</v>
      </c>
      <c r="J3" s="5" t="s">
        <v>110</v>
      </c>
      <c r="K3" s="5" t="s">
        <v>111</v>
      </c>
    </row>
    <row r="4" spans="1:11" ht="42" customHeight="1" x14ac:dyDescent="0.15">
      <c r="A4" s="38"/>
      <c r="B4" s="39"/>
      <c r="C4" s="72" t="s">
        <v>128</v>
      </c>
      <c r="D4" s="44"/>
      <c r="E4" s="45"/>
      <c r="F4" s="46"/>
      <c r="G4" s="46"/>
      <c r="H4" s="44"/>
      <c r="I4" s="49"/>
      <c r="J4" s="49"/>
      <c r="K4" s="50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A16" zoomScale="115" zoomScaleNormal="115" workbookViewId="0">
      <selection activeCell="A3" sqref="A3:XFD24"/>
    </sheetView>
  </sheetViews>
  <sheetFormatPr defaultRowHeight="13.5" x14ac:dyDescent="0.15"/>
  <cols>
    <col min="1" max="1" width="31.6640625" style="2" customWidth="1"/>
    <col min="2" max="2" width="17.77734375" style="2" bestFit="1" customWidth="1"/>
    <col min="3" max="3" width="12.109375" style="2" customWidth="1"/>
    <col min="4" max="8" width="11.21875" style="2" customWidth="1"/>
    <col min="9" max="9" width="9.6640625" style="2" customWidth="1"/>
    <col min="11" max="11" width="8.88671875" customWidth="1"/>
  </cols>
  <sheetData>
    <row r="1" spans="1:9" ht="25.5" x14ac:dyDescent="0.15">
      <c r="A1" s="107" t="s">
        <v>5</v>
      </c>
      <c r="B1" s="107"/>
      <c r="C1" s="107"/>
      <c r="D1" s="107"/>
      <c r="E1" s="107"/>
      <c r="F1" s="107"/>
      <c r="G1" s="107"/>
      <c r="H1" s="107"/>
      <c r="I1" s="107"/>
    </row>
    <row r="2" spans="1:9" ht="25.5" x14ac:dyDescent="0.15">
      <c r="A2" s="21" t="s">
        <v>86</v>
      </c>
      <c r="B2" s="21"/>
      <c r="C2" s="20"/>
      <c r="D2" s="20"/>
      <c r="E2" s="20"/>
      <c r="F2" s="22"/>
      <c r="G2" s="22"/>
      <c r="H2" s="109" t="s">
        <v>2</v>
      </c>
      <c r="I2" s="109"/>
    </row>
    <row r="3" spans="1:9" ht="23.25" customHeight="1" x14ac:dyDescent="0.15">
      <c r="A3" s="5" t="s">
        <v>4</v>
      </c>
      <c r="B3" s="5" t="s">
        <v>15</v>
      </c>
      <c r="C3" s="5" t="s">
        <v>6</v>
      </c>
      <c r="D3" s="5" t="s">
        <v>7</v>
      </c>
      <c r="E3" s="5" t="s">
        <v>8</v>
      </c>
      <c r="F3" s="5" t="s">
        <v>9</v>
      </c>
      <c r="G3" s="85" t="s">
        <v>49</v>
      </c>
      <c r="H3" s="5" t="s">
        <v>14</v>
      </c>
      <c r="I3" s="5" t="s">
        <v>10</v>
      </c>
    </row>
    <row r="4" spans="1:9" s="60" customFormat="1" ht="23.25" customHeight="1" x14ac:dyDescent="0.15">
      <c r="A4" s="168" t="s">
        <v>187</v>
      </c>
      <c r="B4" s="169" t="s">
        <v>114</v>
      </c>
      <c r="C4" s="170">
        <v>2640000</v>
      </c>
      <c r="D4" s="169" t="s">
        <v>140</v>
      </c>
      <c r="E4" s="169" t="s">
        <v>117</v>
      </c>
      <c r="F4" s="169" t="s">
        <v>118</v>
      </c>
      <c r="G4" s="171" t="s">
        <v>186</v>
      </c>
      <c r="H4" s="171" t="s">
        <v>188</v>
      </c>
      <c r="I4" s="172"/>
    </row>
    <row r="5" spans="1:9" s="60" customFormat="1" ht="23.25" customHeight="1" x14ac:dyDescent="0.15">
      <c r="A5" s="173" t="s">
        <v>179</v>
      </c>
      <c r="B5" s="169" t="s">
        <v>134</v>
      </c>
      <c r="C5" s="170">
        <v>3960000</v>
      </c>
      <c r="D5" s="169" t="s">
        <v>139</v>
      </c>
      <c r="E5" s="169" t="s">
        <v>117</v>
      </c>
      <c r="F5" s="169" t="s">
        <v>118</v>
      </c>
      <c r="G5" s="171" t="s">
        <v>180</v>
      </c>
      <c r="H5" s="171" t="s">
        <v>180</v>
      </c>
      <c r="I5" s="171"/>
    </row>
    <row r="6" spans="1:9" s="60" customFormat="1" ht="23.25" customHeight="1" x14ac:dyDescent="0.15">
      <c r="A6" s="173" t="s">
        <v>163</v>
      </c>
      <c r="B6" s="169" t="s">
        <v>133</v>
      </c>
      <c r="C6" s="170">
        <v>6000000</v>
      </c>
      <c r="D6" s="169" t="s">
        <v>140</v>
      </c>
      <c r="E6" s="169" t="s">
        <v>117</v>
      </c>
      <c r="F6" s="169" t="s">
        <v>118</v>
      </c>
      <c r="G6" s="171" t="s">
        <v>164</v>
      </c>
      <c r="H6" s="171" t="s">
        <v>165</v>
      </c>
      <c r="I6" s="171"/>
    </row>
    <row r="7" spans="1:9" s="60" customFormat="1" ht="23.25" customHeight="1" x14ac:dyDescent="0.15">
      <c r="A7" s="173" t="s">
        <v>270</v>
      </c>
      <c r="B7" s="169" t="s">
        <v>133</v>
      </c>
      <c r="C7" s="170">
        <v>6895680</v>
      </c>
      <c r="D7" s="169" t="s">
        <v>140</v>
      </c>
      <c r="E7" s="169" t="s">
        <v>117</v>
      </c>
      <c r="F7" s="169" t="s">
        <v>118</v>
      </c>
      <c r="G7" s="171" t="s">
        <v>152</v>
      </c>
      <c r="H7" s="171" t="s">
        <v>150</v>
      </c>
      <c r="I7" s="171"/>
    </row>
    <row r="8" spans="1:9" s="60" customFormat="1" ht="23.25" customHeight="1" x14ac:dyDescent="0.15">
      <c r="A8" s="173" t="s">
        <v>192</v>
      </c>
      <c r="B8" s="169" t="s">
        <v>129</v>
      </c>
      <c r="C8" s="170">
        <v>3798000</v>
      </c>
      <c r="D8" s="169" t="s">
        <v>141</v>
      </c>
      <c r="E8" s="169" t="s">
        <v>117</v>
      </c>
      <c r="F8" s="169" t="s">
        <v>118</v>
      </c>
      <c r="G8" s="171" t="s">
        <v>186</v>
      </c>
      <c r="H8" s="171" t="s">
        <v>188</v>
      </c>
      <c r="I8" s="171"/>
    </row>
    <row r="9" spans="1:9" s="60" customFormat="1" ht="23.25" customHeight="1" x14ac:dyDescent="0.15">
      <c r="A9" s="173" t="s">
        <v>185</v>
      </c>
      <c r="B9" s="169" t="s">
        <v>115</v>
      </c>
      <c r="C9" s="170">
        <v>4140000</v>
      </c>
      <c r="D9" s="169" t="s">
        <v>141</v>
      </c>
      <c r="E9" s="169" t="s">
        <v>117</v>
      </c>
      <c r="F9" s="169" t="s">
        <v>118</v>
      </c>
      <c r="G9" s="171" t="s">
        <v>186</v>
      </c>
      <c r="H9" s="171" t="s">
        <v>186</v>
      </c>
      <c r="I9" s="171"/>
    </row>
    <row r="10" spans="1:9" s="60" customFormat="1" ht="23.25" customHeight="1" x14ac:dyDescent="0.15">
      <c r="A10" s="174" t="s">
        <v>189</v>
      </c>
      <c r="B10" s="175" t="s">
        <v>132</v>
      </c>
      <c r="C10" s="170">
        <v>10903200</v>
      </c>
      <c r="D10" s="169" t="s">
        <v>142</v>
      </c>
      <c r="E10" s="169" t="s">
        <v>117</v>
      </c>
      <c r="F10" s="169" t="s">
        <v>118</v>
      </c>
      <c r="G10" s="171" t="s">
        <v>186</v>
      </c>
      <c r="H10" s="171" t="s">
        <v>188</v>
      </c>
      <c r="I10" s="171"/>
    </row>
    <row r="11" spans="1:9" s="60" customFormat="1" ht="23.25" customHeight="1" x14ac:dyDescent="0.15">
      <c r="A11" s="176" t="s">
        <v>190</v>
      </c>
      <c r="B11" s="175" t="s">
        <v>116</v>
      </c>
      <c r="C11" s="177">
        <v>11959200</v>
      </c>
      <c r="D11" s="169" t="s">
        <v>143</v>
      </c>
      <c r="E11" s="169" t="s">
        <v>117</v>
      </c>
      <c r="F11" s="169" t="s">
        <v>118</v>
      </c>
      <c r="G11" s="171" t="s">
        <v>186</v>
      </c>
      <c r="H11" s="171" t="s">
        <v>188</v>
      </c>
      <c r="I11" s="171"/>
    </row>
    <row r="12" spans="1:9" s="60" customFormat="1" ht="23.25" customHeight="1" x14ac:dyDescent="0.15">
      <c r="A12" s="176" t="s">
        <v>191</v>
      </c>
      <c r="B12" s="169" t="s">
        <v>130</v>
      </c>
      <c r="C12" s="177">
        <v>1867200</v>
      </c>
      <c r="D12" s="169" t="s">
        <v>143</v>
      </c>
      <c r="E12" s="169" t="s">
        <v>117</v>
      </c>
      <c r="F12" s="169" t="s">
        <v>118</v>
      </c>
      <c r="G12" s="171" t="s">
        <v>186</v>
      </c>
      <c r="H12" s="171" t="s">
        <v>188</v>
      </c>
      <c r="I12" s="171"/>
    </row>
    <row r="13" spans="1:9" s="60" customFormat="1" ht="23.25" customHeight="1" x14ac:dyDescent="0.15">
      <c r="A13" s="176" t="s">
        <v>272</v>
      </c>
      <c r="B13" s="169" t="s">
        <v>146</v>
      </c>
      <c r="C13" s="177">
        <v>1620000</v>
      </c>
      <c r="D13" s="169" t="s">
        <v>141</v>
      </c>
      <c r="E13" s="169" t="s">
        <v>117</v>
      </c>
      <c r="F13" s="169" t="s">
        <v>118</v>
      </c>
      <c r="G13" s="169" t="s">
        <v>186</v>
      </c>
      <c r="H13" s="169" t="s">
        <v>186</v>
      </c>
      <c r="I13" s="171"/>
    </row>
    <row r="14" spans="1:9" s="60" customFormat="1" ht="23.25" customHeight="1" x14ac:dyDescent="0.15">
      <c r="A14" s="176" t="s">
        <v>273</v>
      </c>
      <c r="B14" s="169" t="s">
        <v>145</v>
      </c>
      <c r="C14" s="177">
        <v>1195200</v>
      </c>
      <c r="D14" s="169" t="s">
        <v>143</v>
      </c>
      <c r="E14" s="169" t="s">
        <v>117</v>
      </c>
      <c r="F14" s="169" t="s">
        <v>118</v>
      </c>
      <c r="G14" s="169" t="s">
        <v>186</v>
      </c>
      <c r="H14" s="169" t="s">
        <v>186</v>
      </c>
      <c r="I14" s="171"/>
    </row>
    <row r="15" spans="1:9" s="60" customFormat="1" ht="23.25" customHeight="1" x14ac:dyDescent="0.15">
      <c r="A15" s="168" t="s">
        <v>193</v>
      </c>
      <c r="B15" s="175" t="s">
        <v>195</v>
      </c>
      <c r="C15" s="177">
        <v>966400000</v>
      </c>
      <c r="D15" s="169" t="s">
        <v>143</v>
      </c>
      <c r="E15" s="169" t="s">
        <v>117</v>
      </c>
      <c r="F15" s="169" t="s">
        <v>118</v>
      </c>
      <c r="G15" s="171" t="s">
        <v>186</v>
      </c>
      <c r="H15" s="171" t="s">
        <v>188</v>
      </c>
      <c r="I15" s="171"/>
    </row>
    <row r="16" spans="1:9" s="60" customFormat="1" ht="23.25" customHeight="1" x14ac:dyDescent="0.15">
      <c r="A16" s="178" t="s">
        <v>194</v>
      </c>
      <c r="B16" s="175" t="s">
        <v>131</v>
      </c>
      <c r="C16" s="170">
        <v>131000000</v>
      </c>
      <c r="D16" s="169" t="s">
        <v>148</v>
      </c>
      <c r="E16" s="169" t="s">
        <v>117</v>
      </c>
      <c r="F16" s="169" t="s">
        <v>118</v>
      </c>
      <c r="G16" s="171" t="s">
        <v>186</v>
      </c>
      <c r="H16" s="171" t="s">
        <v>188</v>
      </c>
      <c r="I16" s="171"/>
    </row>
    <row r="17" spans="1:9" s="60" customFormat="1" ht="23.25" customHeight="1" x14ac:dyDescent="0.15">
      <c r="A17" s="178" t="s">
        <v>274</v>
      </c>
      <c r="B17" s="175" t="s">
        <v>159</v>
      </c>
      <c r="C17" s="170">
        <v>30422700</v>
      </c>
      <c r="D17" s="169" t="s">
        <v>160</v>
      </c>
      <c r="E17" s="169" t="s">
        <v>117</v>
      </c>
      <c r="F17" s="169" t="s">
        <v>118</v>
      </c>
      <c r="G17" s="169" t="s">
        <v>186</v>
      </c>
      <c r="H17" s="169" t="s">
        <v>186</v>
      </c>
      <c r="I17" s="171"/>
    </row>
    <row r="18" spans="1:9" s="60" customFormat="1" ht="23.25" customHeight="1" x14ac:dyDescent="0.15">
      <c r="A18" s="178" t="s">
        <v>172</v>
      </c>
      <c r="B18" s="175" t="s">
        <v>173</v>
      </c>
      <c r="C18" s="170">
        <v>3840000</v>
      </c>
      <c r="D18" s="169" t="s">
        <v>174</v>
      </c>
      <c r="E18" s="169" t="s">
        <v>175</v>
      </c>
      <c r="F18" s="169" t="s">
        <v>118</v>
      </c>
      <c r="G18" s="171" t="s">
        <v>176</v>
      </c>
      <c r="H18" s="171" t="s">
        <v>177</v>
      </c>
      <c r="I18" s="171"/>
    </row>
    <row r="19" spans="1:9" s="60" customFormat="1" ht="23.25" customHeight="1" x14ac:dyDescent="0.15">
      <c r="A19" s="178" t="s">
        <v>167</v>
      </c>
      <c r="B19" s="175" t="s">
        <v>168</v>
      </c>
      <c r="C19" s="170">
        <v>19220000</v>
      </c>
      <c r="D19" s="169" t="s">
        <v>169</v>
      </c>
      <c r="E19" s="169" t="s">
        <v>151</v>
      </c>
      <c r="F19" s="169" t="s">
        <v>150</v>
      </c>
      <c r="G19" s="171" t="s">
        <v>170</v>
      </c>
      <c r="H19" s="171" t="s">
        <v>171</v>
      </c>
      <c r="I19" s="171"/>
    </row>
    <row r="20" spans="1:9" s="60" customFormat="1" ht="23.25" customHeight="1" x14ac:dyDescent="0.15">
      <c r="A20" s="178" t="s">
        <v>246</v>
      </c>
      <c r="B20" s="175" t="s">
        <v>155</v>
      </c>
      <c r="C20" s="170">
        <v>3260950</v>
      </c>
      <c r="D20" s="169" t="s">
        <v>247</v>
      </c>
      <c r="E20" s="169"/>
      <c r="F20" s="169" t="s">
        <v>154</v>
      </c>
      <c r="G20" s="169" t="s">
        <v>154</v>
      </c>
      <c r="H20" s="169" t="s">
        <v>154</v>
      </c>
      <c r="I20" s="171"/>
    </row>
    <row r="21" spans="1:9" s="60" customFormat="1" ht="23.25" customHeight="1" x14ac:dyDescent="0.15">
      <c r="A21" s="178" t="s">
        <v>248</v>
      </c>
      <c r="B21" s="175" t="s">
        <v>249</v>
      </c>
      <c r="C21" s="170">
        <v>1380000</v>
      </c>
      <c r="D21" s="169" t="s">
        <v>250</v>
      </c>
      <c r="E21" s="169"/>
      <c r="F21" s="169" t="s">
        <v>251</v>
      </c>
      <c r="G21" s="169" t="s">
        <v>251</v>
      </c>
      <c r="H21" s="169" t="s">
        <v>251</v>
      </c>
      <c r="I21" s="171"/>
    </row>
    <row r="22" spans="1:9" s="60" customFormat="1" ht="23.25" customHeight="1" x14ac:dyDescent="0.15">
      <c r="A22" s="178" t="s">
        <v>181</v>
      </c>
      <c r="B22" s="175" t="s">
        <v>158</v>
      </c>
      <c r="C22" s="170">
        <v>15320000</v>
      </c>
      <c r="D22" s="169" t="s">
        <v>161</v>
      </c>
      <c r="E22" s="169" t="s">
        <v>182</v>
      </c>
      <c r="F22" s="169" t="s">
        <v>183</v>
      </c>
      <c r="G22" s="171" t="s">
        <v>183</v>
      </c>
      <c r="H22" s="171" t="s">
        <v>184</v>
      </c>
      <c r="I22" s="171"/>
    </row>
    <row r="23" spans="1:9" s="60" customFormat="1" ht="23.25" customHeight="1" x14ac:dyDescent="0.15">
      <c r="A23" s="178" t="s">
        <v>252</v>
      </c>
      <c r="B23" s="175" t="s">
        <v>257</v>
      </c>
      <c r="C23" s="170">
        <v>1200000</v>
      </c>
      <c r="D23" s="169" t="s">
        <v>254</v>
      </c>
      <c r="E23" s="169" t="s">
        <v>256</v>
      </c>
      <c r="F23" s="169" t="s">
        <v>150</v>
      </c>
      <c r="G23" s="169" t="s">
        <v>150</v>
      </c>
      <c r="H23" s="169" t="s">
        <v>150</v>
      </c>
      <c r="I23" s="171"/>
    </row>
    <row r="24" spans="1:9" s="60" customFormat="1" ht="23.25" customHeight="1" x14ac:dyDescent="0.15">
      <c r="A24" s="178" t="s">
        <v>253</v>
      </c>
      <c r="B24" s="175" t="s">
        <v>258</v>
      </c>
      <c r="C24" s="170">
        <v>3090000</v>
      </c>
      <c r="D24" s="169" t="s">
        <v>255</v>
      </c>
      <c r="E24" s="169" t="s">
        <v>183</v>
      </c>
      <c r="F24" s="169" t="s">
        <v>186</v>
      </c>
      <c r="G24" s="169" t="s">
        <v>186</v>
      </c>
      <c r="H24" s="169" t="s">
        <v>186</v>
      </c>
      <c r="I24" s="171"/>
    </row>
  </sheetData>
  <mergeCells count="2">
    <mergeCell ref="A1:I1"/>
    <mergeCell ref="H2:I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A10" zoomScale="115" zoomScaleNormal="115" workbookViewId="0">
      <selection activeCell="B27" sqref="B27"/>
    </sheetView>
  </sheetViews>
  <sheetFormatPr defaultRowHeight="13.5" x14ac:dyDescent="0.15"/>
  <cols>
    <col min="1" max="1" width="16.109375" style="2" customWidth="1"/>
    <col min="2" max="2" width="31.44140625" style="2" customWidth="1"/>
    <col min="3" max="3" width="13.33203125" style="2" customWidth="1"/>
    <col min="4" max="8" width="12.21875" style="2" customWidth="1"/>
    <col min="9" max="9" width="9.33203125" style="84" customWidth="1"/>
  </cols>
  <sheetData>
    <row r="1" spans="1:9" ht="25.5" x14ac:dyDescent="0.15">
      <c r="A1" s="107" t="s">
        <v>11</v>
      </c>
      <c r="B1" s="107"/>
      <c r="C1" s="107"/>
      <c r="D1" s="107"/>
      <c r="E1" s="107"/>
      <c r="F1" s="107"/>
      <c r="G1" s="107"/>
      <c r="H1" s="107"/>
      <c r="I1" s="107"/>
    </row>
    <row r="2" spans="1:9" ht="25.5" x14ac:dyDescent="0.15">
      <c r="A2" s="110" t="s">
        <v>86</v>
      </c>
      <c r="B2" s="110"/>
      <c r="C2" s="51"/>
      <c r="D2" s="51"/>
      <c r="E2" s="51"/>
      <c r="F2" s="51"/>
      <c r="G2" s="51"/>
      <c r="H2" s="51"/>
      <c r="I2" s="83" t="s">
        <v>66</v>
      </c>
    </row>
    <row r="3" spans="1:9" ht="22.5" customHeight="1" x14ac:dyDescent="0.15">
      <c r="A3" s="4" t="s">
        <v>3</v>
      </c>
      <c r="B3" s="5" t="s">
        <v>4</v>
      </c>
      <c r="C3" s="5" t="s">
        <v>61</v>
      </c>
      <c r="D3" s="5" t="s">
        <v>62</v>
      </c>
      <c r="E3" s="5" t="s">
        <v>67</v>
      </c>
      <c r="F3" s="5" t="s">
        <v>63</v>
      </c>
      <c r="G3" s="5" t="s">
        <v>64</v>
      </c>
      <c r="H3" s="5" t="s">
        <v>65</v>
      </c>
      <c r="I3" s="5" t="s">
        <v>77</v>
      </c>
    </row>
    <row r="4" spans="1:9" s="60" customFormat="1" ht="22.5" customHeight="1" x14ac:dyDescent="0.15">
      <c r="A4" s="179" t="s">
        <v>135</v>
      </c>
      <c r="B4" s="168" t="s">
        <v>187</v>
      </c>
      <c r="C4" s="169" t="s">
        <v>114</v>
      </c>
      <c r="D4" s="170">
        <v>2640000</v>
      </c>
      <c r="E4" s="180" t="s">
        <v>113</v>
      </c>
      <c r="F4" s="170">
        <v>220000</v>
      </c>
      <c r="G4" s="180" t="s">
        <v>31</v>
      </c>
      <c r="H4" s="170">
        <v>220000</v>
      </c>
      <c r="I4" s="172"/>
    </row>
    <row r="5" spans="1:9" s="60" customFormat="1" ht="22.5" customHeight="1" x14ac:dyDescent="0.15">
      <c r="A5" s="179" t="s">
        <v>112</v>
      </c>
      <c r="B5" s="173" t="s">
        <v>179</v>
      </c>
      <c r="C5" s="169" t="s">
        <v>134</v>
      </c>
      <c r="D5" s="170">
        <v>3960000</v>
      </c>
      <c r="E5" s="180" t="s">
        <v>113</v>
      </c>
      <c r="F5" s="170">
        <v>330000</v>
      </c>
      <c r="G5" s="180" t="s">
        <v>31</v>
      </c>
      <c r="H5" s="170">
        <v>330000</v>
      </c>
      <c r="I5" s="171"/>
    </row>
    <row r="6" spans="1:9" s="60" customFormat="1" ht="22.5" customHeight="1" x14ac:dyDescent="0.15">
      <c r="A6" s="179" t="s">
        <v>112</v>
      </c>
      <c r="B6" s="173" t="s">
        <v>166</v>
      </c>
      <c r="C6" s="169" t="s">
        <v>137</v>
      </c>
      <c r="D6" s="170">
        <v>6000000</v>
      </c>
      <c r="E6" s="180" t="s">
        <v>31</v>
      </c>
      <c r="F6" s="170">
        <v>292190</v>
      </c>
      <c r="G6" s="180" t="s">
        <v>31</v>
      </c>
      <c r="H6" s="170">
        <v>292190</v>
      </c>
      <c r="I6" s="171"/>
    </row>
    <row r="7" spans="1:9" s="60" customFormat="1" ht="22.5" customHeight="1" x14ac:dyDescent="0.15">
      <c r="A7" s="179" t="s">
        <v>112</v>
      </c>
      <c r="B7" s="173" t="s">
        <v>271</v>
      </c>
      <c r="C7" s="169" t="s">
        <v>133</v>
      </c>
      <c r="D7" s="170">
        <v>6895680</v>
      </c>
      <c r="E7" s="180" t="s">
        <v>31</v>
      </c>
      <c r="F7" s="170">
        <v>574640</v>
      </c>
      <c r="G7" s="180" t="s">
        <v>31</v>
      </c>
      <c r="H7" s="170">
        <v>574640</v>
      </c>
      <c r="I7" s="171"/>
    </row>
    <row r="8" spans="1:9" s="60" customFormat="1" ht="22.5" customHeight="1" x14ac:dyDescent="0.15">
      <c r="A8" s="179" t="s">
        <v>86</v>
      </c>
      <c r="B8" s="173" t="s">
        <v>192</v>
      </c>
      <c r="C8" s="169" t="s">
        <v>129</v>
      </c>
      <c r="D8" s="170">
        <v>3798000</v>
      </c>
      <c r="E8" s="180" t="s">
        <v>31</v>
      </c>
      <c r="F8" s="170">
        <v>300000</v>
      </c>
      <c r="G8" s="180" t="s">
        <v>31</v>
      </c>
      <c r="H8" s="170">
        <v>300000</v>
      </c>
      <c r="I8" s="171"/>
    </row>
    <row r="9" spans="1:9" s="60" customFormat="1" ht="22.5" customHeight="1" x14ac:dyDescent="0.15">
      <c r="A9" s="179" t="s">
        <v>112</v>
      </c>
      <c r="B9" s="173" t="s">
        <v>185</v>
      </c>
      <c r="C9" s="169" t="s">
        <v>115</v>
      </c>
      <c r="D9" s="170">
        <v>4140000</v>
      </c>
      <c r="E9" s="180" t="s">
        <v>31</v>
      </c>
      <c r="F9" s="170">
        <v>345000</v>
      </c>
      <c r="G9" s="180" t="s">
        <v>31</v>
      </c>
      <c r="H9" s="170">
        <v>345000</v>
      </c>
      <c r="I9" s="171"/>
    </row>
    <row r="10" spans="1:9" s="60" customFormat="1" ht="22.5" customHeight="1" x14ac:dyDescent="0.15">
      <c r="A10" s="179" t="s">
        <v>136</v>
      </c>
      <c r="B10" s="174" t="s">
        <v>189</v>
      </c>
      <c r="C10" s="175" t="s">
        <v>132</v>
      </c>
      <c r="D10" s="170">
        <v>10903200</v>
      </c>
      <c r="E10" s="180" t="s">
        <v>31</v>
      </c>
      <c r="F10" s="170">
        <v>908600</v>
      </c>
      <c r="G10" s="180" t="s">
        <v>31</v>
      </c>
      <c r="H10" s="170">
        <v>908600</v>
      </c>
      <c r="I10" s="171"/>
    </row>
    <row r="11" spans="1:9" s="60" customFormat="1" ht="22.5" customHeight="1" x14ac:dyDescent="0.15">
      <c r="A11" s="179" t="s">
        <v>112</v>
      </c>
      <c r="B11" s="176" t="s">
        <v>190</v>
      </c>
      <c r="C11" s="175" t="s">
        <v>116</v>
      </c>
      <c r="D11" s="177">
        <v>11959200</v>
      </c>
      <c r="E11" s="180" t="s">
        <v>31</v>
      </c>
      <c r="F11" s="177">
        <v>996600</v>
      </c>
      <c r="G11" s="180" t="s">
        <v>31</v>
      </c>
      <c r="H11" s="177">
        <v>996600</v>
      </c>
      <c r="I11" s="171"/>
    </row>
    <row r="12" spans="1:9" s="60" customFormat="1" ht="22.5" customHeight="1" x14ac:dyDescent="0.15">
      <c r="A12" s="179" t="s">
        <v>86</v>
      </c>
      <c r="B12" s="176" t="s">
        <v>191</v>
      </c>
      <c r="C12" s="169" t="s">
        <v>130</v>
      </c>
      <c r="D12" s="177">
        <v>1867200</v>
      </c>
      <c r="E12" s="180" t="s">
        <v>31</v>
      </c>
      <c r="F12" s="177">
        <v>155600</v>
      </c>
      <c r="G12" s="180" t="s">
        <v>31</v>
      </c>
      <c r="H12" s="177">
        <v>155600</v>
      </c>
      <c r="I12" s="171"/>
    </row>
    <row r="13" spans="1:9" s="60" customFormat="1" ht="22.5" customHeight="1" x14ac:dyDescent="0.15">
      <c r="A13" s="179" t="s">
        <v>86</v>
      </c>
      <c r="B13" s="176" t="s">
        <v>272</v>
      </c>
      <c r="C13" s="169" t="s">
        <v>147</v>
      </c>
      <c r="D13" s="177">
        <v>1620000</v>
      </c>
      <c r="E13" s="180" t="s">
        <v>31</v>
      </c>
      <c r="F13" s="177">
        <v>135000</v>
      </c>
      <c r="G13" s="180" t="s">
        <v>31</v>
      </c>
      <c r="H13" s="177">
        <v>135000</v>
      </c>
      <c r="I13" s="171"/>
    </row>
    <row r="14" spans="1:9" s="60" customFormat="1" ht="22.5" customHeight="1" x14ac:dyDescent="0.15">
      <c r="A14" s="179" t="s">
        <v>112</v>
      </c>
      <c r="B14" s="176" t="s">
        <v>273</v>
      </c>
      <c r="C14" s="169" t="s">
        <v>145</v>
      </c>
      <c r="D14" s="177">
        <v>1195200</v>
      </c>
      <c r="E14" s="180" t="s">
        <v>31</v>
      </c>
      <c r="F14" s="177">
        <v>99600</v>
      </c>
      <c r="G14" s="180" t="s">
        <v>31</v>
      </c>
      <c r="H14" s="177">
        <v>99600</v>
      </c>
      <c r="I14" s="171"/>
    </row>
    <row r="15" spans="1:9" s="60" customFormat="1" ht="22.5" customHeight="1" x14ac:dyDescent="0.15">
      <c r="A15" s="179" t="s">
        <v>112</v>
      </c>
      <c r="B15" s="168" t="s">
        <v>193</v>
      </c>
      <c r="C15" s="175" t="s">
        <v>195</v>
      </c>
      <c r="D15" s="177">
        <v>966400000</v>
      </c>
      <c r="E15" s="180" t="s">
        <v>31</v>
      </c>
      <c r="F15" s="177">
        <v>60499590</v>
      </c>
      <c r="G15" s="180" t="s">
        <v>31</v>
      </c>
      <c r="H15" s="177">
        <v>60499590</v>
      </c>
      <c r="I15" s="171"/>
    </row>
    <row r="16" spans="1:9" s="60" customFormat="1" ht="22.5" customHeight="1" x14ac:dyDescent="0.15">
      <c r="A16" s="179" t="s">
        <v>112</v>
      </c>
      <c r="B16" s="178" t="s">
        <v>194</v>
      </c>
      <c r="C16" s="175" t="s">
        <v>131</v>
      </c>
      <c r="D16" s="170">
        <v>131000000</v>
      </c>
      <c r="E16" s="180" t="s">
        <v>31</v>
      </c>
      <c r="F16" s="170">
        <v>9242700</v>
      </c>
      <c r="G16" s="180" t="s">
        <v>31</v>
      </c>
      <c r="H16" s="170">
        <v>9242700</v>
      </c>
      <c r="I16" s="171"/>
    </row>
    <row r="17" spans="1:9" s="60" customFormat="1" ht="22.5" customHeight="1" x14ac:dyDescent="0.15">
      <c r="A17" s="179" t="s">
        <v>86</v>
      </c>
      <c r="B17" s="178" t="s">
        <v>275</v>
      </c>
      <c r="C17" s="175" t="s">
        <v>162</v>
      </c>
      <c r="D17" s="170">
        <v>30422700</v>
      </c>
      <c r="E17" s="180" t="s">
        <v>31</v>
      </c>
      <c r="F17" s="170">
        <v>261000</v>
      </c>
      <c r="G17" s="180" t="s">
        <v>31</v>
      </c>
      <c r="H17" s="170">
        <v>261000</v>
      </c>
      <c r="I17" s="171"/>
    </row>
    <row r="18" spans="1:9" s="60" customFormat="1" ht="22.5" customHeight="1" x14ac:dyDescent="0.15">
      <c r="A18" s="179" t="s">
        <v>86</v>
      </c>
      <c r="B18" s="178" t="s">
        <v>178</v>
      </c>
      <c r="C18" s="175" t="s">
        <v>173</v>
      </c>
      <c r="D18" s="170">
        <v>3840000</v>
      </c>
      <c r="E18" s="180" t="s">
        <v>31</v>
      </c>
      <c r="F18" s="170">
        <v>640000</v>
      </c>
      <c r="G18" s="180" t="s">
        <v>31</v>
      </c>
      <c r="H18" s="170">
        <v>640000</v>
      </c>
      <c r="I18" s="171"/>
    </row>
    <row r="19" spans="1:9" s="60" customFormat="1" ht="22.5" customHeight="1" x14ac:dyDescent="0.15">
      <c r="A19" s="179" t="s">
        <v>86</v>
      </c>
      <c r="B19" s="178" t="s">
        <v>167</v>
      </c>
      <c r="C19" s="175" t="s">
        <v>168</v>
      </c>
      <c r="D19" s="170">
        <v>19220000</v>
      </c>
      <c r="E19" s="180" t="s">
        <v>31</v>
      </c>
      <c r="F19" s="170">
        <v>0</v>
      </c>
      <c r="G19" s="181">
        <v>19220000</v>
      </c>
      <c r="H19" s="170">
        <v>19220000</v>
      </c>
      <c r="I19" s="171"/>
    </row>
    <row r="20" spans="1:9" s="60" customFormat="1" ht="22.5" customHeight="1" x14ac:dyDescent="0.15">
      <c r="A20" s="179" t="s">
        <v>259</v>
      </c>
      <c r="B20" s="178" t="s">
        <v>260</v>
      </c>
      <c r="C20" s="175" t="s">
        <v>261</v>
      </c>
      <c r="D20" s="170">
        <v>3260950</v>
      </c>
      <c r="E20" s="180" t="s">
        <v>262</v>
      </c>
      <c r="F20" s="170">
        <v>0</v>
      </c>
      <c r="G20" s="181">
        <v>3260950</v>
      </c>
      <c r="H20" s="170">
        <v>3260950</v>
      </c>
      <c r="I20" s="171"/>
    </row>
    <row r="21" spans="1:9" s="60" customFormat="1" ht="22.5" customHeight="1" x14ac:dyDescent="0.15">
      <c r="A21" s="179" t="s">
        <v>259</v>
      </c>
      <c r="B21" s="178" t="s">
        <v>263</v>
      </c>
      <c r="C21" s="175" t="s">
        <v>264</v>
      </c>
      <c r="D21" s="170">
        <v>1380000</v>
      </c>
      <c r="E21" s="180" t="s">
        <v>262</v>
      </c>
      <c r="F21" s="170">
        <v>0</v>
      </c>
      <c r="G21" s="181">
        <v>1380000</v>
      </c>
      <c r="H21" s="170">
        <v>1380000</v>
      </c>
      <c r="I21" s="171"/>
    </row>
    <row r="22" spans="1:9" s="60" customFormat="1" ht="22.5" customHeight="1" x14ac:dyDescent="0.15">
      <c r="A22" s="179" t="s">
        <v>259</v>
      </c>
      <c r="B22" s="178" t="s">
        <v>265</v>
      </c>
      <c r="C22" s="175" t="s">
        <v>266</v>
      </c>
      <c r="D22" s="170">
        <v>15320000</v>
      </c>
      <c r="E22" s="180" t="s">
        <v>262</v>
      </c>
      <c r="F22" s="170">
        <v>0</v>
      </c>
      <c r="G22" s="181">
        <v>15320000</v>
      </c>
      <c r="H22" s="170">
        <v>15320000</v>
      </c>
      <c r="I22" s="171"/>
    </row>
    <row r="23" spans="1:9" s="60" customFormat="1" ht="22.5" customHeight="1" x14ac:dyDescent="0.15">
      <c r="A23" s="179" t="s">
        <v>259</v>
      </c>
      <c r="B23" s="178" t="s">
        <v>267</v>
      </c>
      <c r="C23" s="175" t="s">
        <v>268</v>
      </c>
      <c r="D23" s="170">
        <v>1200000</v>
      </c>
      <c r="E23" s="180" t="s">
        <v>262</v>
      </c>
      <c r="F23" s="170">
        <v>0</v>
      </c>
      <c r="G23" s="181">
        <v>1200000</v>
      </c>
      <c r="H23" s="170">
        <v>1200000</v>
      </c>
      <c r="I23" s="171"/>
    </row>
    <row r="24" spans="1:9" s="60" customFormat="1" ht="22.5" customHeight="1" x14ac:dyDescent="0.15">
      <c r="A24" s="179" t="s">
        <v>259</v>
      </c>
      <c r="B24" s="178" t="s">
        <v>269</v>
      </c>
      <c r="C24" s="175" t="s">
        <v>222</v>
      </c>
      <c r="D24" s="170">
        <v>3090000</v>
      </c>
      <c r="E24" s="180" t="s">
        <v>262</v>
      </c>
      <c r="F24" s="170">
        <v>0</v>
      </c>
      <c r="G24" s="181">
        <v>3090000</v>
      </c>
      <c r="H24" s="170">
        <v>3090000</v>
      </c>
      <c r="I24" s="171"/>
    </row>
  </sheetData>
  <sortState ref="A5:I17">
    <sortCondition ref="A4"/>
  </sortState>
  <mergeCells count="2">
    <mergeCell ref="A1:I1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zoomScale="85" zoomScaleNormal="85" workbookViewId="0">
      <selection activeCell="C45" sqref="C45:E45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7" style="2" customWidth="1"/>
  </cols>
  <sheetData>
    <row r="1" spans="1:5" ht="39" customHeight="1" x14ac:dyDescent="0.15">
      <c r="A1" s="107" t="s">
        <v>12</v>
      </c>
      <c r="B1" s="107"/>
      <c r="C1" s="107"/>
      <c r="D1" s="107"/>
      <c r="E1" s="107"/>
    </row>
    <row r="2" spans="1:5" ht="26.25" thickBot="1" x14ac:dyDescent="0.2">
      <c r="A2" s="21" t="s">
        <v>86</v>
      </c>
      <c r="B2" s="21"/>
      <c r="C2" s="20"/>
      <c r="D2" s="20"/>
      <c r="E2" s="52" t="s">
        <v>38</v>
      </c>
    </row>
    <row r="3" spans="1:5" ht="30" customHeight="1" x14ac:dyDescent="0.15">
      <c r="A3" s="111" t="s">
        <v>39</v>
      </c>
      <c r="B3" s="24" t="s">
        <v>40</v>
      </c>
      <c r="C3" s="114" t="s">
        <v>207</v>
      </c>
      <c r="D3" s="115"/>
      <c r="E3" s="116"/>
    </row>
    <row r="4" spans="1:5" ht="30" customHeight="1" x14ac:dyDescent="0.15">
      <c r="A4" s="112"/>
      <c r="B4" s="25" t="s">
        <v>41</v>
      </c>
      <c r="C4" s="15">
        <v>1400000</v>
      </c>
      <c r="D4" s="26" t="s">
        <v>42</v>
      </c>
      <c r="E4" s="23">
        <v>1200000</v>
      </c>
    </row>
    <row r="5" spans="1:5" ht="30" customHeight="1" x14ac:dyDescent="0.15">
      <c r="A5" s="112"/>
      <c r="B5" s="25" t="s">
        <v>43</v>
      </c>
      <c r="C5" s="13">
        <f>(+E5/C4)*100%</f>
        <v>0.8571428571428571</v>
      </c>
      <c r="D5" s="26" t="s">
        <v>18</v>
      </c>
      <c r="E5" s="23">
        <v>1200000</v>
      </c>
    </row>
    <row r="6" spans="1:5" ht="30" customHeight="1" x14ac:dyDescent="0.15">
      <c r="A6" s="112"/>
      <c r="B6" s="25" t="s">
        <v>17</v>
      </c>
      <c r="C6" s="14" t="s">
        <v>208</v>
      </c>
      <c r="D6" s="26" t="s">
        <v>68</v>
      </c>
      <c r="E6" s="19" t="s">
        <v>209</v>
      </c>
    </row>
    <row r="7" spans="1:5" ht="30" customHeight="1" x14ac:dyDescent="0.15">
      <c r="A7" s="112"/>
      <c r="B7" s="25" t="s">
        <v>44</v>
      </c>
      <c r="C7" s="27" t="s">
        <v>87</v>
      </c>
      <c r="D7" s="26" t="s">
        <v>45</v>
      </c>
      <c r="E7" s="19" t="s">
        <v>150</v>
      </c>
    </row>
    <row r="8" spans="1:5" ht="30" customHeight="1" x14ac:dyDescent="0.15">
      <c r="A8" s="112"/>
      <c r="B8" s="25" t="s">
        <v>46</v>
      </c>
      <c r="C8" s="27" t="s">
        <v>60</v>
      </c>
      <c r="D8" s="26" t="s">
        <v>20</v>
      </c>
      <c r="E8" s="28" t="s">
        <v>210</v>
      </c>
    </row>
    <row r="9" spans="1:5" ht="30" customHeight="1" thickBot="1" x14ac:dyDescent="0.2">
      <c r="A9" s="113"/>
      <c r="B9" s="29" t="s">
        <v>47</v>
      </c>
      <c r="C9" s="30" t="s">
        <v>88</v>
      </c>
      <c r="D9" s="31" t="s">
        <v>48</v>
      </c>
      <c r="E9" s="32" t="s">
        <v>211</v>
      </c>
    </row>
    <row r="10" spans="1:5" s="18" customFormat="1" ht="30" customHeight="1" x14ac:dyDescent="0.15">
      <c r="A10" s="111" t="s">
        <v>39</v>
      </c>
      <c r="B10" s="24" t="s">
        <v>40</v>
      </c>
      <c r="C10" s="114" t="s">
        <v>213</v>
      </c>
      <c r="D10" s="115"/>
      <c r="E10" s="116"/>
    </row>
    <row r="11" spans="1:5" s="18" customFormat="1" ht="30" customHeight="1" x14ac:dyDescent="0.15">
      <c r="A11" s="112"/>
      <c r="B11" s="25" t="s">
        <v>41</v>
      </c>
      <c r="C11" s="15">
        <v>10600000</v>
      </c>
      <c r="D11" s="26" t="s">
        <v>42</v>
      </c>
      <c r="E11" s="23">
        <v>9900000</v>
      </c>
    </row>
    <row r="12" spans="1:5" s="18" customFormat="1" ht="30" customHeight="1" x14ac:dyDescent="0.15">
      <c r="A12" s="112"/>
      <c r="B12" s="25" t="s">
        <v>43</v>
      </c>
      <c r="C12" s="13">
        <f>(+E12/C11)*100%</f>
        <v>0.93396226415094341</v>
      </c>
      <c r="D12" s="26" t="s">
        <v>18</v>
      </c>
      <c r="E12" s="23">
        <v>9900000</v>
      </c>
    </row>
    <row r="13" spans="1:5" s="18" customFormat="1" ht="30" customHeight="1" x14ac:dyDescent="0.15">
      <c r="A13" s="112"/>
      <c r="B13" s="25" t="s">
        <v>17</v>
      </c>
      <c r="C13" s="14" t="s">
        <v>214</v>
      </c>
      <c r="D13" s="26" t="s">
        <v>68</v>
      </c>
      <c r="E13" s="19" t="s">
        <v>215</v>
      </c>
    </row>
    <row r="14" spans="1:5" s="18" customFormat="1" ht="30" customHeight="1" x14ac:dyDescent="0.15">
      <c r="A14" s="112"/>
      <c r="B14" s="25" t="s">
        <v>44</v>
      </c>
      <c r="C14" s="27" t="s">
        <v>87</v>
      </c>
      <c r="D14" s="26" t="s">
        <v>45</v>
      </c>
      <c r="E14" s="19" t="s">
        <v>216</v>
      </c>
    </row>
    <row r="15" spans="1:5" s="18" customFormat="1" ht="30" customHeight="1" x14ac:dyDescent="0.15">
      <c r="A15" s="112"/>
      <c r="B15" s="25" t="s">
        <v>46</v>
      </c>
      <c r="C15" s="27" t="s">
        <v>60</v>
      </c>
      <c r="D15" s="26" t="s">
        <v>20</v>
      </c>
      <c r="E15" s="28" t="s">
        <v>217</v>
      </c>
    </row>
    <row r="16" spans="1:5" s="18" customFormat="1" ht="30" customHeight="1" thickBot="1" x14ac:dyDescent="0.2">
      <c r="A16" s="113"/>
      <c r="B16" s="29" t="s">
        <v>47</v>
      </c>
      <c r="C16" s="30" t="s">
        <v>88</v>
      </c>
      <c r="D16" s="31" t="s">
        <v>48</v>
      </c>
      <c r="E16" s="32" t="s">
        <v>218</v>
      </c>
    </row>
    <row r="17" spans="1:5" s="18" customFormat="1" ht="30" customHeight="1" x14ac:dyDescent="0.15">
      <c r="A17" s="111" t="s">
        <v>39</v>
      </c>
      <c r="B17" s="24" t="s">
        <v>40</v>
      </c>
      <c r="C17" s="114" t="s">
        <v>220</v>
      </c>
      <c r="D17" s="115"/>
      <c r="E17" s="116"/>
    </row>
    <row r="18" spans="1:5" s="18" customFormat="1" ht="30" customHeight="1" x14ac:dyDescent="0.15">
      <c r="A18" s="112"/>
      <c r="B18" s="25" t="s">
        <v>41</v>
      </c>
      <c r="C18" s="15">
        <v>3190000</v>
      </c>
      <c r="D18" s="26" t="s">
        <v>42</v>
      </c>
      <c r="E18" s="23">
        <v>3090000</v>
      </c>
    </row>
    <row r="19" spans="1:5" s="18" customFormat="1" ht="30" customHeight="1" x14ac:dyDescent="0.15">
      <c r="A19" s="112"/>
      <c r="B19" s="25" t="s">
        <v>43</v>
      </c>
      <c r="C19" s="13">
        <f>(+E19/C18)*100%</f>
        <v>0.96865203761755481</v>
      </c>
      <c r="D19" s="26" t="s">
        <v>18</v>
      </c>
      <c r="E19" s="23">
        <v>3090000</v>
      </c>
    </row>
    <row r="20" spans="1:5" s="18" customFormat="1" ht="30" customHeight="1" x14ac:dyDescent="0.15">
      <c r="A20" s="112"/>
      <c r="B20" s="25" t="s">
        <v>17</v>
      </c>
      <c r="C20" s="14" t="s">
        <v>177</v>
      </c>
      <c r="D20" s="26" t="s">
        <v>68</v>
      </c>
      <c r="E20" s="19" t="s">
        <v>221</v>
      </c>
    </row>
    <row r="21" spans="1:5" s="18" customFormat="1" ht="30" customHeight="1" x14ac:dyDescent="0.15">
      <c r="A21" s="112"/>
      <c r="B21" s="25" t="s">
        <v>44</v>
      </c>
      <c r="C21" s="27" t="s">
        <v>87</v>
      </c>
      <c r="D21" s="26" t="s">
        <v>45</v>
      </c>
      <c r="E21" s="19" t="s">
        <v>186</v>
      </c>
    </row>
    <row r="22" spans="1:5" s="18" customFormat="1" ht="30" customHeight="1" x14ac:dyDescent="0.15">
      <c r="A22" s="112"/>
      <c r="B22" s="25" t="s">
        <v>46</v>
      </c>
      <c r="C22" s="27" t="s">
        <v>60</v>
      </c>
      <c r="D22" s="26" t="s">
        <v>20</v>
      </c>
      <c r="E22" s="28" t="s">
        <v>224</v>
      </c>
    </row>
    <row r="23" spans="1:5" s="18" customFormat="1" ht="30" customHeight="1" thickBot="1" x14ac:dyDescent="0.2">
      <c r="A23" s="113"/>
      <c r="B23" s="29" t="s">
        <v>47</v>
      </c>
      <c r="C23" s="30" t="s">
        <v>88</v>
      </c>
      <c r="D23" s="31" t="s">
        <v>48</v>
      </c>
      <c r="E23" s="32" t="s">
        <v>223</v>
      </c>
    </row>
    <row r="24" spans="1:5" s="18" customFormat="1" ht="30" customHeight="1" x14ac:dyDescent="0.15">
      <c r="A24" s="111" t="s">
        <v>39</v>
      </c>
      <c r="B24" s="24" t="s">
        <v>40</v>
      </c>
      <c r="C24" s="114" t="s">
        <v>226</v>
      </c>
      <c r="D24" s="115"/>
      <c r="E24" s="116"/>
    </row>
    <row r="25" spans="1:5" s="18" customFormat="1" ht="30" customHeight="1" x14ac:dyDescent="0.15">
      <c r="A25" s="112"/>
      <c r="B25" s="25" t="s">
        <v>41</v>
      </c>
      <c r="C25" s="15">
        <v>1739000</v>
      </c>
      <c r="D25" s="26" t="s">
        <v>42</v>
      </c>
      <c r="E25" s="23">
        <v>1650000</v>
      </c>
    </row>
    <row r="26" spans="1:5" s="18" customFormat="1" ht="30" customHeight="1" x14ac:dyDescent="0.15">
      <c r="A26" s="112"/>
      <c r="B26" s="25" t="s">
        <v>43</v>
      </c>
      <c r="C26" s="13">
        <f>(+E26/C25)*100%</f>
        <v>0.94882116158711904</v>
      </c>
      <c r="D26" s="26" t="s">
        <v>18</v>
      </c>
      <c r="E26" s="23">
        <v>1650000</v>
      </c>
    </row>
    <row r="27" spans="1:5" s="18" customFormat="1" ht="30" customHeight="1" x14ac:dyDescent="0.15">
      <c r="A27" s="112"/>
      <c r="B27" s="25" t="s">
        <v>17</v>
      </c>
      <c r="C27" s="14" t="s">
        <v>180</v>
      </c>
      <c r="D27" s="26" t="s">
        <v>68</v>
      </c>
      <c r="E27" s="19" t="s">
        <v>227</v>
      </c>
    </row>
    <row r="28" spans="1:5" s="18" customFormat="1" ht="30" customHeight="1" x14ac:dyDescent="0.15">
      <c r="A28" s="112"/>
      <c r="B28" s="25" t="s">
        <v>44</v>
      </c>
      <c r="C28" s="27" t="s">
        <v>87</v>
      </c>
      <c r="D28" s="26" t="s">
        <v>45</v>
      </c>
      <c r="E28" s="19" t="s">
        <v>228</v>
      </c>
    </row>
    <row r="29" spans="1:5" s="18" customFormat="1" ht="30" customHeight="1" x14ac:dyDescent="0.15">
      <c r="A29" s="112"/>
      <c r="B29" s="25" t="s">
        <v>46</v>
      </c>
      <c r="C29" s="27" t="s">
        <v>60</v>
      </c>
      <c r="D29" s="26" t="s">
        <v>20</v>
      </c>
      <c r="E29" s="28" t="s">
        <v>229</v>
      </c>
    </row>
    <row r="30" spans="1:5" s="18" customFormat="1" ht="30" customHeight="1" thickBot="1" x14ac:dyDescent="0.2">
      <c r="A30" s="113"/>
      <c r="B30" s="29" t="s">
        <v>47</v>
      </c>
      <c r="C30" s="30" t="s">
        <v>88</v>
      </c>
      <c r="D30" s="31" t="s">
        <v>48</v>
      </c>
      <c r="E30" s="32" t="s">
        <v>156</v>
      </c>
    </row>
    <row r="31" spans="1:5" s="18" customFormat="1" ht="30" customHeight="1" x14ac:dyDescent="0.15">
      <c r="A31" s="111" t="s">
        <v>39</v>
      </c>
      <c r="B31" s="24" t="s">
        <v>40</v>
      </c>
      <c r="C31" s="114" t="s">
        <v>230</v>
      </c>
      <c r="D31" s="115"/>
      <c r="E31" s="116"/>
    </row>
    <row r="32" spans="1:5" s="18" customFormat="1" ht="30" customHeight="1" x14ac:dyDescent="0.15">
      <c r="A32" s="112"/>
      <c r="B32" s="25" t="s">
        <v>41</v>
      </c>
      <c r="C32" s="15">
        <v>2575000</v>
      </c>
      <c r="D32" s="26" t="s">
        <v>42</v>
      </c>
      <c r="E32" s="23">
        <v>2490000</v>
      </c>
    </row>
    <row r="33" spans="1:5" s="18" customFormat="1" ht="30" customHeight="1" x14ac:dyDescent="0.15">
      <c r="A33" s="112"/>
      <c r="B33" s="25" t="s">
        <v>43</v>
      </c>
      <c r="C33" s="13">
        <f>(+E33/C32)*100%</f>
        <v>0.96699029126213587</v>
      </c>
      <c r="D33" s="26" t="s">
        <v>18</v>
      </c>
      <c r="E33" s="23">
        <v>2490000</v>
      </c>
    </row>
    <row r="34" spans="1:5" s="18" customFormat="1" ht="30" customHeight="1" x14ac:dyDescent="0.15">
      <c r="A34" s="112"/>
      <c r="B34" s="25" t="s">
        <v>17</v>
      </c>
      <c r="C34" s="14" t="s">
        <v>186</v>
      </c>
      <c r="D34" s="26" t="s">
        <v>68</v>
      </c>
      <c r="E34" s="19" t="s">
        <v>231</v>
      </c>
    </row>
    <row r="35" spans="1:5" s="18" customFormat="1" ht="30" customHeight="1" x14ac:dyDescent="0.15">
      <c r="A35" s="112"/>
      <c r="B35" s="25" t="s">
        <v>44</v>
      </c>
      <c r="C35" s="27" t="s">
        <v>87</v>
      </c>
      <c r="D35" s="26" t="s">
        <v>45</v>
      </c>
      <c r="E35" s="19" t="s">
        <v>232</v>
      </c>
    </row>
    <row r="36" spans="1:5" s="18" customFormat="1" ht="30" customHeight="1" x14ac:dyDescent="0.15">
      <c r="A36" s="112"/>
      <c r="B36" s="25" t="s">
        <v>46</v>
      </c>
      <c r="C36" s="27" t="s">
        <v>60</v>
      </c>
      <c r="D36" s="26" t="s">
        <v>20</v>
      </c>
      <c r="E36" s="28" t="s">
        <v>233</v>
      </c>
    </row>
    <row r="37" spans="1:5" s="18" customFormat="1" ht="30" customHeight="1" thickBot="1" x14ac:dyDescent="0.2">
      <c r="A37" s="113"/>
      <c r="B37" s="29" t="s">
        <v>47</v>
      </c>
      <c r="C37" s="30" t="s">
        <v>88</v>
      </c>
      <c r="D37" s="31" t="s">
        <v>48</v>
      </c>
      <c r="E37" s="32" t="s">
        <v>234</v>
      </c>
    </row>
    <row r="38" spans="1:5" s="18" customFormat="1" ht="30" customHeight="1" x14ac:dyDescent="0.15">
      <c r="A38" s="111" t="s">
        <v>39</v>
      </c>
      <c r="B38" s="24" t="s">
        <v>40</v>
      </c>
      <c r="C38" s="114" t="s">
        <v>236</v>
      </c>
      <c r="D38" s="115"/>
      <c r="E38" s="116"/>
    </row>
    <row r="39" spans="1:5" s="18" customFormat="1" ht="30" customHeight="1" x14ac:dyDescent="0.15">
      <c r="A39" s="112"/>
      <c r="B39" s="25" t="s">
        <v>41</v>
      </c>
      <c r="C39" s="15">
        <v>18500000</v>
      </c>
      <c r="D39" s="26" t="s">
        <v>42</v>
      </c>
      <c r="E39" s="23">
        <v>17400000</v>
      </c>
    </row>
    <row r="40" spans="1:5" s="18" customFormat="1" ht="30" customHeight="1" x14ac:dyDescent="0.15">
      <c r="A40" s="112"/>
      <c r="B40" s="25" t="s">
        <v>43</v>
      </c>
      <c r="C40" s="13">
        <f>(+E40/C39)*100%</f>
        <v>0.94054054054054059</v>
      </c>
      <c r="D40" s="26" t="s">
        <v>18</v>
      </c>
      <c r="E40" s="23">
        <v>17400000</v>
      </c>
    </row>
    <row r="41" spans="1:5" s="18" customFormat="1" ht="30" customHeight="1" x14ac:dyDescent="0.15">
      <c r="A41" s="112"/>
      <c r="B41" s="25" t="s">
        <v>17</v>
      </c>
      <c r="C41" s="14" t="s">
        <v>186</v>
      </c>
      <c r="D41" s="26" t="s">
        <v>68</v>
      </c>
      <c r="E41" s="19" t="s">
        <v>237</v>
      </c>
    </row>
    <row r="42" spans="1:5" s="18" customFormat="1" ht="30" customHeight="1" x14ac:dyDescent="0.15">
      <c r="A42" s="112"/>
      <c r="B42" s="25" t="s">
        <v>44</v>
      </c>
      <c r="C42" s="27" t="s">
        <v>87</v>
      </c>
      <c r="D42" s="26" t="s">
        <v>45</v>
      </c>
      <c r="E42" s="19" t="s">
        <v>238</v>
      </c>
    </row>
    <row r="43" spans="1:5" s="18" customFormat="1" ht="30" customHeight="1" x14ac:dyDescent="0.15">
      <c r="A43" s="112"/>
      <c r="B43" s="25" t="s">
        <v>46</v>
      </c>
      <c r="C43" s="27" t="s">
        <v>60</v>
      </c>
      <c r="D43" s="26" t="s">
        <v>20</v>
      </c>
      <c r="E43" s="28" t="s">
        <v>239</v>
      </c>
    </row>
    <row r="44" spans="1:5" s="18" customFormat="1" ht="30" customHeight="1" thickBot="1" x14ac:dyDescent="0.2">
      <c r="A44" s="113"/>
      <c r="B44" s="29" t="s">
        <v>47</v>
      </c>
      <c r="C44" s="30" t="s">
        <v>88</v>
      </c>
      <c r="D44" s="31" t="s">
        <v>48</v>
      </c>
      <c r="E44" s="32" t="s">
        <v>240</v>
      </c>
    </row>
    <row r="45" spans="1:5" s="18" customFormat="1" ht="30" customHeight="1" x14ac:dyDescent="0.15">
      <c r="A45" s="111" t="s">
        <v>39</v>
      </c>
      <c r="B45" s="24" t="s">
        <v>40</v>
      </c>
      <c r="C45" s="114" t="s">
        <v>241</v>
      </c>
      <c r="D45" s="115"/>
      <c r="E45" s="116"/>
    </row>
    <row r="46" spans="1:5" s="18" customFormat="1" ht="30" customHeight="1" x14ac:dyDescent="0.15">
      <c r="A46" s="112"/>
      <c r="B46" s="25" t="s">
        <v>41</v>
      </c>
      <c r="C46" s="15">
        <v>972000</v>
      </c>
      <c r="D46" s="26" t="s">
        <v>42</v>
      </c>
      <c r="E46" s="23">
        <v>900000</v>
      </c>
    </row>
    <row r="47" spans="1:5" s="18" customFormat="1" ht="30" customHeight="1" x14ac:dyDescent="0.15">
      <c r="A47" s="112"/>
      <c r="B47" s="25" t="s">
        <v>43</v>
      </c>
      <c r="C47" s="13">
        <f>(+E47/C46)*100%</f>
        <v>0.92592592592592593</v>
      </c>
      <c r="D47" s="26" t="s">
        <v>18</v>
      </c>
      <c r="E47" s="23">
        <v>900000</v>
      </c>
    </row>
    <row r="48" spans="1:5" s="18" customFormat="1" ht="30" customHeight="1" x14ac:dyDescent="0.15">
      <c r="A48" s="112"/>
      <c r="B48" s="25" t="s">
        <v>17</v>
      </c>
      <c r="C48" s="14" t="s">
        <v>186</v>
      </c>
      <c r="D48" s="26" t="s">
        <v>68</v>
      </c>
      <c r="E48" s="19" t="s">
        <v>237</v>
      </c>
    </row>
    <row r="49" spans="1:5" s="18" customFormat="1" ht="30" customHeight="1" x14ac:dyDescent="0.15">
      <c r="A49" s="112"/>
      <c r="B49" s="25" t="s">
        <v>44</v>
      </c>
      <c r="C49" s="27" t="s">
        <v>87</v>
      </c>
      <c r="D49" s="26" t="s">
        <v>45</v>
      </c>
      <c r="E49" s="19" t="s">
        <v>238</v>
      </c>
    </row>
    <row r="50" spans="1:5" s="18" customFormat="1" ht="30" customHeight="1" x14ac:dyDescent="0.15">
      <c r="A50" s="112"/>
      <c r="B50" s="25" t="s">
        <v>46</v>
      </c>
      <c r="C50" s="27" t="s">
        <v>60</v>
      </c>
      <c r="D50" s="26" t="s">
        <v>20</v>
      </c>
      <c r="E50" s="28" t="s">
        <v>242</v>
      </c>
    </row>
    <row r="51" spans="1:5" s="18" customFormat="1" ht="30" customHeight="1" thickBot="1" x14ac:dyDescent="0.2">
      <c r="A51" s="113"/>
      <c r="B51" s="29" t="s">
        <v>47</v>
      </c>
      <c r="C51" s="30" t="s">
        <v>88</v>
      </c>
      <c r="D51" s="31" t="s">
        <v>48</v>
      </c>
      <c r="E51" s="32" t="s">
        <v>243</v>
      </c>
    </row>
  </sheetData>
  <mergeCells count="15">
    <mergeCell ref="A38:A44"/>
    <mergeCell ref="C38:E38"/>
    <mergeCell ref="A45:A51"/>
    <mergeCell ref="C45:E45"/>
    <mergeCell ref="A1:E1"/>
    <mergeCell ref="A3:A9"/>
    <mergeCell ref="C3:E3"/>
    <mergeCell ref="A10:A16"/>
    <mergeCell ref="C10:E10"/>
    <mergeCell ref="A17:A23"/>
    <mergeCell ref="C17:E17"/>
    <mergeCell ref="A24:A30"/>
    <mergeCell ref="C24:E24"/>
    <mergeCell ref="A31:A37"/>
    <mergeCell ref="C31:E3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opLeftCell="A28" zoomScale="85" zoomScaleNormal="85" workbookViewId="0">
      <selection activeCell="B63" sqref="B63:F63"/>
    </sheetView>
  </sheetViews>
  <sheetFormatPr defaultRowHeight="13.5" x14ac:dyDescent="0.15"/>
  <cols>
    <col min="1" max="1" width="17.109375" style="2" customWidth="1"/>
    <col min="2" max="2" width="20.44140625" style="8" customWidth="1"/>
    <col min="3" max="3" width="23.33203125" style="8" customWidth="1"/>
    <col min="4" max="4" width="15.5546875" style="8" customWidth="1"/>
    <col min="5" max="6" width="15.5546875" style="2" customWidth="1"/>
  </cols>
  <sheetData>
    <row r="1" spans="1:6" ht="49.5" customHeight="1" x14ac:dyDescent="0.15">
      <c r="A1" s="107" t="s">
        <v>13</v>
      </c>
      <c r="B1" s="107"/>
      <c r="C1" s="107"/>
      <c r="D1" s="107"/>
      <c r="E1" s="107"/>
      <c r="F1" s="107"/>
    </row>
    <row r="2" spans="1:6" ht="26.25" thickBot="1" x14ac:dyDescent="0.2">
      <c r="A2" s="3" t="s">
        <v>86</v>
      </c>
      <c r="B2" s="6"/>
      <c r="C2" s="7"/>
      <c r="D2" s="7"/>
      <c r="E2" s="1"/>
      <c r="F2" s="53" t="s">
        <v>37</v>
      </c>
    </row>
    <row r="3" spans="1:6" s="18" customFormat="1" ht="25.5" customHeight="1" thickTop="1" x14ac:dyDescent="0.15">
      <c r="A3" s="33" t="s">
        <v>16</v>
      </c>
      <c r="B3" s="134" t="str">
        <f>계약현황공개!C3</f>
        <v>썸썸스페이스 홍보물 제작</v>
      </c>
      <c r="C3" s="135"/>
      <c r="D3" s="135"/>
      <c r="E3" s="135"/>
      <c r="F3" s="136"/>
    </row>
    <row r="4" spans="1:6" s="18" customFormat="1" ht="25.5" customHeight="1" x14ac:dyDescent="0.15">
      <c r="A4" s="137" t="s">
        <v>24</v>
      </c>
      <c r="B4" s="140" t="s">
        <v>17</v>
      </c>
      <c r="C4" s="140" t="s">
        <v>68</v>
      </c>
      <c r="D4" s="73" t="s">
        <v>25</v>
      </c>
      <c r="E4" s="73" t="s">
        <v>18</v>
      </c>
      <c r="F4" s="76" t="s">
        <v>90</v>
      </c>
    </row>
    <row r="5" spans="1:6" s="18" customFormat="1" ht="25.5" customHeight="1" x14ac:dyDescent="0.15">
      <c r="A5" s="138"/>
      <c r="B5" s="141"/>
      <c r="C5" s="141"/>
      <c r="D5" s="73" t="s">
        <v>26</v>
      </c>
      <c r="E5" s="73" t="s">
        <v>19</v>
      </c>
      <c r="F5" s="76" t="s">
        <v>27</v>
      </c>
    </row>
    <row r="6" spans="1:6" s="18" customFormat="1" ht="25.5" customHeight="1" x14ac:dyDescent="0.15">
      <c r="A6" s="138"/>
      <c r="B6" s="142" t="str">
        <f>계약현황공개!C6</f>
        <v>2020.08.06.</v>
      </c>
      <c r="C6" s="144" t="str">
        <f>계약현황공개!E6</f>
        <v>2020.08.06.~2020.08.20.</v>
      </c>
      <c r="D6" s="146">
        <f>계약현황공개!C4</f>
        <v>1400000</v>
      </c>
      <c r="E6" s="146">
        <f>계약현황공개!E5</f>
        <v>1200000</v>
      </c>
      <c r="F6" s="148">
        <f>E6/D6</f>
        <v>0.8571428571428571</v>
      </c>
    </row>
    <row r="7" spans="1:6" s="18" customFormat="1" ht="25.5" customHeight="1" x14ac:dyDescent="0.15">
      <c r="A7" s="139"/>
      <c r="B7" s="143"/>
      <c r="C7" s="145"/>
      <c r="D7" s="147"/>
      <c r="E7" s="147"/>
      <c r="F7" s="149"/>
    </row>
    <row r="8" spans="1:6" s="18" customFormat="1" ht="25.5" customHeight="1" x14ac:dyDescent="0.15">
      <c r="A8" s="120" t="s">
        <v>20</v>
      </c>
      <c r="B8" s="74" t="s">
        <v>21</v>
      </c>
      <c r="C8" s="74" t="s">
        <v>30</v>
      </c>
      <c r="D8" s="122" t="s">
        <v>22</v>
      </c>
      <c r="E8" s="123"/>
      <c r="F8" s="124"/>
    </row>
    <row r="9" spans="1:6" s="18" customFormat="1" ht="25.5" customHeight="1" x14ac:dyDescent="0.15">
      <c r="A9" s="121"/>
      <c r="B9" s="35" t="str">
        <f>계약현황공개!E8</f>
        <v>조아트(정회일)</v>
      </c>
      <c r="C9" s="35" t="s">
        <v>212</v>
      </c>
      <c r="D9" s="125" t="str">
        <f>계약현황공개!E9</f>
        <v>성남시 수정구 수정로251번길 7</v>
      </c>
      <c r="E9" s="126"/>
      <c r="F9" s="127"/>
    </row>
    <row r="10" spans="1:6" s="18" customFormat="1" ht="25.5" customHeight="1" x14ac:dyDescent="0.15">
      <c r="A10" s="75" t="s">
        <v>29</v>
      </c>
      <c r="B10" s="128" t="s">
        <v>89</v>
      </c>
      <c r="C10" s="129"/>
      <c r="D10" s="129"/>
      <c r="E10" s="129"/>
      <c r="F10" s="130"/>
    </row>
    <row r="11" spans="1:6" s="18" customFormat="1" ht="25.5" customHeight="1" x14ac:dyDescent="0.15">
      <c r="A11" s="75" t="s">
        <v>28</v>
      </c>
      <c r="B11" s="131" t="s">
        <v>86</v>
      </c>
      <c r="C11" s="132"/>
      <c r="D11" s="132"/>
      <c r="E11" s="132"/>
      <c r="F11" s="133"/>
    </row>
    <row r="12" spans="1:6" s="18" customFormat="1" ht="25.5" customHeight="1" thickBot="1" x14ac:dyDescent="0.2">
      <c r="A12" s="34" t="s">
        <v>23</v>
      </c>
      <c r="B12" s="117"/>
      <c r="C12" s="118"/>
      <c r="D12" s="118"/>
      <c r="E12" s="118"/>
      <c r="F12" s="119"/>
    </row>
    <row r="13" spans="1:6" s="18" customFormat="1" ht="25.5" customHeight="1" thickTop="1" x14ac:dyDescent="0.15">
      <c r="A13" s="33" t="s">
        <v>16</v>
      </c>
      <c r="B13" s="134" t="str">
        <f>계약현황공개!C10</f>
        <v>수련관 외벽 및 창호 코킹 정비공사 실시</v>
      </c>
      <c r="C13" s="135"/>
      <c r="D13" s="135"/>
      <c r="E13" s="135"/>
      <c r="F13" s="136"/>
    </row>
    <row r="14" spans="1:6" s="18" customFormat="1" ht="25.5" customHeight="1" x14ac:dyDescent="0.15">
      <c r="A14" s="137" t="s">
        <v>24</v>
      </c>
      <c r="B14" s="140" t="s">
        <v>17</v>
      </c>
      <c r="C14" s="140" t="s">
        <v>68</v>
      </c>
      <c r="D14" s="73" t="s">
        <v>25</v>
      </c>
      <c r="E14" s="73" t="s">
        <v>18</v>
      </c>
      <c r="F14" s="76" t="s">
        <v>90</v>
      </c>
    </row>
    <row r="15" spans="1:6" s="18" customFormat="1" ht="25.5" customHeight="1" x14ac:dyDescent="0.15">
      <c r="A15" s="138"/>
      <c r="B15" s="141"/>
      <c r="C15" s="141"/>
      <c r="D15" s="73" t="s">
        <v>26</v>
      </c>
      <c r="E15" s="73" t="s">
        <v>19</v>
      </c>
      <c r="F15" s="76" t="s">
        <v>27</v>
      </c>
    </row>
    <row r="16" spans="1:6" s="18" customFormat="1" ht="25.5" customHeight="1" x14ac:dyDescent="0.15">
      <c r="A16" s="138"/>
      <c r="B16" s="142" t="str">
        <f>계약현황공개!C13</f>
        <v>2020.08.20.</v>
      </c>
      <c r="C16" s="144" t="str">
        <f>계약현황공개!E13</f>
        <v>2020.08.20.~2020.09.07.</v>
      </c>
      <c r="D16" s="146">
        <f>계약현황공개!C11</f>
        <v>10600000</v>
      </c>
      <c r="E16" s="146">
        <f>계약현황공개!E12</f>
        <v>9900000</v>
      </c>
      <c r="F16" s="148">
        <f>E16/D16</f>
        <v>0.93396226415094341</v>
      </c>
    </row>
    <row r="17" spans="1:6" s="18" customFormat="1" ht="25.5" customHeight="1" x14ac:dyDescent="0.15">
      <c r="A17" s="139"/>
      <c r="B17" s="143"/>
      <c r="C17" s="145"/>
      <c r="D17" s="147"/>
      <c r="E17" s="147"/>
      <c r="F17" s="149"/>
    </row>
    <row r="18" spans="1:6" s="18" customFormat="1" ht="25.5" customHeight="1" x14ac:dyDescent="0.15">
      <c r="A18" s="120" t="s">
        <v>20</v>
      </c>
      <c r="B18" s="95" t="s">
        <v>21</v>
      </c>
      <c r="C18" s="95" t="s">
        <v>30</v>
      </c>
      <c r="D18" s="122" t="s">
        <v>22</v>
      </c>
      <c r="E18" s="123"/>
      <c r="F18" s="124"/>
    </row>
    <row r="19" spans="1:6" s="18" customFormat="1" ht="25.5" customHeight="1" x14ac:dyDescent="0.15">
      <c r="A19" s="121"/>
      <c r="B19" s="167" t="str">
        <f>계약현황공개!E15</f>
        <v>플렉스코리아㈜(김백수)</v>
      </c>
      <c r="C19" s="35" t="s">
        <v>219</v>
      </c>
      <c r="D19" s="125" t="str">
        <f>계약현황공개!E16</f>
        <v>성남시 중원구 산성대로 344-1 (중앙동)</v>
      </c>
      <c r="E19" s="126"/>
      <c r="F19" s="127"/>
    </row>
    <row r="20" spans="1:6" s="18" customFormat="1" ht="25.5" customHeight="1" x14ac:dyDescent="0.15">
      <c r="A20" s="75" t="s">
        <v>29</v>
      </c>
      <c r="B20" s="128" t="s">
        <v>89</v>
      </c>
      <c r="C20" s="129"/>
      <c r="D20" s="129"/>
      <c r="E20" s="129"/>
      <c r="F20" s="130"/>
    </row>
    <row r="21" spans="1:6" s="18" customFormat="1" ht="25.5" customHeight="1" x14ac:dyDescent="0.15">
      <c r="A21" s="75" t="s">
        <v>28</v>
      </c>
      <c r="B21" s="131" t="s">
        <v>86</v>
      </c>
      <c r="C21" s="132"/>
      <c r="D21" s="132"/>
      <c r="E21" s="132"/>
      <c r="F21" s="133"/>
    </row>
    <row r="22" spans="1:6" s="18" customFormat="1" ht="25.5" customHeight="1" thickBot="1" x14ac:dyDescent="0.2">
      <c r="A22" s="34" t="s">
        <v>23</v>
      </c>
      <c r="B22" s="117"/>
      <c r="C22" s="118"/>
      <c r="D22" s="118"/>
      <c r="E22" s="118"/>
      <c r="F22" s="119"/>
    </row>
    <row r="23" spans="1:6" s="18" customFormat="1" ht="25.5" customHeight="1" thickTop="1" x14ac:dyDescent="0.15">
      <c r="A23" s="33" t="s">
        <v>16</v>
      </c>
      <c r="B23" s="134" t="str">
        <f>계약현황공개!C17</f>
        <v>화재수선반 수선</v>
      </c>
      <c r="C23" s="135"/>
      <c r="D23" s="135"/>
      <c r="E23" s="135"/>
      <c r="F23" s="136"/>
    </row>
    <row r="24" spans="1:6" s="18" customFormat="1" ht="25.5" customHeight="1" x14ac:dyDescent="0.15">
      <c r="A24" s="137" t="s">
        <v>24</v>
      </c>
      <c r="B24" s="140" t="s">
        <v>17</v>
      </c>
      <c r="C24" s="140" t="s">
        <v>68</v>
      </c>
      <c r="D24" s="73" t="s">
        <v>25</v>
      </c>
      <c r="E24" s="73" t="s">
        <v>18</v>
      </c>
      <c r="F24" s="76" t="s">
        <v>90</v>
      </c>
    </row>
    <row r="25" spans="1:6" s="18" customFormat="1" ht="25.5" customHeight="1" x14ac:dyDescent="0.15">
      <c r="A25" s="138"/>
      <c r="B25" s="141"/>
      <c r="C25" s="141"/>
      <c r="D25" s="73" t="s">
        <v>26</v>
      </c>
      <c r="E25" s="73" t="s">
        <v>19</v>
      </c>
      <c r="F25" s="76" t="s">
        <v>27</v>
      </c>
    </row>
    <row r="26" spans="1:6" s="18" customFormat="1" ht="25.5" customHeight="1" x14ac:dyDescent="0.15">
      <c r="A26" s="138"/>
      <c r="B26" s="142" t="str">
        <f>계약현황공개!C20</f>
        <v>2020.08.21.</v>
      </c>
      <c r="C26" s="144" t="str">
        <f>계약현황공개!E20</f>
        <v>2020.08.21.~2020.08.31.</v>
      </c>
      <c r="D26" s="146">
        <f>계약현황공개!C18</f>
        <v>3190000</v>
      </c>
      <c r="E26" s="146">
        <f>계약현황공개!E19</f>
        <v>3090000</v>
      </c>
      <c r="F26" s="148">
        <f>E26/D26</f>
        <v>0.96865203761755481</v>
      </c>
    </row>
    <row r="27" spans="1:6" s="18" customFormat="1" ht="25.5" customHeight="1" x14ac:dyDescent="0.15">
      <c r="A27" s="139"/>
      <c r="B27" s="143"/>
      <c r="C27" s="145"/>
      <c r="D27" s="147"/>
      <c r="E27" s="147"/>
      <c r="F27" s="149"/>
    </row>
    <row r="28" spans="1:6" s="18" customFormat="1" ht="25.5" customHeight="1" x14ac:dyDescent="0.15">
      <c r="A28" s="120" t="s">
        <v>20</v>
      </c>
      <c r="B28" s="96" t="s">
        <v>21</v>
      </c>
      <c r="C28" s="96" t="s">
        <v>30</v>
      </c>
      <c r="D28" s="122" t="s">
        <v>22</v>
      </c>
      <c r="E28" s="123"/>
      <c r="F28" s="124"/>
    </row>
    <row r="29" spans="1:6" s="18" customFormat="1" ht="25.5" customHeight="1" x14ac:dyDescent="0.15">
      <c r="A29" s="121"/>
      <c r="B29" s="167" t="str">
        <f>계약현황공개!E22</f>
        <v>㈜정원씨앤에스(박주일)</v>
      </c>
      <c r="C29" s="35" t="s">
        <v>225</v>
      </c>
      <c r="D29" s="125" t="str">
        <f>계약현황공개!E23</f>
        <v>서울시 중랑구 봉화산로 123, 2호(상봉동)</v>
      </c>
      <c r="E29" s="126"/>
      <c r="F29" s="127"/>
    </row>
    <row r="30" spans="1:6" s="18" customFormat="1" ht="25.5" customHeight="1" x14ac:dyDescent="0.15">
      <c r="A30" s="75" t="s">
        <v>29</v>
      </c>
      <c r="B30" s="128" t="s">
        <v>89</v>
      </c>
      <c r="C30" s="129"/>
      <c r="D30" s="129"/>
      <c r="E30" s="129"/>
      <c r="F30" s="130"/>
    </row>
    <row r="31" spans="1:6" s="18" customFormat="1" ht="25.5" customHeight="1" x14ac:dyDescent="0.15">
      <c r="A31" s="75" t="s">
        <v>28</v>
      </c>
      <c r="B31" s="131" t="s">
        <v>86</v>
      </c>
      <c r="C31" s="132"/>
      <c r="D31" s="132"/>
      <c r="E31" s="132"/>
      <c r="F31" s="133"/>
    </row>
    <row r="32" spans="1:6" s="18" customFormat="1" ht="25.5" customHeight="1" thickBot="1" x14ac:dyDescent="0.2">
      <c r="A32" s="34" t="s">
        <v>23</v>
      </c>
      <c r="B32" s="117"/>
      <c r="C32" s="118"/>
      <c r="D32" s="118"/>
      <c r="E32" s="118"/>
      <c r="F32" s="119"/>
    </row>
    <row r="33" spans="1:6" s="18" customFormat="1" ht="25.5" customHeight="1" thickTop="1" x14ac:dyDescent="0.15">
      <c r="A33" s="33" t="s">
        <v>16</v>
      </c>
      <c r="B33" s="134" t="str">
        <f>계약현황공개!C24</f>
        <v>공연장 무대 및 출입구 환경개선</v>
      </c>
      <c r="C33" s="135"/>
      <c r="D33" s="135"/>
      <c r="E33" s="135"/>
      <c r="F33" s="136"/>
    </row>
    <row r="34" spans="1:6" s="18" customFormat="1" ht="25.5" customHeight="1" x14ac:dyDescent="0.15">
      <c r="A34" s="137" t="s">
        <v>24</v>
      </c>
      <c r="B34" s="140" t="s">
        <v>17</v>
      </c>
      <c r="C34" s="140" t="s">
        <v>68</v>
      </c>
      <c r="D34" s="73" t="s">
        <v>25</v>
      </c>
      <c r="E34" s="73" t="s">
        <v>18</v>
      </c>
      <c r="F34" s="76" t="s">
        <v>90</v>
      </c>
    </row>
    <row r="35" spans="1:6" s="18" customFormat="1" ht="25.5" customHeight="1" x14ac:dyDescent="0.15">
      <c r="A35" s="138"/>
      <c r="B35" s="141"/>
      <c r="C35" s="141"/>
      <c r="D35" s="73" t="s">
        <v>26</v>
      </c>
      <c r="E35" s="73" t="s">
        <v>19</v>
      </c>
      <c r="F35" s="76" t="s">
        <v>27</v>
      </c>
    </row>
    <row r="36" spans="1:6" s="18" customFormat="1" ht="25.5" customHeight="1" x14ac:dyDescent="0.15">
      <c r="A36" s="138"/>
      <c r="B36" s="142" t="str">
        <f>계약현황공개!C27</f>
        <v>2020.08.26.</v>
      </c>
      <c r="C36" s="144" t="str">
        <f>계약현황공개!E27</f>
        <v>2020.08.26.~2020.09.03.</v>
      </c>
      <c r="D36" s="146">
        <f>계약현황공개!C25</f>
        <v>1739000</v>
      </c>
      <c r="E36" s="146">
        <f>계약현황공개!E26</f>
        <v>1650000</v>
      </c>
      <c r="F36" s="148">
        <f>E36/D36</f>
        <v>0.94882116158711904</v>
      </c>
    </row>
    <row r="37" spans="1:6" s="18" customFormat="1" ht="25.5" customHeight="1" x14ac:dyDescent="0.15">
      <c r="A37" s="139"/>
      <c r="B37" s="143"/>
      <c r="C37" s="145"/>
      <c r="D37" s="147"/>
      <c r="E37" s="147"/>
      <c r="F37" s="149"/>
    </row>
    <row r="38" spans="1:6" s="18" customFormat="1" ht="25.5" customHeight="1" x14ac:dyDescent="0.15">
      <c r="A38" s="120" t="s">
        <v>20</v>
      </c>
      <c r="B38" s="96" t="s">
        <v>21</v>
      </c>
      <c r="C38" s="96" t="s">
        <v>30</v>
      </c>
      <c r="D38" s="122" t="s">
        <v>22</v>
      </c>
      <c r="E38" s="123"/>
      <c r="F38" s="124"/>
    </row>
    <row r="39" spans="1:6" s="18" customFormat="1" ht="25.5" customHeight="1" x14ac:dyDescent="0.15">
      <c r="A39" s="121"/>
      <c r="B39" s="35" t="str">
        <f>계약현황공개!E29</f>
        <v>J라이팅(송제욱)</v>
      </c>
      <c r="C39" s="35" t="s">
        <v>157</v>
      </c>
      <c r="D39" s="125" t="str">
        <f>계약현황공개!E30</f>
        <v>경기 광주 초월읍 용수길32번길 20-19</v>
      </c>
      <c r="E39" s="126"/>
      <c r="F39" s="127"/>
    </row>
    <row r="40" spans="1:6" s="18" customFormat="1" ht="25.5" customHeight="1" x14ac:dyDescent="0.15">
      <c r="A40" s="75" t="s">
        <v>29</v>
      </c>
      <c r="B40" s="128" t="s">
        <v>89</v>
      </c>
      <c r="C40" s="129"/>
      <c r="D40" s="129"/>
      <c r="E40" s="129"/>
      <c r="F40" s="130"/>
    </row>
    <row r="41" spans="1:6" s="18" customFormat="1" ht="25.5" customHeight="1" x14ac:dyDescent="0.15">
      <c r="A41" s="75" t="s">
        <v>28</v>
      </c>
      <c r="B41" s="131" t="s">
        <v>86</v>
      </c>
      <c r="C41" s="132"/>
      <c r="D41" s="132"/>
      <c r="E41" s="132"/>
      <c r="F41" s="133"/>
    </row>
    <row r="42" spans="1:6" s="18" customFormat="1" ht="25.5" customHeight="1" thickBot="1" x14ac:dyDescent="0.2">
      <c r="A42" s="34" t="s">
        <v>23</v>
      </c>
      <c r="B42" s="117"/>
      <c r="C42" s="118"/>
      <c r="D42" s="118"/>
      <c r="E42" s="118"/>
      <c r="F42" s="119"/>
    </row>
    <row r="43" spans="1:6" s="18" customFormat="1" ht="25.5" customHeight="1" thickTop="1" x14ac:dyDescent="0.15">
      <c r="A43" s="33" t="s">
        <v>16</v>
      </c>
      <c r="B43" s="134" t="str">
        <f>계약현황공개!C31</f>
        <v>소방시설 보수 공사</v>
      </c>
      <c r="C43" s="135"/>
      <c r="D43" s="135"/>
      <c r="E43" s="135"/>
      <c r="F43" s="136"/>
    </row>
    <row r="44" spans="1:6" s="18" customFormat="1" ht="25.5" customHeight="1" x14ac:dyDescent="0.15">
      <c r="A44" s="137" t="s">
        <v>24</v>
      </c>
      <c r="B44" s="140" t="s">
        <v>17</v>
      </c>
      <c r="C44" s="140" t="s">
        <v>68</v>
      </c>
      <c r="D44" s="73" t="s">
        <v>25</v>
      </c>
      <c r="E44" s="73" t="s">
        <v>18</v>
      </c>
      <c r="F44" s="76" t="s">
        <v>90</v>
      </c>
    </row>
    <row r="45" spans="1:6" s="18" customFormat="1" ht="25.5" customHeight="1" x14ac:dyDescent="0.15">
      <c r="A45" s="138"/>
      <c r="B45" s="141"/>
      <c r="C45" s="141"/>
      <c r="D45" s="73" t="s">
        <v>26</v>
      </c>
      <c r="E45" s="73" t="s">
        <v>19</v>
      </c>
      <c r="F45" s="76" t="s">
        <v>27</v>
      </c>
    </row>
    <row r="46" spans="1:6" s="18" customFormat="1" ht="25.5" customHeight="1" x14ac:dyDescent="0.15">
      <c r="A46" s="138"/>
      <c r="B46" s="142" t="str">
        <f>계약현황공개!C34</f>
        <v>2020.08.31.</v>
      </c>
      <c r="C46" s="144" t="str">
        <f>계약현황공개!E34</f>
        <v>2020.08.31.~2020.09.07.</v>
      </c>
      <c r="D46" s="146">
        <f>계약현황공개!C32</f>
        <v>2575000</v>
      </c>
      <c r="E46" s="146">
        <f>계약현황공개!E33</f>
        <v>2490000</v>
      </c>
      <c r="F46" s="148">
        <f>E46/D46</f>
        <v>0.96699029126213587</v>
      </c>
    </row>
    <row r="47" spans="1:6" s="18" customFormat="1" ht="25.5" customHeight="1" x14ac:dyDescent="0.15">
      <c r="A47" s="139"/>
      <c r="B47" s="143"/>
      <c r="C47" s="145"/>
      <c r="D47" s="147"/>
      <c r="E47" s="147"/>
      <c r="F47" s="149"/>
    </row>
    <row r="48" spans="1:6" s="18" customFormat="1" ht="25.5" customHeight="1" x14ac:dyDescent="0.15">
      <c r="A48" s="120" t="s">
        <v>20</v>
      </c>
      <c r="B48" s="96" t="s">
        <v>21</v>
      </c>
      <c r="C48" s="96" t="s">
        <v>30</v>
      </c>
      <c r="D48" s="122" t="s">
        <v>22</v>
      </c>
      <c r="E48" s="123"/>
      <c r="F48" s="124"/>
    </row>
    <row r="49" spans="1:6" s="18" customFormat="1" ht="25.5" customHeight="1" x14ac:dyDescent="0.15">
      <c r="A49" s="121"/>
      <c r="B49" s="167" t="str">
        <f>계약현황공개!E36</f>
        <v>성남소방전기㈜(권형용)</v>
      </c>
      <c r="C49" s="35" t="s">
        <v>235</v>
      </c>
      <c r="D49" s="125" t="str">
        <f>계약현황공개!E37</f>
        <v>성남시 수정구 공원로 339번길 22(신흥동)</v>
      </c>
      <c r="E49" s="126"/>
      <c r="F49" s="127"/>
    </row>
    <row r="50" spans="1:6" s="18" customFormat="1" ht="25.5" customHeight="1" x14ac:dyDescent="0.15">
      <c r="A50" s="75" t="s">
        <v>29</v>
      </c>
      <c r="B50" s="128" t="s">
        <v>89</v>
      </c>
      <c r="C50" s="129"/>
      <c r="D50" s="129"/>
      <c r="E50" s="129"/>
      <c r="F50" s="130"/>
    </row>
    <row r="51" spans="1:6" s="18" customFormat="1" ht="25.5" customHeight="1" x14ac:dyDescent="0.15">
      <c r="A51" s="75" t="s">
        <v>28</v>
      </c>
      <c r="B51" s="131" t="s">
        <v>86</v>
      </c>
      <c r="C51" s="132"/>
      <c r="D51" s="132"/>
      <c r="E51" s="132"/>
      <c r="F51" s="133"/>
    </row>
    <row r="52" spans="1:6" s="18" customFormat="1" ht="25.5" customHeight="1" thickBot="1" x14ac:dyDescent="0.2">
      <c r="A52" s="34" t="s">
        <v>23</v>
      </c>
      <c r="B52" s="117"/>
      <c r="C52" s="118"/>
      <c r="D52" s="118"/>
      <c r="E52" s="118"/>
      <c r="F52" s="119"/>
    </row>
    <row r="53" spans="1:6" s="18" customFormat="1" ht="25.5" customHeight="1" thickTop="1" x14ac:dyDescent="0.15">
      <c r="A53" s="33" t="s">
        <v>16</v>
      </c>
      <c r="B53" s="134" t="str">
        <f>+계약현황공개!C38</f>
        <v>2020. 진로특화[꾸미담] 하반기 모냐피규어 제작</v>
      </c>
      <c r="C53" s="135"/>
      <c r="D53" s="135"/>
      <c r="E53" s="135"/>
      <c r="F53" s="136"/>
    </row>
    <row r="54" spans="1:6" s="18" customFormat="1" ht="25.5" customHeight="1" x14ac:dyDescent="0.15">
      <c r="A54" s="137" t="s">
        <v>24</v>
      </c>
      <c r="B54" s="140" t="s">
        <v>17</v>
      </c>
      <c r="C54" s="140" t="s">
        <v>68</v>
      </c>
      <c r="D54" s="73" t="s">
        <v>25</v>
      </c>
      <c r="E54" s="73" t="s">
        <v>18</v>
      </c>
      <c r="F54" s="76" t="s">
        <v>90</v>
      </c>
    </row>
    <row r="55" spans="1:6" s="18" customFormat="1" ht="25.5" customHeight="1" x14ac:dyDescent="0.15">
      <c r="A55" s="138"/>
      <c r="B55" s="141"/>
      <c r="C55" s="141"/>
      <c r="D55" s="73" t="s">
        <v>26</v>
      </c>
      <c r="E55" s="73" t="s">
        <v>19</v>
      </c>
      <c r="F55" s="76" t="s">
        <v>27</v>
      </c>
    </row>
    <row r="56" spans="1:6" s="18" customFormat="1" ht="25.5" customHeight="1" x14ac:dyDescent="0.15">
      <c r="A56" s="138"/>
      <c r="B56" s="142" t="str">
        <f>+계약현황공개!C41</f>
        <v>2020.08.31.</v>
      </c>
      <c r="C56" s="144" t="str">
        <f>+계약현황공개!E41</f>
        <v>2020.08.31.~2020.09.11.</v>
      </c>
      <c r="D56" s="146">
        <f>+계약현황공개!C39</f>
        <v>18500000</v>
      </c>
      <c r="E56" s="146">
        <f>+계약현황공개!E40</f>
        <v>17400000</v>
      </c>
      <c r="F56" s="148">
        <f>E56/D56</f>
        <v>0.94054054054054059</v>
      </c>
    </row>
    <row r="57" spans="1:6" s="18" customFormat="1" ht="25.5" customHeight="1" x14ac:dyDescent="0.15">
      <c r="A57" s="139"/>
      <c r="B57" s="143"/>
      <c r="C57" s="145"/>
      <c r="D57" s="147"/>
      <c r="E57" s="147"/>
      <c r="F57" s="149"/>
    </row>
    <row r="58" spans="1:6" s="18" customFormat="1" ht="25.5" customHeight="1" x14ac:dyDescent="0.15">
      <c r="A58" s="120" t="s">
        <v>20</v>
      </c>
      <c r="B58" s="104" t="s">
        <v>21</v>
      </c>
      <c r="C58" s="104" t="s">
        <v>30</v>
      </c>
      <c r="D58" s="122" t="s">
        <v>22</v>
      </c>
      <c r="E58" s="123"/>
      <c r="F58" s="124"/>
    </row>
    <row r="59" spans="1:6" s="18" customFormat="1" ht="25.5" customHeight="1" x14ac:dyDescent="0.15">
      <c r="A59" s="121"/>
      <c r="B59" s="167" t="str">
        <f>+계약현황공개!E43</f>
        <v>하이맥스(강성윤)</v>
      </c>
      <c r="C59" s="35" t="s">
        <v>244</v>
      </c>
      <c r="D59" s="125" t="str">
        <f>+계약현황공개!E44</f>
        <v>성남시 분당구 성남대로 925번길 37 , 802호(야탑동)</v>
      </c>
      <c r="E59" s="126"/>
      <c r="F59" s="127"/>
    </row>
    <row r="60" spans="1:6" s="18" customFormat="1" ht="25.5" customHeight="1" x14ac:dyDescent="0.15">
      <c r="A60" s="75" t="s">
        <v>29</v>
      </c>
      <c r="B60" s="128" t="s">
        <v>89</v>
      </c>
      <c r="C60" s="129"/>
      <c r="D60" s="129"/>
      <c r="E60" s="129"/>
      <c r="F60" s="130"/>
    </row>
    <row r="61" spans="1:6" s="18" customFormat="1" ht="25.5" customHeight="1" x14ac:dyDescent="0.15">
      <c r="A61" s="75" t="s">
        <v>28</v>
      </c>
      <c r="B61" s="131" t="s">
        <v>86</v>
      </c>
      <c r="C61" s="132"/>
      <c r="D61" s="132"/>
      <c r="E61" s="132"/>
      <c r="F61" s="133"/>
    </row>
    <row r="62" spans="1:6" s="18" customFormat="1" ht="25.5" customHeight="1" thickBot="1" x14ac:dyDescent="0.2">
      <c r="A62" s="34" t="s">
        <v>23</v>
      </c>
      <c r="B62" s="117"/>
      <c r="C62" s="118"/>
      <c r="D62" s="118"/>
      <c r="E62" s="118"/>
      <c r="F62" s="119"/>
    </row>
    <row r="63" spans="1:6" s="18" customFormat="1" ht="25.5" customHeight="1" thickTop="1" x14ac:dyDescent="0.15">
      <c r="A63" s="33" t="s">
        <v>16</v>
      </c>
      <c r="B63" s="134" t="str">
        <f>+계약현황공개!C45</f>
        <v>2020. 진로특화 [꾸미담] 활동지 제작</v>
      </c>
      <c r="C63" s="135"/>
      <c r="D63" s="135"/>
      <c r="E63" s="135"/>
      <c r="F63" s="136"/>
    </row>
    <row r="64" spans="1:6" s="18" customFormat="1" ht="25.5" customHeight="1" x14ac:dyDescent="0.15">
      <c r="A64" s="137" t="s">
        <v>24</v>
      </c>
      <c r="B64" s="140" t="s">
        <v>17</v>
      </c>
      <c r="C64" s="140" t="s">
        <v>68</v>
      </c>
      <c r="D64" s="73" t="s">
        <v>25</v>
      </c>
      <c r="E64" s="73" t="s">
        <v>18</v>
      </c>
      <c r="F64" s="76" t="s">
        <v>90</v>
      </c>
    </row>
    <row r="65" spans="1:6" s="18" customFormat="1" ht="25.5" customHeight="1" x14ac:dyDescent="0.15">
      <c r="A65" s="138"/>
      <c r="B65" s="141"/>
      <c r="C65" s="141"/>
      <c r="D65" s="73" t="s">
        <v>26</v>
      </c>
      <c r="E65" s="73" t="s">
        <v>19</v>
      </c>
      <c r="F65" s="76" t="s">
        <v>27</v>
      </c>
    </row>
    <row r="66" spans="1:6" s="18" customFormat="1" ht="25.5" customHeight="1" x14ac:dyDescent="0.15">
      <c r="A66" s="138"/>
      <c r="B66" s="142" t="str">
        <f>+계약현황공개!C48</f>
        <v>2020.08.31.</v>
      </c>
      <c r="C66" s="144" t="str">
        <f>+계약현황공개!E48</f>
        <v>2020.08.31.~2020.09.11.</v>
      </c>
      <c r="D66" s="146">
        <f>+계약현황공개!C46</f>
        <v>972000</v>
      </c>
      <c r="E66" s="146">
        <f>+계약현황공개!E47</f>
        <v>900000</v>
      </c>
      <c r="F66" s="148">
        <f>E66/D66</f>
        <v>0.92592592592592593</v>
      </c>
    </row>
    <row r="67" spans="1:6" s="18" customFormat="1" ht="25.5" customHeight="1" x14ac:dyDescent="0.15">
      <c r="A67" s="139"/>
      <c r="B67" s="143"/>
      <c r="C67" s="145"/>
      <c r="D67" s="147"/>
      <c r="E67" s="147"/>
      <c r="F67" s="149"/>
    </row>
    <row r="68" spans="1:6" s="18" customFormat="1" ht="25.5" customHeight="1" x14ac:dyDescent="0.15">
      <c r="A68" s="120" t="s">
        <v>20</v>
      </c>
      <c r="B68" s="104" t="s">
        <v>21</v>
      </c>
      <c r="C68" s="104" t="s">
        <v>30</v>
      </c>
      <c r="D68" s="122" t="s">
        <v>22</v>
      </c>
      <c r="E68" s="123"/>
      <c r="F68" s="124"/>
    </row>
    <row r="69" spans="1:6" s="18" customFormat="1" ht="25.5" customHeight="1" x14ac:dyDescent="0.15">
      <c r="A69" s="121"/>
      <c r="B69" s="167" t="str">
        <f>+계약현황공개!E50</f>
        <v>조아트(정회일)</v>
      </c>
      <c r="C69" s="35" t="s">
        <v>245</v>
      </c>
      <c r="D69" s="125" t="str">
        <f>+계약현황공개!E51</f>
        <v>성남시 수정구 수정로251번길 7</v>
      </c>
      <c r="E69" s="126"/>
      <c r="F69" s="127"/>
    </row>
    <row r="70" spans="1:6" s="18" customFormat="1" ht="25.5" customHeight="1" x14ac:dyDescent="0.15">
      <c r="A70" s="75" t="s">
        <v>29</v>
      </c>
      <c r="B70" s="128" t="s">
        <v>89</v>
      </c>
      <c r="C70" s="129"/>
      <c r="D70" s="129"/>
      <c r="E70" s="129"/>
      <c r="F70" s="130"/>
    </row>
    <row r="71" spans="1:6" s="18" customFormat="1" ht="25.5" customHeight="1" x14ac:dyDescent="0.15">
      <c r="A71" s="75" t="s">
        <v>28</v>
      </c>
      <c r="B71" s="131" t="s">
        <v>86</v>
      </c>
      <c r="C71" s="132"/>
      <c r="D71" s="132"/>
      <c r="E71" s="132"/>
      <c r="F71" s="133"/>
    </row>
    <row r="72" spans="1:6" s="18" customFormat="1" ht="25.5" customHeight="1" thickBot="1" x14ac:dyDescent="0.2">
      <c r="A72" s="34" t="s">
        <v>23</v>
      </c>
      <c r="B72" s="117"/>
      <c r="C72" s="118"/>
      <c r="D72" s="118"/>
      <c r="E72" s="118"/>
      <c r="F72" s="119"/>
    </row>
    <row r="73" spans="1:6" ht="14.25" thickTop="1" x14ac:dyDescent="0.15"/>
  </sheetData>
  <mergeCells count="106">
    <mergeCell ref="B72:F72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58:A59"/>
    <mergeCell ref="D58:F58"/>
    <mergeCell ref="D59:F59"/>
    <mergeCell ref="B60:F60"/>
    <mergeCell ref="B61:F61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1:F1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A8:A9"/>
    <mergeCell ref="B10:F10"/>
    <mergeCell ref="B11:F11"/>
    <mergeCell ref="B12:F12"/>
    <mergeCell ref="D8:F8"/>
    <mergeCell ref="D9:F9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B22:F22"/>
    <mergeCell ref="A18:A19"/>
    <mergeCell ref="D18:F18"/>
    <mergeCell ref="D19:F19"/>
    <mergeCell ref="B20:F20"/>
    <mergeCell ref="B21:F21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28:A29"/>
    <mergeCell ref="D28:F28"/>
    <mergeCell ref="D29:F29"/>
    <mergeCell ref="B30:F30"/>
    <mergeCell ref="B31:F3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38:A39"/>
    <mergeCell ref="D38:F38"/>
    <mergeCell ref="D39:F39"/>
    <mergeCell ref="B40:F40"/>
    <mergeCell ref="B41:F41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B52:F52"/>
    <mergeCell ref="A48:A49"/>
    <mergeCell ref="D48:F48"/>
    <mergeCell ref="D49:F49"/>
    <mergeCell ref="B50:F50"/>
    <mergeCell ref="B51:F5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2020-04-09T08:30:22Z</cp:lastPrinted>
  <dcterms:created xsi:type="dcterms:W3CDTF">2014-01-20T06:24:27Z</dcterms:created>
  <dcterms:modified xsi:type="dcterms:W3CDTF">2020-09-08T05:27:43Z</dcterms:modified>
</cp:coreProperties>
</file>