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201" i="9" l="1"/>
  <c r="F188" i="9"/>
  <c r="F175" i="9"/>
  <c r="F162" i="9"/>
  <c r="F149" i="9"/>
  <c r="F136" i="9"/>
  <c r="F123" i="9"/>
  <c r="F110" i="9"/>
  <c r="F84" i="9"/>
  <c r="F97" i="9"/>
  <c r="F71" i="9"/>
  <c r="F58" i="9"/>
  <c r="F45" i="9"/>
  <c r="F32" i="9"/>
  <c r="F19" i="9"/>
  <c r="C141" i="8"/>
  <c r="C132" i="8"/>
  <c r="C123" i="8"/>
  <c r="C114" i="8"/>
  <c r="C105" i="8"/>
  <c r="C96" i="8"/>
  <c r="C87" i="8"/>
  <c r="C78" i="8"/>
  <c r="C69" i="8"/>
  <c r="C60" i="8"/>
  <c r="C51" i="8"/>
  <c r="C42" i="8"/>
  <c r="C33" i="8"/>
  <c r="C6" i="8"/>
  <c r="C24" i="8"/>
  <c r="H15" i="6"/>
  <c r="H14" i="6"/>
  <c r="H13" i="6"/>
  <c r="H12" i="6"/>
  <c r="H10" i="6"/>
  <c r="H9" i="6"/>
  <c r="H8" i="6"/>
  <c r="H7" i="6"/>
  <c r="H6" i="6"/>
  <c r="H5" i="6"/>
  <c r="H4" i="6"/>
  <c r="C1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<sst xmlns="http://schemas.openxmlformats.org/spreadsheetml/2006/main" count="1119" uniqueCount="273">
  <si>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</si>
  <si>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</si>
  <si>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</si>
  <si>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</si>
  <si>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</si>
  <si>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</si>
  <si>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</si>
  <si>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</si>
  <si>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</si>
  <si>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</si>
  <si>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</si>
  <si>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</si>
  <si>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</si>
  <si>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</si>
  <si>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</si>
  <si>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</si>
  <si>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</si>
  <si>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</si>
  <si>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</si>
  <si>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</si>
  <si>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</si>
  <si>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</si>
  <si>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</si>
  <si>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</si>
  <si>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</si>
  <si>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</si>
  <si>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</si>
  <si>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</si>
  <si>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</si>
  <si>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</si>
  <si>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</si>
  <si>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</si>
  <si>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</si>
  <si>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</si>
  <si>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</si>
  <si>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</si>
  <si>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</si>
  <si>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</si>
  <si>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</si>
  <si>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</si>
  <si>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</si>
  <si>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</si>
  <si>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</si>
  <si>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</si>
  <si>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</si>
  <si>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</si>
  <si>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</si>
  <si>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</si>
  <si>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</si>
  <si>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</si>
  <si>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</si>
  <si>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</si>
  <si>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</si>
  <si>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</si>
  <si>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</si>
  <si>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</si>
  <si>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</si>
  <si>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</si>
  <si>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</si>
  <si>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</si>
  <si>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</si>
  <si>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</si>
  <si>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</si>
  <si>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</si>
  <si>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</si>
  <si>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</si>
  <si>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</si>
  <si>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</si>
  <si>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</si>
  <si>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</si>
  <si>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</si>
  <si>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</si>
  <si>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</si>
  <si>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</si>
  <si>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</si>
  <si>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</si>
  <si>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</si>
  <si>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</si>
  <si>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</si>
  <si>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</si>
  <si>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</si>
  <si>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</si>
  <si>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</si>
  <si>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</si>
  <si>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</si>
  <si>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</si>
  <si>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</si>
  <si>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</si>
  <si>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</si>
  <si>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</si>
  <si>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</si>
  <si>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</si>
  <si>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</si>
  <si>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</si>
  <si>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</si>
  <si>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</si>
  <si>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</si>
  <si>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</si>
  <si>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</si>
  <si>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</si>
  <si>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</si>
  <si>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</si>
  <si>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</si>
  <si>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</si>
  <si>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</si>
  <si>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</si>
  <si>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</si>
  <si>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</si>
  <si>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</si>
  <si>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</si>
  <si>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</si>
  <si>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</si>
  <si>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</si>
  <si>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</si>
  <si>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</si>
  <si>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</si>
  <si>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경기도 학교밖</t>
    <phoneticPr fontId="3" type="noConversion"/>
  </si>
  <si>
    <t>2019.12.31.</t>
    <phoneticPr fontId="3" type="noConversion"/>
  </si>
  <si>
    <t>2018.12.28.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</si>
  <si>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</si>
  <si>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</si>
  <si>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</si>
  <si>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</si>
  <si>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</si>
  <si>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</si>
  <si>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</si>
  <si>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</si>
  <si>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</si>
  <si>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</si>
  <si>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</si>
  <si>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</si>
  <si>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</si>
  <si>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</si>
  <si>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</si>
  <si>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</si>
  <si>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</si>
  <si>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</si>
  <si>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</si>
  <si>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</si>
  <si>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경기도 학교밖</t>
    <phoneticPr fontId="3" type="noConversion"/>
  </si>
  <si>
    <t>해당사항없음</t>
    <phoneticPr fontId="3" type="noConversion"/>
  </si>
  <si>
    <t>해당사항없음</t>
    <phoneticPr fontId="3" type="noConversion"/>
  </si>
  <si>
    <t>2019년 학교밖청소년지원사업 꿈드림 프로그램
이용료(시설이용 및 강습)</t>
    <phoneticPr fontId="3" type="noConversion"/>
  </si>
  <si>
    <t>히어로앤컴퍼니 주식회사</t>
    <phoneticPr fontId="3" type="noConversion"/>
  </si>
  <si>
    <t>2019.03.06.</t>
    <phoneticPr fontId="3" type="noConversion"/>
  </si>
  <si>
    <t>여가부 학교밖</t>
    <phoneticPr fontId="3" type="noConversion"/>
  </si>
  <si>
    <t>2019.03.07.</t>
    <phoneticPr fontId="3" type="noConversion"/>
  </si>
  <si>
    <t>2019.12.26.</t>
    <phoneticPr fontId="3" type="noConversion"/>
  </si>
  <si>
    <t xml:space="preserve">2층 복합기 임차계약 </t>
    <phoneticPr fontId="3" type="noConversion"/>
  </si>
  <si>
    <t>운영지원팀</t>
    <phoneticPr fontId="3" type="noConversion"/>
  </si>
  <si>
    <t>2019년 학교밖청소년지원사업 꿈드림 프로그램
이용료(시설이용 및 강습)</t>
    <phoneticPr fontId="3" type="noConversion"/>
  </si>
  <si>
    <t>여가부 학교밖</t>
    <phoneticPr fontId="3" type="noConversion"/>
  </si>
  <si>
    <t xml:space="preserve">2019년 진로직업체험 청사진 프로젝트 </t>
    <phoneticPr fontId="3" type="noConversion"/>
  </si>
  <si>
    <t>드림캐처 협동조합</t>
    <phoneticPr fontId="3" type="noConversion"/>
  </si>
  <si>
    <t>2019.02.28.</t>
    <phoneticPr fontId="3" type="noConversion"/>
  </si>
  <si>
    <t>2019.03.13.</t>
    <phoneticPr fontId="3" type="noConversion"/>
  </si>
  <si>
    <t>2019.12.11.</t>
    <phoneticPr fontId="3" type="noConversion"/>
  </si>
  <si>
    <t>운영지원팀</t>
    <phoneticPr fontId="3" type="noConversion"/>
  </si>
  <si>
    <t>2019년 진로직업체험 청사진 프로젝트</t>
    <phoneticPr fontId="3" type="noConversion"/>
  </si>
  <si>
    <t>드림캐처 협동조합</t>
    <phoneticPr fontId="3" type="noConversion"/>
  </si>
  <si>
    <t>여가부 학교밖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</si>
  <si>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</si>
  <si>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</si>
  <si>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</si>
  <si>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</si>
  <si>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>2019.12.21.</t>
    <phoneticPr fontId="3" type="noConversion"/>
  </si>
  <si>
    <t xml:space="preserve">2019년 성남시청소년상담복지센터 운영 보고회 영상 계약 </t>
    <phoneticPr fontId="3" type="noConversion"/>
  </si>
  <si>
    <t xml:space="preserve">2019년 솔리언또래상담자 교육 자료 제작비 </t>
    <phoneticPr fontId="3" type="noConversion"/>
  </si>
  <si>
    <t xml:space="preserve">2019년 학교폭력예방UCC제작 교육 교재 인쇄 </t>
    <phoneticPr fontId="3" type="noConversion"/>
  </si>
  <si>
    <t>티오피이엔티</t>
    <phoneticPr fontId="3" type="noConversion"/>
  </si>
  <si>
    <t>조아트</t>
    <phoneticPr fontId="3" type="noConversion"/>
  </si>
  <si>
    <t>2019.12.04.</t>
    <phoneticPr fontId="3" type="noConversion"/>
  </si>
  <si>
    <t>2019.12.13.</t>
    <phoneticPr fontId="3" type="noConversion"/>
  </si>
  <si>
    <t>2019.12.16.</t>
    <phoneticPr fontId="3" type="noConversion"/>
  </si>
  <si>
    <t>2019.12.05.</t>
    <phoneticPr fontId="3" type="noConversion"/>
  </si>
  <si>
    <t>2019.12.05.</t>
    <phoneticPr fontId="3" type="noConversion"/>
  </si>
  <si>
    <t>2019.12.13.</t>
    <phoneticPr fontId="3" type="noConversion"/>
  </si>
  <si>
    <t>2019.12.19.</t>
    <phoneticPr fontId="3" type="noConversion"/>
  </si>
  <si>
    <t xml:space="preserve">2019년 성남시청소년상담복지센터 운영 보고회 영상 계약 </t>
    <phoneticPr fontId="3" type="noConversion"/>
  </si>
  <si>
    <t xml:space="preserve">2019년 학교폭력예방UCC 제작교육 교재 인쇄 </t>
    <phoneticPr fontId="3" type="noConversion"/>
  </si>
  <si>
    <t>2019.12.04.~2019.12.05.</t>
    <phoneticPr fontId="3" type="noConversion"/>
  </si>
  <si>
    <t>경기도 용인시 기흥구 흥덕4로30번길 18, 4층 402호</t>
    <phoneticPr fontId="3" type="noConversion"/>
  </si>
  <si>
    <t>2019.12.04.</t>
    <phoneticPr fontId="3" type="noConversion"/>
  </si>
  <si>
    <t>2019.12.13.~2019.12.19.</t>
    <phoneticPr fontId="3" type="noConversion"/>
  </si>
  <si>
    <t>경기도 성남시 수정구 수정로251번길 7</t>
    <phoneticPr fontId="3" type="noConversion"/>
  </si>
  <si>
    <t>2019.12.16.</t>
    <phoneticPr fontId="3" type="noConversion"/>
  </si>
  <si>
    <t>2019.12.16.~2019.12.19.</t>
    <phoneticPr fontId="3" type="noConversion"/>
  </si>
  <si>
    <t>조아트</t>
    <phoneticPr fontId="3" type="noConversion"/>
  </si>
  <si>
    <t>서울시 중구 세종대로7길 25</t>
    <phoneticPr fontId="3" type="noConversion"/>
  </si>
  <si>
    <t>2020.01.01.~2020.12.31.</t>
    <phoneticPr fontId="3" type="noConversion"/>
  </si>
  <si>
    <t>중앙지하상가 청소년자립문화공간 무인경비용역 계약</t>
    <phoneticPr fontId="3" type="noConversion"/>
  </si>
  <si>
    <t>계약기간</t>
    <phoneticPr fontId="3" type="noConversion"/>
  </si>
  <si>
    <t>수의계약</t>
    <phoneticPr fontId="3" type="noConversion"/>
  </si>
  <si>
    <t>㈜에스원</t>
    <phoneticPr fontId="3" type="noConversion"/>
  </si>
  <si>
    <t>2019.12.31.</t>
    <phoneticPr fontId="3" type="noConversion"/>
  </si>
  <si>
    <t>2020.01.01.~2010.12.31.</t>
    <phoneticPr fontId="3" type="noConversion"/>
  </si>
  <si>
    <t>2019.12.31.</t>
    <phoneticPr fontId="3" type="noConversion"/>
  </si>
  <si>
    <t>2020.01.01.~2020.12.31.</t>
    <phoneticPr fontId="3" type="noConversion"/>
  </si>
  <si>
    <t>3층 복합기 임차계약</t>
    <phoneticPr fontId="3" type="noConversion"/>
  </si>
  <si>
    <t>분당구 장미로 100번길 9-1</t>
    <phoneticPr fontId="3" type="noConversion"/>
  </si>
  <si>
    <t>2층 복합기 임차계약</t>
    <phoneticPr fontId="3" type="noConversion"/>
  </si>
  <si>
    <t>2019.12.30.</t>
    <phoneticPr fontId="3" type="noConversion"/>
  </si>
  <si>
    <t>2019.12.30.</t>
    <phoneticPr fontId="3" type="noConversion"/>
  </si>
  <si>
    <t>계약기간</t>
    <phoneticPr fontId="3" type="noConversion"/>
  </si>
  <si>
    <t>수의계약</t>
    <phoneticPr fontId="3" type="noConversion"/>
  </si>
  <si>
    <t>㈜교원</t>
    <phoneticPr fontId="3" type="noConversion"/>
  </si>
  <si>
    <t>소액</t>
    <phoneticPr fontId="3" type="noConversion"/>
  </si>
  <si>
    <t>서울시 중구 을지로 51</t>
    <phoneticPr fontId="3" type="noConversion"/>
  </si>
  <si>
    <t>계약기간</t>
    <phoneticPr fontId="3" type="noConversion"/>
  </si>
  <si>
    <t>수의계약</t>
    <phoneticPr fontId="3" type="noConversion"/>
  </si>
  <si>
    <t>일반</t>
    <phoneticPr fontId="3" type="noConversion"/>
  </si>
  <si>
    <t>상담복지센터 비데 임차계약</t>
    <phoneticPr fontId="3" type="noConversion"/>
  </si>
  <si>
    <t xml:space="preserve">상담복지센터 정수기 임차 계약 </t>
    <phoneticPr fontId="3" type="noConversion"/>
  </si>
  <si>
    <t>상담복지센터 공기청정기 임차계약</t>
    <phoneticPr fontId="3" type="noConversion"/>
  </si>
  <si>
    <t>중앙동 지하상가 정수기 임차계약</t>
    <phoneticPr fontId="3" type="noConversion"/>
  </si>
  <si>
    <t>일반</t>
    <phoneticPr fontId="3" type="noConversion"/>
  </si>
  <si>
    <t>계약기간</t>
    <phoneticPr fontId="3" type="noConversion"/>
  </si>
  <si>
    <t>수의계약</t>
    <phoneticPr fontId="3" type="noConversion"/>
  </si>
  <si>
    <t>㈜케이티</t>
    <phoneticPr fontId="3" type="noConversion"/>
  </si>
  <si>
    <t>분당구 불정로 90(정자동)</t>
    <phoneticPr fontId="3" type="noConversion"/>
  </si>
  <si>
    <t>2019.12.20.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</si>
  <si>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</si>
  <si>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</si>
  <si>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</si>
  <si>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2019.12.31.</t>
    <phoneticPr fontId="3" type="noConversion"/>
  </si>
  <si>
    <t>㈜문일종합관리</t>
    <phoneticPr fontId="3" type="noConversion"/>
  </si>
  <si>
    <t>경기도 성남시 수정구 성남대로1210번길 7</t>
    <phoneticPr fontId="3" type="noConversion"/>
  </si>
  <si>
    <t>2019.12.04~2019.12.05.</t>
    <phoneticPr fontId="3" type="noConversion"/>
  </si>
  <si>
    <t>강인성</t>
    <phoneticPr fontId="3" type="noConversion"/>
  </si>
  <si>
    <t>2019.12.13</t>
    <phoneticPr fontId="3" type="noConversion"/>
  </si>
  <si>
    <t>2019.12.13.~2019.12.19.</t>
    <phoneticPr fontId="3" type="noConversion"/>
  </si>
  <si>
    <t>정회일</t>
    <phoneticPr fontId="3" type="noConversion"/>
  </si>
  <si>
    <t xml:space="preserve">2019년 학교폭력예방UCC 제작교육 교재 인쇄 </t>
    <phoneticPr fontId="3" type="noConversion"/>
  </si>
  <si>
    <t>상담복지센터 무인경비용역 계약</t>
    <phoneticPr fontId="3" type="noConversion"/>
  </si>
  <si>
    <t>2019.12.31.</t>
    <phoneticPr fontId="3" type="noConversion"/>
  </si>
  <si>
    <t>2020.01.01.~2020.12.31.</t>
    <phoneticPr fontId="3" type="noConversion"/>
  </si>
  <si>
    <t>㈜에스원</t>
    <phoneticPr fontId="3" type="noConversion"/>
  </si>
  <si>
    <t>육현표</t>
    <phoneticPr fontId="3" type="noConversion"/>
  </si>
  <si>
    <t>서울시 중구 세종대로7길 25</t>
    <phoneticPr fontId="3" type="noConversion"/>
  </si>
  <si>
    <t>중앙지하상가 청소년자립문화공간 무인경비용역 계약</t>
    <phoneticPr fontId="3" type="noConversion"/>
  </si>
  <si>
    <t>3층 복합기 임차계약</t>
    <phoneticPr fontId="3" type="noConversion"/>
  </si>
  <si>
    <t>2019.12.30.</t>
    <phoneticPr fontId="3" type="noConversion"/>
  </si>
  <si>
    <t>신도종합서비스</t>
    <phoneticPr fontId="3" type="noConversion"/>
  </si>
  <si>
    <t>김영빈</t>
    <phoneticPr fontId="3" type="noConversion"/>
  </si>
  <si>
    <t>분당구 장미로 100번길 9-1</t>
    <phoneticPr fontId="3" type="noConversion"/>
  </si>
  <si>
    <t>분당구 장미로 100번길 9-1</t>
    <phoneticPr fontId="3" type="noConversion"/>
  </si>
  <si>
    <t>2층 복합기 임차계약</t>
    <phoneticPr fontId="3" type="noConversion"/>
  </si>
  <si>
    <t xml:space="preserve">상담복지센터 정수기 임차 계약 </t>
    <phoneticPr fontId="3" type="noConversion"/>
  </si>
  <si>
    <t>2020.01.01.~2020.12.31.</t>
    <phoneticPr fontId="3" type="noConversion"/>
  </si>
  <si>
    <t>㈜교원</t>
    <phoneticPr fontId="3" type="noConversion"/>
  </si>
  <si>
    <t>장평순</t>
    <phoneticPr fontId="3" type="noConversion"/>
  </si>
  <si>
    <t>서울시 중구 을지로 51</t>
    <phoneticPr fontId="3" type="noConversion"/>
  </si>
  <si>
    <t>서울시 중구 을지로 51</t>
    <phoneticPr fontId="3" type="noConversion"/>
  </si>
  <si>
    <t>상담복지센터 비데 임차계약</t>
    <phoneticPr fontId="3" type="noConversion"/>
  </si>
  <si>
    <t>상담복지센터 공기청정기 임차계약</t>
    <phoneticPr fontId="3" type="noConversion"/>
  </si>
  <si>
    <t>중앙동 지하상가 정수기 임차계약</t>
    <phoneticPr fontId="3" type="noConversion"/>
  </si>
  <si>
    <t>중앙지하상가 청소년자립문화공간 공기청정기 임차계약</t>
    <phoneticPr fontId="3" type="noConversion"/>
  </si>
  <si>
    <t>학교밖청소년지원센터 공기청정기 임차계약</t>
    <phoneticPr fontId="3" type="noConversion"/>
  </si>
  <si>
    <t>대표자</t>
    <phoneticPr fontId="3" type="noConversion"/>
  </si>
  <si>
    <t>㈜케이티</t>
    <phoneticPr fontId="3" type="noConversion"/>
  </si>
  <si>
    <t>황창규</t>
    <phoneticPr fontId="3" type="noConversion"/>
  </si>
  <si>
    <t>분당구 불정로 90(정자동)</t>
    <phoneticPr fontId="3" type="noConversion"/>
  </si>
  <si>
    <t xml:space="preserve"> 2019년 인터넷전용회선망(3차) 사용신청</t>
    <phoneticPr fontId="3" type="noConversion"/>
  </si>
  <si>
    <t>대표자</t>
    <phoneticPr fontId="3" type="noConversion"/>
  </si>
  <si>
    <t>황창규</t>
    <phoneticPr fontId="3" type="noConversion"/>
  </si>
  <si>
    <t xml:space="preserve"> 2019년 인터넷 전화 계약(4차)</t>
    <phoneticPr fontId="3" type="noConversion"/>
  </si>
  <si>
    <t xml:space="preserve"> 환경미화 용역 운영</t>
    <phoneticPr fontId="3" type="noConversion"/>
  </si>
  <si>
    <t>계약기간</t>
    <phoneticPr fontId="3" type="noConversion"/>
  </si>
  <si>
    <t>대표자</t>
    <phoneticPr fontId="3" type="noConversion"/>
  </si>
  <si>
    <t>㈜문일종합관리</t>
    <phoneticPr fontId="3" type="noConversion"/>
  </si>
  <si>
    <t>유광례</t>
    <phoneticPr fontId="3" type="noConversion"/>
  </si>
  <si>
    <t>수정구 성남대로 1210번길 7</t>
    <phoneticPr fontId="3" type="noConversion"/>
  </si>
  <si>
    <t>2019.12.341.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</si>
</sst>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38" fontId="38" fillId="0" borderId="24" xfId="2" applyNumberFormat="1" applyFont="1" applyBorder="1" applyAlignment="1">
      <alignment horizontal="right" vertical="center"/>
    </xf>
    <xf numFmtId="0" fontId="38" fillId="0" borderId="25" xfId="0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6" xfId="0" quotePrefix="1" applyFont="1" applyBorder="1" applyAlignment="1">
      <alignment horizontal="center" vertical="center"/>
    </xf>
    <xf numFmtId="38" fontId="38" fillId="0" borderId="26" xfId="2" applyNumberFormat="1" applyFont="1" applyBorder="1" applyAlignment="1">
      <alignment horizontal="right" vertical="center"/>
    </xf>
    <xf numFmtId="0" fontId="38" fillId="0" borderId="24" xfId="0" quotePrefix="1" applyFont="1" applyBorder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8" fontId="33" fillId="4" borderId="2" xfId="0" applyNumberFormat="1" applyFont="1" applyFill="1" applyBorder="1" applyAlignment="1">
      <alignment horizontal="center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7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shrinkToFit="1"/>
    </xf>
    <xf numFmtId="0" fontId="39" fillId="0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>
      <alignment horizontal="justify" vertical="center" wrapText="1"/>
    </xf>
    <xf numFmtId="0" fontId="15" fillId="0" borderId="54" xfId="0" applyFont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7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8" t="s">
        <v>68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5.5">
      <c r="A2" s="179" t="s">
        <v>107</v>
      </c>
      <c r="B2" s="179"/>
      <c r="C2" s="179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3" customFormat="1" ht="19.5" customHeight="1">
      <c r="A4" s="127"/>
      <c r="B4" s="127"/>
      <c r="C4" s="128" t="s">
        <v>140</v>
      </c>
      <c r="D4" s="129"/>
      <c r="E4" s="129"/>
      <c r="F4" s="130"/>
      <c r="G4" s="131"/>
      <c r="H4" s="132"/>
      <c r="I4" s="127"/>
      <c r="J4" s="127"/>
      <c r="K4" s="127"/>
      <c r="L4" s="127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6" sqref="I16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82" t="s">
        <v>98</v>
      </c>
      <c r="B1" s="182"/>
      <c r="C1" s="182"/>
      <c r="D1" s="182"/>
      <c r="E1" s="182"/>
      <c r="F1" s="182"/>
      <c r="G1" s="182"/>
      <c r="H1" s="182"/>
      <c r="I1" s="182"/>
    </row>
    <row r="2" spans="1:9" ht="25.5">
      <c r="A2" s="221" t="s">
        <v>23</v>
      </c>
      <c r="B2" s="221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7" t="s">
        <v>4</v>
      </c>
      <c r="B3" s="225" t="s">
        <v>5</v>
      </c>
      <c r="C3" s="225" t="s">
        <v>78</v>
      </c>
      <c r="D3" s="225" t="s">
        <v>101</v>
      </c>
      <c r="E3" s="223" t="s">
        <v>104</v>
      </c>
      <c r="F3" s="224"/>
      <c r="G3" s="223" t="s">
        <v>105</v>
      </c>
      <c r="H3" s="224"/>
      <c r="I3" s="225" t="s">
        <v>99</v>
      </c>
    </row>
    <row r="4" spans="1:9" ht="28.5" customHeight="1">
      <c r="A4" s="228"/>
      <c r="B4" s="226"/>
      <c r="C4" s="226"/>
      <c r="D4" s="226"/>
      <c r="E4" s="98" t="s">
        <v>102</v>
      </c>
      <c r="F4" s="98" t="s">
        <v>103</v>
      </c>
      <c r="G4" s="98" t="s">
        <v>102</v>
      </c>
      <c r="H4" s="98" t="s">
        <v>103</v>
      </c>
      <c r="I4" s="226"/>
    </row>
    <row r="5" spans="1:9" ht="28.5" customHeight="1">
      <c r="A5" s="17"/>
      <c r="B5" s="135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22" t="s">
        <v>100</v>
      </c>
      <c r="B21" s="222"/>
      <c r="C21" s="222"/>
      <c r="D21" s="222"/>
      <c r="E21" s="222"/>
      <c r="F21" s="222"/>
      <c r="G21" s="222"/>
      <c r="H21" s="222"/>
      <c r="I21" s="222"/>
    </row>
    <row r="22" spans="1:9">
      <c r="A22" s="222"/>
      <c r="B22" s="222"/>
      <c r="C22" s="222"/>
      <c r="D22" s="222"/>
      <c r="E22" s="222"/>
      <c r="F22" s="222"/>
      <c r="G22" s="222"/>
      <c r="H22" s="222"/>
      <c r="I22" s="222"/>
    </row>
    <row r="23" spans="1:9">
      <c r="A23" s="222"/>
      <c r="B23" s="222"/>
      <c r="C23" s="222"/>
      <c r="D23" s="222"/>
      <c r="E23" s="222"/>
      <c r="F23" s="222"/>
      <c r="G23" s="222"/>
      <c r="H23" s="222"/>
      <c r="I23" s="222"/>
    </row>
    <row r="24" spans="1:9">
      <c r="A24" s="222"/>
      <c r="B24" s="222"/>
      <c r="C24" s="222"/>
      <c r="D24" s="222"/>
      <c r="E24" s="222"/>
      <c r="F24" s="222"/>
      <c r="G24" s="222"/>
      <c r="H24" s="222"/>
      <c r="I24" s="222"/>
    </row>
    <row r="25" spans="1:9">
      <c r="A25" s="222"/>
      <c r="B25" s="222"/>
      <c r="C25" s="222"/>
      <c r="D25" s="222"/>
      <c r="E25" s="222"/>
      <c r="F25" s="222"/>
      <c r="G25" s="222"/>
      <c r="H25" s="222"/>
      <c r="I25" s="222"/>
    </row>
    <row r="26" spans="1:9">
      <c r="A26" s="222"/>
      <c r="B26" s="222"/>
      <c r="C26" s="222"/>
      <c r="D26" s="222"/>
      <c r="E26" s="222"/>
      <c r="F26" s="222"/>
      <c r="G26" s="222"/>
      <c r="H26" s="222"/>
      <c r="I26" s="222"/>
    </row>
    <row r="27" spans="1:9">
      <c r="A27" s="222"/>
      <c r="B27" s="222"/>
      <c r="C27" s="222"/>
      <c r="D27" s="222"/>
      <c r="E27" s="222"/>
      <c r="F27" s="222"/>
      <c r="G27" s="222"/>
      <c r="H27" s="222"/>
      <c r="I27" s="222"/>
    </row>
    <row r="28" spans="1:9">
      <c r="A28" s="222"/>
      <c r="B28" s="222"/>
      <c r="C28" s="222"/>
      <c r="D28" s="222"/>
      <c r="E28" s="222"/>
      <c r="F28" s="222"/>
      <c r="G28" s="222"/>
      <c r="H28" s="222"/>
      <c r="I28" s="222"/>
    </row>
    <row r="29" spans="1:9">
      <c r="A29" s="222"/>
      <c r="B29" s="222"/>
      <c r="C29" s="222"/>
      <c r="D29" s="222"/>
      <c r="E29" s="222"/>
      <c r="F29" s="222"/>
      <c r="G29" s="222"/>
      <c r="H29" s="222"/>
      <c r="I29" s="222"/>
    </row>
    <row r="30" spans="1:9">
      <c r="A30" s="222"/>
      <c r="B30" s="222"/>
      <c r="C30" s="222"/>
      <c r="D30" s="222"/>
      <c r="E30" s="222"/>
      <c r="F30" s="222"/>
      <c r="G30" s="222"/>
      <c r="H30" s="222"/>
      <c r="I30" s="222"/>
    </row>
    <row r="31" spans="1:9">
      <c r="A31" s="222"/>
      <c r="B31" s="222"/>
      <c r="C31" s="222"/>
      <c r="D31" s="222"/>
      <c r="E31" s="222"/>
      <c r="F31" s="222"/>
      <c r="G31" s="222"/>
      <c r="H31" s="222"/>
      <c r="I31" s="222"/>
    </row>
    <row r="32" spans="1:9">
      <c r="A32" s="222"/>
      <c r="B32" s="222"/>
      <c r="C32" s="222"/>
      <c r="D32" s="222"/>
      <c r="E32" s="222"/>
      <c r="F32" s="222"/>
      <c r="G32" s="222"/>
      <c r="H32" s="222"/>
      <c r="I32" s="222"/>
    </row>
    <row r="33" spans="1:9">
      <c r="A33" s="222"/>
      <c r="B33" s="222"/>
      <c r="C33" s="222"/>
      <c r="D33" s="222"/>
      <c r="E33" s="222"/>
      <c r="F33" s="222"/>
      <c r="G33" s="222"/>
      <c r="H33" s="222"/>
      <c r="I33" s="222"/>
    </row>
    <row r="34" spans="1:9">
      <c r="A34" s="222"/>
      <c r="B34" s="222"/>
      <c r="C34" s="222"/>
      <c r="D34" s="222"/>
      <c r="E34" s="222"/>
      <c r="F34" s="222"/>
      <c r="G34" s="222"/>
      <c r="H34" s="222"/>
      <c r="I34" s="222"/>
    </row>
    <row r="35" spans="1:9">
      <c r="A35" s="222"/>
      <c r="B35" s="222"/>
      <c r="C35" s="222"/>
      <c r="D35" s="222"/>
      <c r="E35" s="222"/>
      <c r="F35" s="222"/>
      <c r="G35" s="222"/>
      <c r="H35" s="222"/>
      <c r="I35" s="222"/>
    </row>
    <row r="36" spans="1:9">
      <c r="A36" s="222"/>
      <c r="B36" s="222"/>
      <c r="C36" s="222"/>
      <c r="D36" s="222"/>
      <c r="E36" s="222"/>
      <c r="F36" s="222"/>
      <c r="G36" s="222"/>
      <c r="H36" s="222"/>
      <c r="I36" s="222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80" t="s">
        <v>86</v>
      </c>
      <c r="B1" s="180"/>
      <c r="C1" s="180"/>
      <c r="D1" s="180"/>
      <c r="E1" s="180"/>
      <c r="F1" s="180"/>
      <c r="G1" s="180"/>
      <c r="H1" s="180"/>
      <c r="I1" s="180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5"/>
      <c r="B3" s="146"/>
      <c r="C3" s="155" t="s">
        <v>141</v>
      </c>
      <c r="D3" s="146"/>
      <c r="E3" s="147"/>
      <c r="F3" s="146"/>
      <c r="G3" s="146"/>
      <c r="H3" s="146"/>
      <c r="I3" s="148"/>
    </row>
    <row r="4" spans="1:9" ht="24.75" customHeight="1">
      <c r="A4" s="145"/>
      <c r="B4" s="149"/>
      <c r="C4" s="150"/>
      <c r="D4" s="151"/>
      <c r="E4" s="152"/>
      <c r="F4" s="153"/>
      <c r="G4" s="146"/>
      <c r="H4" s="146"/>
      <c r="I4" s="154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81" t="s">
        <v>95</v>
      </c>
      <c r="D24" s="181"/>
      <c r="E24" s="181"/>
      <c r="F24" s="181"/>
      <c r="G24" s="181"/>
      <c r="H24" s="181"/>
    </row>
    <row r="25" spans="1:9">
      <c r="C25" s="181"/>
      <c r="D25" s="181"/>
      <c r="E25" s="181"/>
      <c r="F25" s="181"/>
      <c r="G25" s="181"/>
      <c r="H25" s="181"/>
    </row>
    <row r="26" spans="1:9">
      <c r="C26" s="181"/>
      <c r="D26" s="181"/>
      <c r="E26" s="181"/>
      <c r="F26" s="181"/>
      <c r="G26" s="181"/>
      <c r="H26" s="181"/>
    </row>
    <row r="27" spans="1:9">
      <c r="C27" s="181"/>
      <c r="D27" s="181"/>
      <c r="E27" s="181"/>
      <c r="F27" s="181"/>
      <c r="G27" s="181"/>
      <c r="H27" s="181"/>
    </row>
    <row r="28" spans="1:9">
      <c r="C28" s="181"/>
      <c r="D28" s="181"/>
      <c r="E28" s="181"/>
      <c r="F28" s="181"/>
      <c r="G28" s="181"/>
      <c r="H28" s="181"/>
    </row>
    <row r="29" spans="1:9">
      <c r="C29" s="181"/>
      <c r="D29" s="181"/>
      <c r="E29" s="181"/>
      <c r="F29" s="181"/>
      <c r="G29" s="181"/>
      <c r="H29" s="181"/>
    </row>
    <row r="30" spans="1:9">
      <c r="C30" s="181"/>
      <c r="D30" s="181"/>
      <c r="E30" s="181"/>
      <c r="F30" s="181"/>
      <c r="G30" s="181"/>
      <c r="H30" s="181"/>
    </row>
    <row r="31" spans="1:9">
      <c r="C31" s="181"/>
      <c r="D31" s="181"/>
      <c r="E31" s="181"/>
      <c r="F31" s="181"/>
      <c r="G31" s="181"/>
      <c r="H31" s="181"/>
    </row>
    <row r="32" spans="1:9">
      <c r="C32" s="181"/>
      <c r="D32" s="181"/>
      <c r="E32" s="181"/>
      <c r="F32" s="181"/>
      <c r="G32" s="181"/>
      <c r="H32" s="181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opLeftCell="A7" zoomScale="85" zoomScaleNormal="85" workbookViewId="0">
      <selection activeCell="E45" sqref="E4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80" t="s">
        <v>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109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4"/>
      <c r="D16" s="134"/>
      <c r="E16" s="134"/>
      <c r="F16" s="134"/>
      <c r="G16" s="134"/>
      <c r="H16" s="134"/>
      <c r="I16" s="134"/>
      <c r="J16" s="134"/>
      <c r="K16" s="134"/>
    </row>
    <row r="17" spans="3:11" ht="13.5" customHeight="1">
      <c r="C17" s="134"/>
      <c r="D17" s="134"/>
      <c r="E17" s="134"/>
      <c r="F17" s="134"/>
      <c r="G17" s="134"/>
      <c r="H17" s="134"/>
      <c r="I17" s="134"/>
      <c r="J17" s="134"/>
      <c r="K17" s="134"/>
    </row>
    <row r="18" spans="3:11" ht="13.5" customHeight="1">
      <c r="C18" s="134"/>
      <c r="D18" s="134"/>
      <c r="E18" s="134"/>
      <c r="F18" s="134"/>
      <c r="G18" s="134"/>
      <c r="H18" s="134"/>
      <c r="I18" s="134"/>
      <c r="J18" s="134"/>
      <c r="K18" s="134"/>
    </row>
    <row r="19" spans="3:11" ht="13.5" customHeight="1">
      <c r="C19" s="134"/>
      <c r="D19" s="134"/>
      <c r="E19" s="134"/>
      <c r="F19" s="134"/>
      <c r="G19" s="134"/>
      <c r="H19" s="134"/>
      <c r="I19" s="134"/>
      <c r="J19" s="134"/>
      <c r="K19" s="134"/>
    </row>
    <row r="20" spans="3:11" ht="13.5" customHeight="1">
      <c r="C20" s="134"/>
      <c r="D20" s="134"/>
      <c r="E20" s="134"/>
      <c r="F20" s="134"/>
      <c r="G20" s="134"/>
      <c r="H20" s="134"/>
      <c r="I20" s="134"/>
      <c r="J20" s="134"/>
      <c r="K20" s="134"/>
    </row>
    <row r="21" spans="3:11" ht="13.5" customHeight="1">
      <c r="C21" s="134"/>
      <c r="D21" s="134"/>
      <c r="E21" s="134"/>
      <c r="F21" s="134"/>
      <c r="G21" s="134"/>
      <c r="H21" s="134"/>
      <c r="I21" s="134"/>
      <c r="J21" s="134"/>
      <c r="K21" s="134"/>
    </row>
    <row r="22" spans="3:11" ht="13.5" customHeight="1">
      <c r="C22" s="134"/>
      <c r="D22" s="134"/>
      <c r="E22" s="134"/>
      <c r="F22" s="134"/>
      <c r="G22" s="134"/>
      <c r="H22" s="134"/>
      <c r="I22" s="134"/>
      <c r="J22" s="134"/>
      <c r="K22" s="134"/>
    </row>
    <row r="23" spans="3:11" ht="13.5" customHeight="1">
      <c r="C23" s="134"/>
      <c r="D23" s="134"/>
      <c r="E23" s="134"/>
      <c r="F23" s="134"/>
      <c r="G23" s="134"/>
      <c r="H23" s="134"/>
      <c r="I23" s="134"/>
      <c r="J23" s="134"/>
      <c r="K23" s="134"/>
    </row>
    <row r="24" spans="3:11" ht="13.5" customHeight="1">
      <c r="C24" s="134"/>
      <c r="D24" s="134"/>
      <c r="E24" s="134"/>
      <c r="F24" s="134"/>
      <c r="G24" s="134"/>
      <c r="H24" s="134"/>
      <c r="I24" s="134"/>
      <c r="J24" s="134"/>
      <c r="K24" s="134"/>
    </row>
    <row r="25" spans="3:11" ht="13.5" customHeight="1">
      <c r="C25" s="134"/>
      <c r="D25" s="134"/>
      <c r="E25" s="134"/>
      <c r="F25" s="134"/>
      <c r="G25" s="134"/>
      <c r="H25" s="134"/>
      <c r="I25" s="134"/>
      <c r="J25" s="134"/>
      <c r="K25" s="134"/>
    </row>
    <row r="26" spans="3:11" ht="13.5" customHeight="1">
      <c r="C26" s="134"/>
      <c r="D26" s="134"/>
      <c r="E26" s="134"/>
      <c r="F26" s="134"/>
      <c r="G26" s="134"/>
      <c r="H26" s="134"/>
      <c r="I26" s="134"/>
      <c r="J26" s="134"/>
      <c r="K26" s="134"/>
    </row>
    <row r="27" spans="3:11" ht="13.5" customHeight="1">
      <c r="C27" s="134"/>
      <c r="D27" s="134"/>
      <c r="E27" s="134"/>
      <c r="F27" s="134"/>
      <c r="G27" s="134"/>
      <c r="H27" s="134"/>
      <c r="I27" s="134"/>
      <c r="J27" s="134"/>
      <c r="K27" s="134"/>
    </row>
    <row r="28" spans="3:11" ht="13.5" customHeight="1">
      <c r="C28" s="134"/>
      <c r="D28" s="134"/>
      <c r="E28" s="134"/>
      <c r="F28" s="134"/>
      <c r="G28" s="134"/>
      <c r="H28" s="134"/>
      <c r="I28" s="134"/>
      <c r="J28" s="134"/>
      <c r="K28" s="134"/>
    </row>
    <row r="29" spans="3:11" ht="13.5" customHeight="1">
      <c r="C29" s="134"/>
      <c r="D29" s="134"/>
      <c r="E29" s="134"/>
      <c r="F29" s="134"/>
      <c r="G29" s="134"/>
      <c r="H29" s="134"/>
      <c r="I29" s="134"/>
      <c r="J29" s="134"/>
      <c r="K29" s="134"/>
    </row>
    <row r="30" spans="3:11" ht="13.5" customHeight="1">
      <c r="C30" s="134"/>
      <c r="D30" s="134"/>
      <c r="E30" s="134"/>
      <c r="F30" s="134"/>
      <c r="G30" s="134"/>
      <c r="H30" s="134"/>
      <c r="I30" s="134"/>
      <c r="J30" s="134"/>
      <c r="K30" s="134"/>
    </row>
    <row r="31" spans="3:11" ht="13.5" customHeight="1">
      <c r="C31" s="134"/>
      <c r="D31" s="134"/>
      <c r="E31" s="134"/>
      <c r="F31" s="134"/>
      <c r="G31" s="134"/>
      <c r="H31" s="134"/>
      <c r="I31" s="134"/>
      <c r="J31" s="134"/>
      <c r="K31" s="134"/>
    </row>
    <row r="32" spans="3:11" ht="13.5" customHeight="1">
      <c r="C32" s="134"/>
      <c r="D32" s="134"/>
      <c r="E32" s="134"/>
      <c r="F32" s="134"/>
      <c r="G32" s="134"/>
      <c r="H32" s="134"/>
      <c r="I32" s="134"/>
      <c r="J32" s="134"/>
      <c r="K32" s="134"/>
    </row>
    <row r="33" spans="3:11" ht="13.5" customHeight="1">
      <c r="C33" s="134"/>
      <c r="D33" s="134"/>
      <c r="E33" s="134"/>
      <c r="F33" s="134"/>
      <c r="G33" s="134"/>
      <c r="H33" s="134"/>
      <c r="I33" s="134"/>
      <c r="J33" s="134"/>
      <c r="K33" s="134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5.5">
      <c r="A2" s="179" t="s">
        <v>107</v>
      </c>
      <c r="B2" s="179"/>
      <c r="C2" s="179"/>
      <c r="D2" s="1"/>
      <c r="E2" s="1"/>
      <c r="F2" s="2"/>
      <c r="G2" s="2"/>
      <c r="H2" s="2"/>
      <c r="I2" s="2"/>
      <c r="J2" s="183" t="s">
        <v>3</v>
      </c>
      <c r="K2" s="18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84" t="s">
        <v>96</v>
      </c>
      <c r="C22" s="184"/>
      <c r="D22" s="184"/>
      <c r="E22" s="184"/>
      <c r="F22" s="184"/>
      <c r="G22" s="184"/>
      <c r="H22" s="184"/>
      <c r="I22" s="184"/>
      <c r="J22" s="184"/>
    </row>
    <row r="23" spans="2:10">
      <c r="B23" s="184"/>
      <c r="C23" s="184"/>
      <c r="D23" s="184"/>
      <c r="E23" s="184"/>
      <c r="F23" s="184"/>
      <c r="G23" s="184"/>
      <c r="H23" s="184"/>
      <c r="I23" s="184"/>
      <c r="J23" s="184"/>
    </row>
    <row r="24" spans="2:10">
      <c r="B24" s="184"/>
      <c r="C24" s="184"/>
      <c r="D24" s="184"/>
      <c r="E24" s="184"/>
      <c r="F24" s="184"/>
      <c r="G24" s="184"/>
      <c r="H24" s="184"/>
      <c r="I24" s="184"/>
      <c r="J24" s="184"/>
    </row>
    <row r="25" spans="2:10">
      <c r="B25" s="184"/>
      <c r="C25" s="184"/>
      <c r="D25" s="184"/>
      <c r="E25" s="184"/>
      <c r="F25" s="184"/>
      <c r="G25" s="184"/>
      <c r="H25" s="184"/>
      <c r="I25" s="184"/>
      <c r="J25" s="184"/>
    </row>
    <row r="26" spans="2:10">
      <c r="B26" s="184"/>
      <c r="C26" s="184"/>
      <c r="D26" s="184"/>
      <c r="E26" s="184"/>
      <c r="F26" s="184"/>
      <c r="G26" s="184"/>
      <c r="H26" s="184"/>
      <c r="I26" s="184"/>
      <c r="J26" s="184"/>
    </row>
    <row r="27" spans="2:10">
      <c r="B27" s="184"/>
      <c r="C27" s="184"/>
      <c r="D27" s="184"/>
      <c r="E27" s="184"/>
      <c r="F27" s="184"/>
      <c r="G27" s="184"/>
      <c r="H27" s="184"/>
      <c r="I27" s="184"/>
      <c r="J27" s="184"/>
    </row>
    <row r="28" spans="2:10">
      <c r="B28" s="184"/>
      <c r="C28" s="184"/>
      <c r="D28" s="184"/>
      <c r="E28" s="184"/>
      <c r="F28" s="184"/>
      <c r="G28" s="184"/>
      <c r="H28" s="184"/>
      <c r="I28" s="184"/>
      <c r="J28" s="184"/>
    </row>
    <row r="29" spans="2:10">
      <c r="B29" s="184"/>
      <c r="C29" s="184"/>
      <c r="D29" s="184"/>
      <c r="E29" s="184"/>
      <c r="F29" s="184"/>
      <c r="G29" s="184"/>
      <c r="H29" s="184"/>
      <c r="I29" s="184"/>
      <c r="J29" s="184"/>
    </row>
    <row r="30" spans="2:10">
      <c r="B30" s="184"/>
      <c r="C30" s="184"/>
      <c r="D30" s="184"/>
      <c r="E30" s="184"/>
      <c r="F30" s="184"/>
      <c r="G30" s="184"/>
      <c r="H30" s="184"/>
      <c r="I30" s="184"/>
      <c r="J30" s="184"/>
    </row>
    <row r="31" spans="2:10">
      <c r="B31" s="184"/>
      <c r="C31" s="184"/>
      <c r="D31" s="184"/>
      <c r="E31" s="184"/>
      <c r="F31" s="184"/>
      <c r="G31" s="184"/>
      <c r="H31" s="184"/>
      <c r="I31" s="184"/>
      <c r="J31" s="184"/>
    </row>
    <row r="32" spans="2:10">
      <c r="B32" s="184"/>
      <c r="C32" s="184"/>
      <c r="D32" s="184"/>
      <c r="E32" s="184"/>
      <c r="F32" s="184"/>
      <c r="G32" s="184"/>
      <c r="H32" s="184"/>
      <c r="I32" s="184"/>
      <c r="J32" s="184"/>
    </row>
    <row r="33" spans="2:10">
      <c r="B33" s="184"/>
      <c r="C33" s="184"/>
      <c r="D33" s="184"/>
      <c r="E33" s="184"/>
      <c r="F33" s="184"/>
      <c r="G33" s="184"/>
      <c r="H33" s="184"/>
      <c r="I33" s="184"/>
      <c r="J33" s="184"/>
    </row>
    <row r="34" spans="2:10">
      <c r="B34" s="184"/>
      <c r="C34" s="184"/>
      <c r="D34" s="184"/>
      <c r="E34" s="184"/>
      <c r="F34" s="184"/>
      <c r="G34" s="184"/>
      <c r="H34" s="184"/>
      <c r="I34" s="184"/>
      <c r="J34" s="184"/>
    </row>
    <row r="35" spans="2:10">
      <c r="B35" s="184"/>
      <c r="C35" s="184"/>
      <c r="D35" s="184"/>
      <c r="E35" s="184"/>
      <c r="F35" s="184"/>
      <c r="G35" s="184"/>
      <c r="H35" s="184"/>
      <c r="I35" s="184"/>
      <c r="J35" s="184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6" sqref="E26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82" t="s">
        <v>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5.5">
      <c r="A2" s="179" t="s">
        <v>107</v>
      </c>
      <c r="B2" s="179"/>
      <c r="C2" s="179"/>
      <c r="D2" s="1"/>
      <c r="E2" s="1"/>
      <c r="F2" s="12"/>
      <c r="G2" s="12"/>
      <c r="H2" s="12"/>
      <c r="I2" s="12"/>
      <c r="J2" s="183" t="s">
        <v>3</v>
      </c>
      <c r="K2" s="18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108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6"/>
      <c r="C16" s="136"/>
      <c r="D16" s="136"/>
      <c r="E16" s="136"/>
      <c r="F16" s="136"/>
      <c r="G16" s="136"/>
      <c r="H16" s="136"/>
      <c r="I16" s="136"/>
      <c r="J16" s="136"/>
    </row>
    <row r="17" spans="2:10" ht="13.5" customHeight="1">
      <c r="B17" s="136"/>
      <c r="C17" s="136"/>
      <c r="D17" s="136"/>
      <c r="E17" s="136"/>
      <c r="F17" s="136"/>
      <c r="G17" s="136"/>
      <c r="H17" s="136"/>
      <c r="I17" s="136"/>
      <c r="J17" s="136"/>
    </row>
    <row r="18" spans="2:10" ht="13.5" customHeight="1">
      <c r="B18" s="136"/>
      <c r="C18" s="136"/>
      <c r="D18" s="136"/>
      <c r="E18" s="136"/>
      <c r="F18" s="136"/>
      <c r="G18" s="136"/>
      <c r="H18" s="136"/>
      <c r="I18" s="136"/>
      <c r="J18" s="136"/>
    </row>
    <row r="19" spans="2:10" ht="13.5" customHeight="1">
      <c r="B19" s="136"/>
      <c r="C19" s="136"/>
      <c r="D19" s="136"/>
      <c r="E19" s="136"/>
      <c r="F19" s="136"/>
      <c r="G19" s="136"/>
      <c r="H19" s="136"/>
      <c r="I19" s="136"/>
      <c r="J19" s="136"/>
    </row>
    <row r="20" spans="2:10" ht="13.5" customHeight="1">
      <c r="B20" s="136"/>
      <c r="C20" s="136"/>
      <c r="D20" s="136"/>
      <c r="E20" s="136"/>
      <c r="F20" s="136"/>
      <c r="G20" s="136"/>
      <c r="H20" s="136"/>
      <c r="I20" s="136"/>
      <c r="J20" s="136"/>
    </row>
    <row r="21" spans="2:10" ht="13.5" customHeight="1">
      <c r="B21" s="136"/>
      <c r="C21" s="136"/>
      <c r="D21" s="136"/>
      <c r="E21" s="136"/>
      <c r="F21" s="136"/>
      <c r="G21" s="136"/>
      <c r="H21" s="136"/>
      <c r="I21" s="136"/>
      <c r="J21" s="136"/>
    </row>
    <row r="22" spans="2:10" ht="13.5" customHeight="1">
      <c r="B22" s="136"/>
      <c r="C22" s="136"/>
      <c r="D22" s="136"/>
      <c r="E22" s="136"/>
      <c r="F22" s="136"/>
      <c r="G22" s="136"/>
      <c r="H22" s="136"/>
      <c r="I22" s="136"/>
      <c r="J22" s="136"/>
    </row>
    <row r="23" spans="2:10" ht="13.5" customHeight="1">
      <c r="B23" s="136"/>
      <c r="C23" s="136"/>
      <c r="D23" s="136"/>
      <c r="E23" s="136"/>
      <c r="F23" s="136"/>
      <c r="G23" s="136"/>
      <c r="H23" s="136"/>
      <c r="I23" s="136"/>
      <c r="J23" s="136"/>
    </row>
    <row r="24" spans="2:10" ht="13.5" customHeight="1">
      <c r="B24" s="136"/>
      <c r="C24" s="136"/>
      <c r="D24" s="136"/>
      <c r="E24" s="136"/>
      <c r="F24" s="136"/>
      <c r="G24" s="136"/>
      <c r="H24" s="136"/>
      <c r="I24" s="136"/>
      <c r="J24" s="136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selection activeCell="A18" activeCellId="14" sqref="A4 A5 A6 A7 A8 A9 A10 A11 A12 A13 A14 A15 A16 A17 A18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82" t="s">
        <v>13</v>
      </c>
      <c r="B1" s="182"/>
      <c r="C1" s="182"/>
      <c r="D1" s="182"/>
      <c r="E1" s="182"/>
      <c r="F1" s="182"/>
      <c r="G1" s="182"/>
      <c r="H1" s="182"/>
      <c r="I1" s="182"/>
    </row>
    <row r="2" spans="1:9" ht="25.5">
      <c r="A2" s="179" t="s">
        <v>107</v>
      </c>
      <c r="B2" s="179"/>
      <c r="C2" s="179"/>
      <c r="D2" s="1"/>
      <c r="E2" s="1"/>
      <c r="F2" s="2"/>
      <c r="G2" s="2"/>
      <c r="H2" s="183" t="s">
        <v>3</v>
      </c>
      <c r="I2" s="183"/>
    </row>
    <row r="3" spans="1:9" s="119" customFormat="1" ht="29.25" customHeight="1">
      <c r="A3" s="117" t="s">
        <v>5</v>
      </c>
      <c r="B3" s="117" t="s">
        <v>31</v>
      </c>
      <c r="C3" s="117" t="s">
        <v>14</v>
      </c>
      <c r="D3" s="117" t="s">
        <v>15</v>
      </c>
      <c r="E3" s="117" t="s">
        <v>16</v>
      </c>
      <c r="F3" s="117" t="s">
        <v>17</v>
      </c>
      <c r="G3" s="118" t="s">
        <v>67</v>
      </c>
      <c r="H3" s="117" t="s">
        <v>30</v>
      </c>
      <c r="I3" s="117" t="s">
        <v>18</v>
      </c>
    </row>
    <row r="4" spans="1:9" s="119" customFormat="1" ht="29.25" customHeight="1">
      <c r="A4" s="112" t="s">
        <v>112</v>
      </c>
      <c r="B4" s="120" t="s">
        <v>111</v>
      </c>
      <c r="C4" s="109">
        <v>1452000</v>
      </c>
      <c r="D4" s="121" t="s">
        <v>113</v>
      </c>
      <c r="E4" s="121" t="s">
        <v>114</v>
      </c>
      <c r="F4" s="122" t="s">
        <v>115</v>
      </c>
      <c r="G4" s="122" t="s">
        <v>115</v>
      </c>
      <c r="H4" s="122" t="s">
        <v>115</v>
      </c>
      <c r="I4" s="120" t="s">
        <v>116</v>
      </c>
    </row>
    <row r="5" spans="1:9" s="119" customFormat="1" ht="29.25" customHeight="1">
      <c r="A5" s="112" t="s">
        <v>119</v>
      </c>
      <c r="B5" s="113" t="s">
        <v>120</v>
      </c>
      <c r="C5" s="114">
        <v>2400000</v>
      </c>
      <c r="D5" s="144" t="s">
        <v>118</v>
      </c>
      <c r="E5" s="144" t="s">
        <v>114</v>
      </c>
      <c r="F5" s="122" t="s">
        <v>117</v>
      </c>
      <c r="G5" s="122" t="s">
        <v>115</v>
      </c>
      <c r="H5" s="122" t="s">
        <v>115</v>
      </c>
      <c r="I5" s="120"/>
    </row>
    <row r="6" spans="1:9" s="119" customFormat="1" ht="29.25" customHeight="1">
      <c r="A6" s="112" t="s">
        <v>121</v>
      </c>
      <c r="B6" s="113" t="s">
        <v>122</v>
      </c>
      <c r="C6" s="114">
        <v>6012000</v>
      </c>
      <c r="D6" s="124" t="s">
        <v>123</v>
      </c>
      <c r="E6" s="124" t="s">
        <v>114</v>
      </c>
      <c r="F6" s="122" t="s">
        <v>117</v>
      </c>
      <c r="G6" s="122" t="s">
        <v>115</v>
      </c>
      <c r="H6" s="122" t="s">
        <v>115</v>
      </c>
      <c r="I6" s="125"/>
    </row>
    <row r="7" spans="1:9" s="119" customFormat="1" ht="29.25" customHeight="1">
      <c r="A7" s="116" t="s">
        <v>124</v>
      </c>
      <c r="B7" s="113" t="s">
        <v>122</v>
      </c>
      <c r="C7" s="114">
        <v>1188000</v>
      </c>
      <c r="D7" s="126" t="s">
        <v>125</v>
      </c>
      <c r="E7" s="122" t="s">
        <v>114</v>
      </c>
      <c r="F7" s="122" t="s">
        <v>117</v>
      </c>
      <c r="G7" s="122" t="s">
        <v>115</v>
      </c>
      <c r="H7" s="122" t="s">
        <v>115</v>
      </c>
      <c r="I7" s="120"/>
    </row>
    <row r="8" spans="1:9" s="119" customFormat="1" ht="29.25" customHeight="1">
      <c r="A8" s="116" t="s">
        <v>126</v>
      </c>
      <c r="B8" s="113" t="s">
        <v>127</v>
      </c>
      <c r="C8" s="114">
        <v>16260000</v>
      </c>
      <c r="D8" s="126" t="s">
        <v>128</v>
      </c>
      <c r="E8" s="122" t="s">
        <v>129</v>
      </c>
      <c r="F8" s="122" t="s">
        <v>117</v>
      </c>
      <c r="G8" s="122" t="s">
        <v>115</v>
      </c>
      <c r="H8" s="122" t="s">
        <v>115</v>
      </c>
      <c r="I8" s="120"/>
    </row>
    <row r="9" spans="1:9" s="119" customFormat="1" ht="29.25" customHeight="1">
      <c r="A9" s="112" t="s">
        <v>130</v>
      </c>
      <c r="B9" s="123" t="s">
        <v>131</v>
      </c>
      <c r="C9" s="111">
        <v>1776000</v>
      </c>
      <c r="D9" s="121" t="s">
        <v>128</v>
      </c>
      <c r="E9" s="121" t="s">
        <v>114</v>
      </c>
      <c r="F9" s="122" t="s">
        <v>117</v>
      </c>
      <c r="G9" s="122" t="s">
        <v>115</v>
      </c>
      <c r="H9" s="122" t="s">
        <v>115</v>
      </c>
      <c r="I9" s="141"/>
    </row>
    <row r="10" spans="1:9" s="119" customFormat="1" ht="29.25" customHeight="1">
      <c r="A10" s="112" t="s">
        <v>132</v>
      </c>
      <c r="B10" s="123" t="s">
        <v>131</v>
      </c>
      <c r="C10" s="111">
        <v>354000</v>
      </c>
      <c r="D10" s="121" t="s">
        <v>128</v>
      </c>
      <c r="E10" s="121" t="s">
        <v>114</v>
      </c>
      <c r="F10" s="122" t="s">
        <v>117</v>
      </c>
      <c r="G10" s="122" t="s">
        <v>115</v>
      </c>
      <c r="H10" s="122" t="s">
        <v>115</v>
      </c>
      <c r="I10" s="141"/>
    </row>
    <row r="11" spans="1:9" s="119" customFormat="1" ht="29.25" customHeight="1">
      <c r="A11" s="112" t="s">
        <v>133</v>
      </c>
      <c r="B11" s="123" t="s">
        <v>134</v>
      </c>
      <c r="C11" s="111">
        <v>1699200</v>
      </c>
      <c r="D11" s="121" t="s">
        <v>135</v>
      </c>
      <c r="E11" s="121" t="s">
        <v>114</v>
      </c>
      <c r="F11" s="122" t="s">
        <v>117</v>
      </c>
      <c r="G11" s="122" t="s">
        <v>115</v>
      </c>
      <c r="H11" s="122" t="s">
        <v>115</v>
      </c>
      <c r="I11" s="141"/>
    </row>
    <row r="12" spans="1:9" s="119" customFormat="1" ht="29.25" customHeight="1">
      <c r="A12" s="112" t="s">
        <v>136</v>
      </c>
      <c r="B12" s="123" t="s">
        <v>137</v>
      </c>
      <c r="C12" s="111">
        <v>370800</v>
      </c>
      <c r="D12" s="121" t="s">
        <v>123</v>
      </c>
      <c r="E12" s="121" t="s">
        <v>129</v>
      </c>
      <c r="F12" s="122" t="s">
        <v>117</v>
      </c>
      <c r="G12" s="122" t="s">
        <v>115</v>
      </c>
      <c r="H12" s="122" t="s">
        <v>115</v>
      </c>
      <c r="I12" s="140" t="s">
        <v>116</v>
      </c>
    </row>
    <row r="13" spans="1:9" s="119" customFormat="1" ht="29.25" customHeight="1">
      <c r="A13" s="112" t="s">
        <v>138</v>
      </c>
      <c r="B13" s="123" t="s">
        <v>131</v>
      </c>
      <c r="C13" s="111">
        <v>370800</v>
      </c>
      <c r="D13" s="121" t="s">
        <v>123</v>
      </c>
      <c r="E13" s="121" t="s">
        <v>129</v>
      </c>
      <c r="F13" s="122" t="s">
        <v>117</v>
      </c>
      <c r="G13" s="122" t="s">
        <v>115</v>
      </c>
      <c r="H13" s="122" t="s">
        <v>115</v>
      </c>
      <c r="I13" s="141"/>
    </row>
    <row r="14" spans="1:9" s="119" customFormat="1" ht="29.25" customHeight="1">
      <c r="A14" s="168" t="s">
        <v>152</v>
      </c>
      <c r="B14" s="123" t="s">
        <v>153</v>
      </c>
      <c r="C14" s="111">
        <v>1920000</v>
      </c>
      <c r="D14" s="121" t="s">
        <v>154</v>
      </c>
      <c r="E14" s="121" t="s">
        <v>155</v>
      </c>
      <c r="F14" s="122" t="s">
        <v>156</v>
      </c>
      <c r="G14" s="122" t="s">
        <v>165</v>
      </c>
      <c r="H14" s="122" t="s">
        <v>165</v>
      </c>
      <c r="I14" s="141"/>
    </row>
    <row r="15" spans="1:9" s="119" customFormat="1" ht="29.25" customHeight="1">
      <c r="A15" s="161" t="s">
        <v>150</v>
      </c>
      <c r="B15" s="162" t="s">
        <v>143</v>
      </c>
      <c r="C15" s="163">
        <v>2150000</v>
      </c>
      <c r="D15" s="164" t="s">
        <v>144</v>
      </c>
      <c r="E15" s="164" t="s">
        <v>146</v>
      </c>
      <c r="F15" s="165" t="s">
        <v>147</v>
      </c>
      <c r="G15" s="165" t="s">
        <v>147</v>
      </c>
      <c r="H15" s="165" t="s">
        <v>147</v>
      </c>
      <c r="I15" s="162" t="s">
        <v>145</v>
      </c>
    </row>
    <row r="16" spans="1:9" s="119" customFormat="1" ht="29.25" customHeight="1">
      <c r="A16" s="161" t="s">
        <v>166</v>
      </c>
      <c r="B16" s="162" t="s">
        <v>169</v>
      </c>
      <c r="C16" s="163">
        <v>1764000</v>
      </c>
      <c r="D16" s="164" t="s">
        <v>171</v>
      </c>
      <c r="E16" s="164" t="s">
        <v>174</v>
      </c>
      <c r="F16" s="165" t="s">
        <v>175</v>
      </c>
      <c r="G16" s="165" t="s">
        <v>174</v>
      </c>
      <c r="H16" s="165" t="s">
        <v>174</v>
      </c>
      <c r="I16" s="162"/>
    </row>
    <row r="17" spans="1:9" s="119" customFormat="1" ht="29.25" customHeight="1">
      <c r="A17" s="161" t="s">
        <v>167</v>
      </c>
      <c r="B17" s="162" t="s">
        <v>170</v>
      </c>
      <c r="C17" s="163">
        <v>1164000</v>
      </c>
      <c r="D17" s="164" t="s">
        <v>172</v>
      </c>
      <c r="E17" s="164" t="s">
        <v>176</v>
      </c>
      <c r="F17" s="165" t="s">
        <v>177</v>
      </c>
      <c r="G17" s="165" t="s">
        <v>177</v>
      </c>
      <c r="H17" s="165" t="s">
        <v>177</v>
      </c>
      <c r="I17" s="162"/>
    </row>
    <row r="18" spans="1:9" s="119" customFormat="1" ht="29.25" customHeight="1">
      <c r="A18" s="161" t="s">
        <v>168</v>
      </c>
      <c r="B18" s="162" t="s">
        <v>170</v>
      </c>
      <c r="C18" s="163">
        <v>679000</v>
      </c>
      <c r="D18" s="164" t="s">
        <v>173</v>
      </c>
      <c r="E18" s="164" t="s">
        <v>173</v>
      </c>
      <c r="F18" s="165" t="s">
        <v>177</v>
      </c>
      <c r="G18" s="165" t="s">
        <v>177</v>
      </c>
      <c r="H18" s="165" t="s">
        <v>177</v>
      </c>
      <c r="I18" s="16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zoomScaleSheetLayoutView="115" workbookViewId="0">
      <selection activeCell="B18" activeCellId="14" sqref="B4 B5 B6 B7 B8 B9 B10 B11 B12 B13 B14 B15 B16 B17 B18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2.8867187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85" t="s">
        <v>19</v>
      </c>
      <c r="B1" s="185"/>
      <c r="C1" s="185"/>
      <c r="D1" s="185"/>
      <c r="E1" s="185"/>
      <c r="F1" s="185"/>
      <c r="G1" s="185"/>
      <c r="H1" s="185"/>
      <c r="I1" s="185"/>
    </row>
    <row r="2" spans="1:9" ht="25.5">
      <c r="A2" s="186" t="s">
        <v>107</v>
      </c>
      <c r="B2" s="186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70" t="s">
        <v>106</v>
      </c>
      <c r="B4" s="112" t="s">
        <v>148</v>
      </c>
      <c r="C4" s="120" t="s">
        <v>111</v>
      </c>
      <c r="D4" s="109">
        <v>1452000</v>
      </c>
      <c r="E4" s="170">
        <v>0</v>
      </c>
      <c r="F4" s="109">
        <v>121000</v>
      </c>
      <c r="G4" s="110">
        <v>0</v>
      </c>
      <c r="H4" s="171">
        <f>847000+121000+121000+121000+121000+121000</f>
        <v>1452000</v>
      </c>
      <c r="I4" s="143" t="s">
        <v>116</v>
      </c>
    </row>
    <row r="5" spans="1:9" ht="24.75" customHeight="1">
      <c r="A5" s="170" t="s">
        <v>106</v>
      </c>
      <c r="B5" s="112" t="s">
        <v>119</v>
      </c>
      <c r="C5" s="113" t="s">
        <v>120</v>
      </c>
      <c r="D5" s="114">
        <v>2400000</v>
      </c>
      <c r="E5" s="170">
        <v>0</v>
      </c>
      <c r="F5" s="172">
        <v>200000</v>
      </c>
      <c r="G5" s="110">
        <v>0</v>
      </c>
      <c r="H5" s="171">
        <f>1400000+200000+200000+200000+200000+200000</f>
        <v>2400000</v>
      </c>
      <c r="I5" s="143"/>
    </row>
    <row r="6" spans="1:9" ht="24.75" customHeight="1">
      <c r="A6" s="170" t="s">
        <v>106</v>
      </c>
      <c r="B6" s="112" t="s">
        <v>121</v>
      </c>
      <c r="C6" s="113" t="s">
        <v>122</v>
      </c>
      <c r="D6" s="114">
        <v>6012000</v>
      </c>
      <c r="E6" s="170">
        <v>0</v>
      </c>
      <c r="F6" s="172">
        <v>501000</v>
      </c>
      <c r="G6" s="110">
        <v>0</v>
      </c>
      <c r="H6" s="171">
        <f>3507000+501000+501000+501000+501000+501000</f>
        <v>6012000</v>
      </c>
      <c r="I6" s="143"/>
    </row>
    <row r="7" spans="1:9" ht="24.75" customHeight="1">
      <c r="A7" s="170" t="s">
        <v>106</v>
      </c>
      <c r="B7" s="116" t="s">
        <v>124</v>
      </c>
      <c r="C7" s="113" t="s">
        <v>122</v>
      </c>
      <c r="D7" s="114">
        <v>1188000</v>
      </c>
      <c r="E7" s="170">
        <v>0</v>
      </c>
      <c r="F7" s="114">
        <v>99000</v>
      </c>
      <c r="G7" s="110">
        <v>0</v>
      </c>
      <c r="H7" s="115">
        <f>693000+99000+99000+99000+99000+99000</f>
        <v>1188000</v>
      </c>
      <c r="I7" s="143"/>
    </row>
    <row r="8" spans="1:9" ht="24.75" customHeight="1">
      <c r="A8" s="170" t="s">
        <v>110</v>
      </c>
      <c r="B8" s="116" t="s">
        <v>126</v>
      </c>
      <c r="C8" s="113" t="s">
        <v>127</v>
      </c>
      <c r="D8" s="114">
        <v>16260000</v>
      </c>
      <c r="E8" s="170">
        <v>0</v>
      </c>
      <c r="F8" s="172">
        <v>1180000</v>
      </c>
      <c r="G8" s="110">
        <v>0</v>
      </c>
      <c r="H8" s="171">
        <f>8265000+1180000+1180000+1180000+1180000+1796000</f>
        <v>14781000</v>
      </c>
      <c r="I8" s="143"/>
    </row>
    <row r="9" spans="1:9" ht="24.75" customHeight="1">
      <c r="A9" s="170" t="s">
        <v>106</v>
      </c>
      <c r="B9" s="112" t="s">
        <v>130</v>
      </c>
      <c r="C9" s="123" t="s">
        <v>131</v>
      </c>
      <c r="D9" s="111">
        <v>1776000</v>
      </c>
      <c r="E9" s="170">
        <v>0</v>
      </c>
      <c r="F9" s="172">
        <v>148000</v>
      </c>
      <c r="G9" s="110">
        <v>0</v>
      </c>
      <c r="H9" s="171">
        <f>1036000+148000+148000+148000+148000+148000</f>
        <v>1776000</v>
      </c>
      <c r="I9" s="142"/>
    </row>
    <row r="10" spans="1:9" ht="24.75" customHeight="1">
      <c r="A10" s="170" t="s">
        <v>106</v>
      </c>
      <c r="B10" s="112" t="s">
        <v>132</v>
      </c>
      <c r="C10" s="123" t="s">
        <v>131</v>
      </c>
      <c r="D10" s="111">
        <v>354000</v>
      </c>
      <c r="E10" s="170">
        <v>0</v>
      </c>
      <c r="F10" s="172">
        <v>29500</v>
      </c>
      <c r="G10" s="110">
        <v>0</v>
      </c>
      <c r="H10" s="171">
        <f>206500+29500+29500+29500+29500+29500</f>
        <v>354000</v>
      </c>
      <c r="I10" s="142"/>
    </row>
    <row r="11" spans="1:9" ht="24.75" customHeight="1">
      <c r="A11" s="170" t="s">
        <v>106</v>
      </c>
      <c r="B11" s="112" t="s">
        <v>133</v>
      </c>
      <c r="C11" s="123" t="s">
        <v>134</v>
      </c>
      <c r="D11" s="111">
        <v>1699200</v>
      </c>
      <c r="E11" s="170">
        <v>0</v>
      </c>
      <c r="F11" s="172">
        <v>141600</v>
      </c>
      <c r="G11" s="110">
        <v>0</v>
      </c>
      <c r="H11" s="171">
        <v>1699200</v>
      </c>
      <c r="I11" s="142"/>
    </row>
    <row r="12" spans="1:9" ht="24.75" customHeight="1">
      <c r="A12" s="170" t="s">
        <v>106</v>
      </c>
      <c r="B12" s="112" t="s">
        <v>136</v>
      </c>
      <c r="C12" s="123" t="s">
        <v>137</v>
      </c>
      <c r="D12" s="111">
        <v>370800</v>
      </c>
      <c r="E12" s="170">
        <v>0</v>
      </c>
      <c r="F12" s="172">
        <v>30900</v>
      </c>
      <c r="G12" s="110">
        <v>0</v>
      </c>
      <c r="H12" s="171">
        <f>216300+30900+30900+30900+30900+30900</f>
        <v>370800</v>
      </c>
      <c r="I12" s="142" t="s">
        <v>139</v>
      </c>
    </row>
    <row r="13" spans="1:9" ht="24.75" customHeight="1">
      <c r="A13" s="170" t="s">
        <v>106</v>
      </c>
      <c r="B13" s="112" t="s">
        <v>138</v>
      </c>
      <c r="C13" s="123" t="s">
        <v>131</v>
      </c>
      <c r="D13" s="111">
        <v>370800</v>
      </c>
      <c r="E13" s="170">
        <v>0</v>
      </c>
      <c r="F13" s="172">
        <v>30900</v>
      </c>
      <c r="G13" s="110">
        <v>0</v>
      </c>
      <c r="H13" s="171">
        <f>216300+30900+30900+30900+30900+30900</f>
        <v>370800</v>
      </c>
      <c r="I13" s="142"/>
    </row>
    <row r="14" spans="1:9" ht="24.75" customHeight="1">
      <c r="A14" s="173" t="s">
        <v>157</v>
      </c>
      <c r="B14" s="176" t="s">
        <v>158</v>
      </c>
      <c r="C14" s="162" t="s">
        <v>159</v>
      </c>
      <c r="D14" s="163">
        <v>1920000</v>
      </c>
      <c r="E14" s="173">
        <v>0</v>
      </c>
      <c r="F14" s="171">
        <v>240000</v>
      </c>
      <c r="G14" s="166">
        <v>0</v>
      </c>
      <c r="H14" s="171">
        <f>960000+240000+240000+150000+330000</f>
        <v>1920000</v>
      </c>
      <c r="I14" s="167" t="s">
        <v>160</v>
      </c>
    </row>
    <row r="15" spans="1:9" ht="29.25" customHeight="1">
      <c r="A15" s="173" t="s">
        <v>149</v>
      </c>
      <c r="B15" s="161" t="s">
        <v>142</v>
      </c>
      <c r="C15" s="162" t="s">
        <v>143</v>
      </c>
      <c r="D15" s="163">
        <v>2150000</v>
      </c>
      <c r="E15" s="173">
        <v>0</v>
      </c>
      <c r="F15" s="171">
        <v>200000</v>
      </c>
      <c r="G15" s="166">
        <v>0</v>
      </c>
      <c r="H15" s="171">
        <f>1050000+200000+250000+200000+150000</f>
        <v>1850000</v>
      </c>
      <c r="I15" s="167" t="s">
        <v>151</v>
      </c>
    </row>
    <row r="16" spans="1:9" ht="29.25" customHeight="1">
      <c r="A16" s="173" t="s">
        <v>106</v>
      </c>
      <c r="B16" s="161" t="s">
        <v>166</v>
      </c>
      <c r="C16" s="162" t="s">
        <v>169</v>
      </c>
      <c r="D16" s="163">
        <v>1764000</v>
      </c>
      <c r="E16" s="173">
        <v>0</v>
      </c>
      <c r="F16" s="171">
        <v>1764000</v>
      </c>
      <c r="G16" s="166">
        <v>0</v>
      </c>
      <c r="H16" s="171">
        <v>1764000</v>
      </c>
      <c r="I16" s="167"/>
    </row>
    <row r="17" spans="1:9" ht="29.25" customHeight="1">
      <c r="A17" s="173" t="s">
        <v>106</v>
      </c>
      <c r="B17" s="161" t="s">
        <v>167</v>
      </c>
      <c r="C17" s="162" t="s">
        <v>170</v>
      </c>
      <c r="D17" s="163">
        <v>1164000</v>
      </c>
      <c r="E17" s="173">
        <v>0</v>
      </c>
      <c r="F17" s="171">
        <v>1164000</v>
      </c>
      <c r="G17" s="166">
        <v>0</v>
      </c>
      <c r="H17" s="171">
        <v>1164000</v>
      </c>
      <c r="I17" s="167"/>
    </row>
    <row r="18" spans="1:9" ht="29.25" customHeight="1">
      <c r="A18" s="173" t="s">
        <v>106</v>
      </c>
      <c r="B18" s="161" t="s">
        <v>168</v>
      </c>
      <c r="C18" s="162" t="s">
        <v>170</v>
      </c>
      <c r="D18" s="163">
        <v>679000</v>
      </c>
      <c r="E18" s="173">
        <v>0</v>
      </c>
      <c r="F18" s="171">
        <v>679000</v>
      </c>
      <c r="G18" s="166">
        <v>0</v>
      </c>
      <c r="H18" s="171">
        <v>679000</v>
      </c>
      <c r="I18" s="167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6"/>
  <sheetViews>
    <sheetView tabSelected="1" topLeftCell="A100" zoomScale="85" zoomScaleNormal="85" workbookViewId="0">
      <selection activeCell="E145" sqref="E14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82" t="s">
        <v>21</v>
      </c>
      <c r="B1" s="182"/>
      <c r="C1" s="182"/>
      <c r="D1" s="182"/>
      <c r="E1" s="182"/>
    </row>
    <row r="2" spans="1:5" ht="39" customHeight="1">
      <c r="A2" s="159"/>
      <c r="B2" s="159"/>
      <c r="C2" s="159"/>
      <c r="D2" s="159"/>
      <c r="E2" s="159"/>
    </row>
    <row r="3" spans="1:5" ht="39" customHeight="1" thickBot="1">
      <c r="A3" s="160" t="s">
        <v>107</v>
      </c>
      <c r="B3" s="160"/>
      <c r="C3" s="1"/>
      <c r="D3" s="1"/>
      <c r="E3" s="107" t="s">
        <v>54</v>
      </c>
    </row>
    <row r="4" spans="1:5" ht="21.75" customHeight="1" thickTop="1">
      <c r="A4" s="187" t="s">
        <v>55</v>
      </c>
      <c r="B4" s="32" t="s">
        <v>56</v>
      </c>
      <c r="C4" s="190" t="s">
        <v>178</v>
      </c>
      <c r="D4" s="191"/>
      <c r="E4" s="192"/>
    </row>
    <row r="5" spans="1:5" ht="21.75" customHeight="1">
      <c r="A5" s="188"/>
      <c r="B5" s="33" t="s">
        <v>57</v>
      </c>
      <c r="C5" s="80">
        <v>1800000</v>
      </c>
      <c r="D5" s="73" t="s">
        <v>58</v>
      </c>
      <c r="E5" s="81">
        <v>1764000</v>
      </c>
    </row>
    <row r="6" spans="1:5" ht="21.75" customHeight="1">
      <c r="A6" s="188"/>
      <c r="B6" s="33" t="s">
        <v>59</v>
      </c>
      <c r="C6" s="74">
        <f>+E5/C5</f>
        <v>0.98</v>
      </c>
      <c r="D6" s="73" t="s">
        <v>34</v>
      </c>
      <c r="E6" s="81">
        <v>1764000</v>
      </c>
    </row>
    <row r="7" spans="1:5" ht="21.75" customHeight="1">
      <c r="A7" s="188"/>
      <c r="B7" s="33" t="s">
        <v>33</v>
      </c>
      <c r="C7" s="75" t="s">
        <v>182</v>
      </c>
      <c r="D7" s="73" t="s">
        <v>85</v>
      </c>
      <c r="E7" s="82" t="s">
        <v>180</v>
      </c>
    </row>
    <row r="8" spans="1:5" ht="21.75" customHeight="1">
      <c r="A8" s="188"/>
      <c r="B8" s="33" t="s">
        <v>60</v>
      </c>
      <c r="C8" s="76" t="s">
        <v>161</v>
      </c>
      <c r="D8" s="73" t="s">
        <v>61</v>
      </c>
      <c r="E8" s="82" t="s">
        <v>174</v>
      </c>
    </row>
    <row r="9" spans="1:5" ht="21.75" customHeight="1">
      <c r="A9" s="188"/>
      <c r="B9" s="33" t="s">
        <v>62</v>
      </c>
      <c r="C9" s="76" t="s">
        <v>162</v>
      </c>
      <c r="D9" s="73" t="s">
        <v>36</v>
      </c>
      <c r="E9" s="77" t="s">
        <v>169</v>
      </c>
    </row>
    <row r="10" spans="1:5" ht="21.75" customHeight="1" thickBot="1">
      <c r="A10" s="189"/>
      <c r="B10" s="34" t="s">
        <v>63</v>
      </c>
      <c r="C10" s="78" t="s">
        <v>163</v>
      </c>
      <c r="D10" s="79" t="s">
        <v>64</v>
      </c>
      <c r="E10" s="177" t="s">
        <v>181</v>
      </c>
    </row>
    <row r="11" spans="1:5" ht="14.25" customHeight="1" thickTop="1">
      <c r="A11" s="159"/>
      <c r="B11" s="159"/>
      <c r="C11" s="159"/>
      <c r="D11" s="159"/>
      <c r="E11" s="159"/>
    </row>
    <row r="12" spans="1:5" ht="39" customHeight="1" thickBot="1">
      <c r="A12" s="169" t="s">
        <v>107</v>
      </c>
      <c r="B12" s="169"/>
      <c r="C12" s="1"/>
      <c r="D12" s="1"/>
      <c r="E12" s="107" t="s">
        <v>54</v>
      </c>
    </row>
    <row r="13" spans="1:5" ht="21.75" customHeight="1" thickTop="1">
      <c r="A13" s="187" t="s">
        <v>55</v>
      </c>
      <c r="B13" s="32" t="s">
        <v>56</v>
      </c>
      <c r="C13" s="190" t="s">
        <v>167</v>
      </c>
      <c r="D13" s="191"/>
      <c r="E13" s="192"/>
    </row>
    <row r="14" spans="1:5" ht="21.75" customHeight="1">
      <c r="A14" s="188"/>
      <c r="B14" s="33" t="s">
        <v>57</v>
      </c>
      <c r="C14" s="80">
        <v>1200000</v>
      </c>
      <c r="D14" s="73" t="s">
        <v>58</v>
      </c>
      <c r="E14" s="81">
        <v>1164000</v>
      </c>
    </row>
    <row r="15" spans="1:5" ht="21.75" customHeight="1">
      <c r="A15" s="188"/>
      <c r="B15" s="33" t="s">
        <v>59</v>
      </c>
      <c r="C15" s="74">
        <f>+E14/C14</f>
        <v>0.97</v>
      </c>
      <c r="D15" s="73" t="s">
        <v>34</v>
      </c>
      <c r="E15" s="81">
        <v>1164000</v>
      </c>
    </row>
    <row r="16" spans="1:5" ht="21.75" customHeight="1">
      <c r="A16" s="188"/>
      <c r="B16" s="33" t="s">
        <v>33</v>
      </c>
      <c r="C16" s="75" t="s">
        <v>176</v>
      </c>
      <c r="D16" s="73" t="s">
        <v>85</v>
      </c>
      <c r="E16" s="82" t="s">
        <v>183</v>
      </c>
    </row>
    <row r="17" spans="1:5" ht="21.75" customHeight="1">
      <c r="A17" s="188"/>
      <c r="B17" s="33" t="s">
        <v>60</v>
      </c>
      <c r="C17" s="76" t="s">
        <v>161</v>
      </c>
      <c r="D17" s="73" t="s">
        <v>61</v>
      </c>
      <c r="E17" s="82" t="s">
        <v>177</v>
      </c>
    </row>
    <row r="18" spans="1:5" ht="21.75" customHeight="1">
      <c r="A18" s="188"/>
      <c r="B18" s="33" t="s">
        <v>62</v>
      </c>
      <c r="C18" s="76" t="s">
        <v>162</v>
      </c>
      <c r="D18" s="73" t="s">
        <v>36</v>
      </c>
      <c r="E18" s="77" t="s">
        <v>170</v>
      </c>
    </row>
    <row r="19" spans="1:5" ht="21.75" customHeight="1" thickBot="1">
      <c r="A19" s="189"/>
      <c r="B19" s="34" t="s">
        <v>63</v>
      </c>
      <c r="C19" s="78" t="s">
        <v>163</v>
      </c>
      <c r="D19" s="79" t="s">
        <v>64</v>
      </c>
      <c r="E19" s="137" t="s">
        <v>184</v>
      </c>
    </row>
    <row r="20" spans="1:5" ht="14.25" thickTop="1"/>
    <row r="21" spans="1:5" ht="39" customHeight="1" thickBot="1">
      <c r="A21" s="175" t="s">
        <v>107</v>
      </c>
      <c r="B21" s="175"/>
      <c r="C21" s="1"/>
      <c r="D21" s="1"/>
      <c r="E21" s="107" t="s">
        <v>3</v>
      </c>
    </row>
    <row r="22" spans="1:5" ht="21.75" customHeight="1" thickTop="1">
      <c r="A22" s="187" t="s">
        <v>55</v>
      </c>
      <c r="B22" s="32" t="s">
        <v>56</v>
      </c>
      <c r="C22" s="190" t="s">
        <v>179</v>
      </c>
      <c r="D22" s="191"/>
      <c r="E22" s="192"/>
    </row>
    <row r="23" spans="1:5" ht="21.75" customHeight="1">
      <c r="A23" s="188"/>
      <c r="B23" s="33" t="s">
        <v>57</v>
      </c>
      <c r="C23" s="80">
        <v>700000</v>
      </c>
      <c r="D23" s="73" t="s">
        <v>58</v>
      </c>
      <c r="E23" s="81">
        <v>679000</v>
      </c>
    </row>
    <row r="24" spans="1:5" ht="21.75" customHeight="1">
      <c r="A24" s="188"/>
      <c r="B24" s="33" t="s">
        <v>59</v>
      </c>
      <c r="C24" s="74">
        <f>+E23/C23</f>
        <v>0.97</v>
      </c>
      <c r="D24" s="73" t="s">
        <v>34</v>
      </c>
      <c r="E24" s="81">
        <v>679000</v>
      </c>
    </row>
    <row r="25" spans="1:5" ht="21.75" customHeight="1">
      <c r="A25" s="188"/>
      <c r="B25" s="33" t="s">
        <v>33</v>
      </c>
      <c r="C25" s="75" t="s">
        <v>185</v>
      </c>
      <c r="D25" s="73" t="s">
        <v>85</v>
      </c>
      <c r="E25" s="82" t="s">
        <v>186</v>
      </c>
    </row>
    <row r="26" spans="1:5" ht="21.75" customHeight="1">
      <c r="A26" s="188"/>
      <c r="B26" s="33" t="s">
        <v>60</v>
      </c>
      <c r="C26" s="76" t="s">
        <v>161</v>
      </c>
      <c r="D26" s="73" t="s">
        <v>61</v>
      </c>
      <c r="E26" s="82" t="s">
        <v>177</v>
      </c>
    </row>
    <row r="27" spans="1:5" ht="21.75" customHeight="1">
      <c r="A27" s="188"/>
      <c r="B27" s="33" t="s">
        <v>62</v>
      </c>
      <c r="C27" s="76" t="s">
        <v>162</v>
      </c>
      <c r="D27" s="73" t="s">
        <v>36</v>
      </c>
      <c r="E27" s="77" t="s">
        <v>187</v>
      </c>
    </row>
    <row r="28" spans="1:5" ht="21.75" customHeight="1" thickBot="1">
      <c r="A28" s="189"/>
      <c r="B28" s="34" t="s">
        <v>63</v>
      </c>
      <c r="C28" s="78" t="s">
        <v>163</v>
      </c>
      <c r="D28" s="79" t="s">
        <v>64</v>
      </c>
      <c r="E28" s="137" t="s">
        <v>184</v>
      </c>
    </row>
    <row r="29" spans="1:5" ht="14.25" thickTop="1"/>
    <row r="30" spans="1:5" ht="39" customHeight="1" thickBot="1">
      <c r="A30" s="174" t="s">
        <v>107</v>
      </c>
      <c r="B30" s="174"/>
      <c r="C30" s="1"/>
      <c r="D30" s="1"/>
      <c r="E30" s="107" t="s">
        <v>3</v>
      </c>
    </row>
    <row r="31" spans="1:5" ht="21.75" customHeight="1" thickTop="1">
      <c r="A31" s="187" t="s">
        <v>55</v>
      </c>
      <c r="B31" s="32" t="s">
        <v>56</v>
      </c>
      <c r="C31" s="190" t="s">
        <v>121</v>
      </c>
      <c r="D31" s="191"/>
      <c r="E31" s="192"/>
    </row>
    <row r="32" spans="1:5" ht="21.75" customHeight="1">
      <c r="A32" s="188"/>
      <c r="B32" s="33" t="s">
        <v>57</v>
      </c>
      <c r="C32" s="80">
        <v>6012000</v>
      </c>
      <c r="D32" s="73" t="s">
        <v>58</v>
      </c>
      <c r="E32" s="81">
        <v>6012000</v>
      </c>
    </row>
    <row r="33" spans="1:5" ht="21.75" customHeight="1">
      <c r="A33" s="188"/>
      <c r="B33" s="33" t="s">
        <v>59</v>
      </c>
      <c r="C33" s="74">
        <f>+E32/C32</f>
        <v>1</v>
      </c>
      <c r="D33" s="73" t="s">
        <v>34</v>
      </c>
      <c r="E33" s="81">
        <v>6012000</v>
      </c>
    </row>
    <row r="34" spans="1:5" ht="21.75" customHeight="1">
      <c r="A34" s="188"/>
      <c r="B34" s="33" t="s">
        <v>33</v>
      </c>
      <c r="C34" s="75" t="s">
        <v>115</v>
      </c>
      <c r="D34" s="73" t="s">
        <v>97</v>
      </c>
      <c r="E34" s="82" t="s">
        <v>189</v>
      </c>
    </row>
    <row r="35" spans="1:5" ht="21.75" customHeight="1">
      <c r="A35" s="188"/>
      <c r="B35" s="33" t="s">
        <v>60</v>
      </c>
      <c r="C35" s="76" t="s">
        <v>161</v>
      </c>
      <c r="D35" s="73" t="s">
        <v>61</v>
      </c>
      <c r="E35" s="82" t="s">
        <v>115</v>
      </c>
    </row>
    <row r="36" spans="1:5" ht="21.75" customHeight="1">
      <c r="A36" s="188"/>
      <c r="B36" s="33" t="s">
        <v>62</v>
      </c>
      <c r="C36" s="76" t="s">
        <v>162</v>
      </c>
      <c r="D36" s="73" t="s">
        <v>36</v>
      </c>
      <c r="E36" s="77" t="s">
        <v>122</v>
      </c>
    </row>
    <row r="37" spans="1:5" ht="21.75" customHeight="1" thickBot="1">
      <c r="A37" s="189"/>
      <c r="B37" s="34" t="s">
        <v>63</v>
      </c>
      <c r="C37" s="78" t="s">
        <v>163</v>
      </c>
      <c r="D37" s="79" t="s">
        <v>64</v>
      </c>
      <c r="E37" s="137" t="s">
        <v>188</v>
      </c>
    </row>
    <row r="38" spans="1:5" ht="14.25" thickTop="1"/>
    <row r="39" spans="1:5" ht="39" customHeight="1" thickBot="1">
      <c r="A39" s="175" t="s">
        <v>107</v>
      </c>
      <c r="B39" s="175"/>
      <c r="C39" s="1"/>
      <c r="D39" s="1"/>
      <c r="E39" s="107" t="s">
        <v>3</v>
      </c>
    </row>
    <row r="40" spans="1:5" ht="21.75" customHeight="1" thickTop="1">
      <c r="A40" s="187" t="s">
        <v>55</v>
      </c>
      <c r="B40" s="32" t="s">
        <v>56</v>
      </c>
      <c r="C40" s="190" t="s">
        <v>190</v>
      </c>
      <c r="D40" s="191"/>
      <c r="E40" s="192"/>
    </row>
    <row r="41" spans="1:5" ht="21.75" customHeight="1">
      <c r="A41" s="188"/>
      <c r="B41" s="33" t="s">
        <v>57</v>
      </c>
      <c r="C41" s="80">
        <v>1188000</v>
      </c>
      <c r="D41" s="73" t="s">
        <v>58</v>
      </c>
      <c r="E41" s="81">
        <v>1188000</v>
      </c>
    </row>
    <row r="42" spans="1:5" ht="21.75" customHeight="1">
      <c r="A42" s="188"/>
      <c r="B42" s="33" t="s">
        <v>59</v>
      </c>
      <c r="C42" s="74">
        <f>+E41/C41</f>
        <v>1</v>
      </c>
      <c r="D42" s="73" t="s">
        <v>34</v>
      </c>
      <c r="E42" s="81">
        <v>1188000</v>
      </c>
    </row>
    <row r="43" spans="1:5" ht="21.75" customHeight="1">
      <c r="A43" s="188"/>
      <c r="B43" s="33" t="s">
        <v>33</v>
      </c>
      <c r="C43" s="75" t="s">
        <v>194</v>
      </c>
      <c r="D43" s="73" t="s">
        <v>191</v>
      </c>
      <c r="E43" s="82" t="s">
        <v>197</v>
      </c>
    </row>
    <row r="44" spans="1:5" ht="21.75" customHeight="1">
      <c r="A44" s="188"/>
      <c r="B44" s="33" t="s">
        <v>60</v>
      </c>
      <c r="C44" s="76" t="s">
        <v>192</v>
      </c>
      <c r="D44" s="73" t="s">
        <v>61</v>
      </c>
      <c r="E44" s="82" t="s">
        <v>196</v>
      </c>
    </row>
    <row r="45" spans="1:5" ht="21.75" customHeight="1">
      <c r="A45" s="188"/>
      <c r="B45" s="33" t="s">
        <v>62</v>
      </c>
      <c r="C45" s="76" t="s">
        <v>162</v>
      </c>
      <c r="D45" s="73" t="s">
        <v>36</v>
      </c>
      <c r="E45" s="77" t="s">
        <v>193</v>
      </c>
    </row>
    <row r="46" spans="1:5" ht="21.75" customHeight="1" thickBot="1">
      <c r="A46" s="189"/>
      <c r="B46" s="34" t="s">
        <v>63</v>
      </c>
      <c r="C46" s="78" t="s">
        <v>163</v>
      </c>
      <c r="D46" s="79" t="s">
        <v>64</v>
      </c>
      <c r="E46" s="137" t="s">
        <v>188</v>
      </c>
    </row>
    <row r="47" spans="1:5" ht="14.25" thickTop="1"/>
    <row r="48" spans="1:5" ht="39" customHeight="1" thickBot="1">
      <c r="A48" s="175" t="s">
        <v>107</v>
      </c>
      <c r="B48" s="175"/>
      <c r="C48" s="1"/>
      <c r="D48" s="1"/>
      <c r="E48" s="107" t="s">
        <v>3</v>
      </c>
    </row>
    <row r="49" spans="1:5" ht="21.75" customHeight="1" thickTop="1">
      <c r="A49" s="187" t="s">
        <v>55</v>
      </c>
      <c r="B49" s="32" t="s">
        <v>56</v>
      </c>
      <c r="C49" s="190" t="s">
        <v>198</v>
      </c>
      <c r="D49" s="191"/>
      <c r="E49" s="192"/>
    </row>
    <row r="50" spans="1:5" ht="21.75" customHeight="1">
      <c r="A50" s="188"/>
      <c r="B50" s="33" t="s">
        <v>57</v>
      </c>
      <c r="C50" s="80">
        <v>2400000</v>
      </c>
      <c r="D50" s="73" t="s">
        <v>58</v>
      </c>
      <c r="E50" s="81">
        <v>2400000</v>
      </c>
    </row>
    <row r="51" spans="1:5" ht="21.75" customHeight="1">
      <c r="A51" s="188"/>
      <c r="B51" s="33" t="s">
        <v>59</v>
      </c>
      <c r="C51" s="74">
        <f>+E50/C50</f>
        <v>1</v>
      </c>
      <c r="D51" s="73" t="s">
        <v>34</v>
      </c>
      <c r="E51" s="81">
        <v>2400000</v>
      </c>
    </row>
    <row r="52" spans="1:5" ht="21.75" customHeight="1">
      <c r="A52" s="188"/>
      <c r="B52" s="33" t="s">
        <v>33</v>
      </c>
      <c r="C52" s="75" t="s">
        <v>202</v>
      </c>
      <c r="D52" s="73" t="s">
        <v>97</v>
      </c>
      <c r="E52" s="82" t="s">
        <v>197</v>
      </c>
    </row>
    <row r="53" spans="1:5" ht="21.75" customHeight="1">
      <c r="A53" s="188"/>
      <c r="B53" s="33" t="s">
        <v>60</v>
      </c>
      <c r="C53" s="76" t="s">
        <v>161</v>
      </c>
      <c r="D53" s="73" t="s">
        <v>61</v>
      </c>
      <c r="E53" s="82" t="s">
        <v>201</v>
      </c>
    </row>
    <row r="54" spans="1:5" ht="21.75" customHeight="1">
      <c r="A54" s="188"/>
      <c r="B54" s="33" t="s">
        <v>62</v>
      </c>
      <c r="C54" s="76" t="s">
        <v>162</v>
      </c>
      <c r="D54" s="73" t="s">
        <v>36</v>
      </c>
      <c r="E54" s="77" t="s">
        <v>120</v>
      </c>
    </row>
    <row r="55" spans="1:5" ht="21.75" customHeight="1" thickBot="1">
      <c r="A55" s="189"/>
      <c r="B55" s="34" t="s">
        <v>63</v>
      </c>
      <c r="C55" s="78" t="s">
        <v>163</v>
      </c>
      <c r="D55" s="79" t="s">
        <v>64</v>
      </c>
      <c r="E55" s="137" t="s">
        <v>199</v>
      </c>
    </row>
    <row r="56" spans="1:5" ht="14.25" thickTop="1"/>
    <row r="57" spans="1:5" ht="39" customHeight="1" thickBot="1">
      <c r="A57" s="175" t="s">
        <v>107</v>
      </c>
      <c r="B57" s="175"/>
      <c r="C57" s="1"/>
      <c r="D57" s="1"/>
      <c r="E57" s="107" t="s">
        <v>3</v>
      </c>
    </row>
    <row r="58" spans="1:5" ht="21.75" customHeight="1" thickTop="1">
      <c r="A58" s="187" t="s">
        <v>55</v>
      </c>
      <c r="B58" s="32" t="s">
        <v>56</v>
      </c>
      <c r="C58" s="190" t="s">
        <v>200</v>
      </c>
      <c r="D58" s="191"/>
      <c r="E58" s="192"/>
    </row>
    <row r="59" spans="1:5" ht="21.75" customHeight="1">
      <c r="A59" s="188"/>
      <c r="B59" s="33" t="s">
        <v>57</v>
      </c>
      <c r="C59" s="80">
        <v>1200000</v>
      </c>
      <c r="D59" s="73" t="s">
        <v>58</v>
      </c>
      <c r="E59" s="81">
        <v>1200000</v>
      </c>
    </row>
    <row r="60" spans="1:5" ht="21.75" customHeight="1">
      <c r="A60" s="188"/>
      <c r="B60" s="33" t="s">
        <v>59</v>
      </c>
      <c r="C60" s="74">
        <f>+E59/C59</f>
        <v>1</v>
      </c>
      <c r="D60" s="73" t="s">
        <v>34</v>
      </c>
      <c r="E60" s="81">
        <v>1200000</v>
      </c>
    </row>
    <row r="61" spans="1:5" ht="21.75" customHeight="1">
      <c r="A61" s="188"/>
      <c r="B61" s="33" t="s">
        <v>33</v>
      </c>
      <c r="C61" s="75" t="s">
        <v>202</v>
      </c>
      <c r="D61" s="73" t="s">
        <v>97</v>
      </c>
      <c r="E61" s="82" t="s">
        <v>197</v>
      </c>
    </row>
    <row r="62" spans="1:5" ht="21.75" customHeight="1">
      <c r="A62" s="188"/>
      <c r="B62" s="33" t="s">
        <v>60</v>
      </c>
      <c r="C62" s="76" t="s">
        <v>161</v>
      </c>
      <c r="D62" s="73" t="s">
        <v>61</v>
      </c>
      <c r="E62" s="82" t="s">
        <v>201</v>
      </c>
    </row>
    <row r="63" spans="1:5" ht="21.75" customHeight="1">
      <c r="A63" s="188"/>
      <c r="B63" s="33" t="s">
        <v>62</v>
      </c>
      <c r="C63" s="76" t="s">
        <v>162</v>
      </c>
      <c r="D63" s="73" t="s">
        <v>36</v>
      </c>
      <c r="E63" s="77" t="s">
        <v>120</v>
      </c>
    </row>
    <row r="64" spans="1:5" ht="21.75" customHeight="1" thickBot="1">
      <c r="A64" s="189"/>
      <c r="B64" s="34" t="s">
        <v>63</v>
      </c>
      <c r="C64" s="78" t="s">
        <v>163</v>
      </c>
      <c r="D64" s="79" t="s">
        <v>64</v>
      </c>
      <c r="E64" s="137" t="s">
        <v>199</v>
      </c>
    </row>
    <row r="65" spans="1:5" ht="14.25" thickTop="1"/>
    <row r="66" spans="1:5" ht="39" customHeight="1" thickBot="1">
      <c r="A66" s="175" t="s">
        <v>107</v>
      </c>
      <c r="B66" s="175"/>
      <c r="C66" s="1"/>
      <c r="D66" s="1"/>
      <c r="E66" s="107" t="s">
        <v>3</v>
      </c>
    </row>
    <row r="67" spans="1:5" ht="21.75" customHeight="1" thickTop="1">
      <c r="A67" s="187" t="s">
        <v>55</v>
      </c>
      <c r="B67" s="32" t="s">
        <v>56</v>
      </c>
      <c r="C67" s="190" t="s">
        <v>212</v>
      </c>
      <c r="D67" s="191"/>
      <c r="E67" s="192"/>
    </row>
    <row r="68" spans="1:5" ht="21.75" customHeight="1">
      <c r="A68" s="188"/>
      <c r="B68" s="33" t="s">
        <v>57</v>
      </c>
      <c r="C68" s="80">
        <v>1776000</v>
      </c>
      <c r="D68" s="73" t="s">
        <v>58</v>
      </c>
      <c r="E68" s="81">
        <v>1776000</v>
      </c>
    </row>
    <row r="69" spans="1:5" ht="21.75" customHeight="1">
      <c r="A69" s="188"/>
      <c r="B69" s="33" t="s">
        <v>59</v>
      </c>
      <c r="C69" s="74">
        <f>+E68/C68</f>
        <v>1</v>
      </c>
      <c r="D69" s="73" t="s">
        <v>34</v>
      </c>
      <c r="E69" s="81">
        <v>1776000</v>
      </c>
    </row>
    <row r="70" spans="1:5" ht="21.75" customHeight="1">
      <c r="A70" s="188"/>
      <c r="B70" s="33" t="s">
        <v>33</v>
      </c>
      <c r="C70" s="75" t="s">
        <v>115</v>
      </c>
      <c r="D70" s="73" t="s">
        <v>203</v>
      </c>
      <c r="E70" s="82" t="s">
        <v>197</v>
      </c>
    </row>
    <row r="71" spans="1:5" ht="21.75" customHeight="1">
      <c r="A71" s="188"/>
      <c r="B71" s="33" t="s">
        <v>60</v>
      </c>
      <c r="C71" s="76" t="s">
        <v>204</v>
      </c>
      <c r="D71" s="73" t="s">
        <v>61</v>
      </c>
      <c r="E71" s="82" t="s">
        <v>115</v>
      </c>
    </row>
    <row r="72" spans="1:5" ht="21.75" customHeight="1">
      <c r="A72" s="188"/>
      <c r="B72" s="33" t="s">
        <v>62</v>
      </c>
      <c r="C72" s="76" t="s">
        <v>162</v>
      </c>
      <c r="D72" s="73" t="s">
        <v>36</v>
      </c>
      <c r="E72" s="77" t="s">
        <v>205</v>
      </c>
    </row>
    <row r="73" spans="1:5" ht="21.75" customHeight="1" thickBot="1">
      <c r="A73" s="189"/>
      <c r="B73" s="34" t="s">
        <v>63</v>
      </c>
      <c r="C73" s="78" t="s">
        <v>206</v>
      </c>
      <c r="D73" s="79" t="s">
        <v>64</v>
      </c>
      <c r="E73" s="137" t="s">
        <v>207</v>
      </c>
    </row>
    <row r="74" spans="1:5" ht="14.25" thickTop="1"/>
    <row r="75" spans="1:5" ht="39" customHeight="1" thickBot="1">
      <c r="A75" s="175" t="s">
        <v>107</v>
      </c>
      <c r="B75" s="175"/>
      <c r="C75" s="1"/>
      <c r="D75" s="1"/>
      <c r="E75" s="107" t="s">
        <v>3</v>
      </c>
    </row>
    <row r="76" spans="1:5" ht="21.75" customHeight="1" thickTop="1">
      <c r="A76" s="187" t="s">
        <v>55</v>
      </c>
      <c r="B76" s="32" t="s">
        <v>56</v>
      </c>
      <c r="C76" s="190" t="s">
        <v>211</v>
      </c>
      <c r="D76" s="191"/>
      <c r="E76" s="192"/>
    </row>
    <row r="77" spans="1:5" ht="21.75" customHeight="1">
      <c r="A77" s="188"/>
      <c r="B77" s="33" t="s">
        <v>57</v>
      </c>
      <c r="C77" s="80">
        <v>1699200</v>
      </c>
      <c r="D77" s="73" t="s">
        <v>58</v>
      </c>
      <c r="E77" s="81">
        <v>1699200</v>
      </c>
    </row>
    <row r="78" spans="1:5" ht="21.75" customHeight="1">
      <c r="A78" s="188"/>
      <c r="B78" s="33" t="s">
        <v>59</v>
      </c>
      <c r="C78" s="74">
        <f>+E77/C77</f>
        <v>1</v>
      </c>
      <c r="D78" s="73" t="s">
        <v>34</v>
      </c>
      <c r="E78" s="81">
        <v>1699200</v>
      </c>
    </row>
    <row r="79" spans="1:5" ht="21.75" customHeight="1">
      <c r="A79" s="188"/>
      <c r="B79" s="33" t="s">
        <v>33</v>
      </c>
      <c r="C79" s="75" t="s">
        <v>115</v>
      </c>
      <c r="D79" s="73" t="s">
        <v>208</v>
      </c>
      <c r="E79" s="82" t="s">
        <v>197</v>
      </c>
    </row>
    <row r="80" spans="1:5" ht="21.75" customHeight="1">
      <c r="A80" s="188"/>
      <c r="B80" s="33" t="s">
        <v>60</v>
      </c>
      <c r="C80" s="76" t="s">
        <v>209</v>
      </c>
      <c r="D80" s="73" t="s">
        <v>61</v>
      </c>
      <c r="E80" s="82" t="s">
        <v>115</v>
      </c>
    </row>
    <row r="81" spans="1:5" ht="21.75" customHeight="1">
      <c r="A81" s="188"/>
      <c r="B81" s="33" t="s">
        <v>62</v>
      </c>
      <c r="C81" s="76" t="s">
        <v>210</v>
      </c>
      <c r="D81" s="73" t="s">
        <v>36</v>
      </c>
      <c r="E81" s="77" t="s">
        <v>205</v>
      </c>
    </row>
    <row r="82" spans="1:5" ht="21.75" customHeight="1" thickBot="1">
      <c r="A82" s="189"/>
      <c r="B82" s="34" t="s">
        <v>63</v>
      </c>
      <c r="C82" s="78" t="s">
        <v>163</v>
      </c>
      <c r="D82" s="79" t="s">
        <v>64</v>
      </c>
      <c r="E82" s="137" t="s">
        <v>207</v>
      </c>
    </row>
    <row r="83" spans="1:5" ht="14.25" thickTop="1"/>
    <row r="84" spans="1:5" ht="39" customHeight="1" thickBot="1">
      <c r="A84" s="175" t="s">
        <v>107</v>
      </c>
      <c r="B84" s="175"/>
      <c r="C84" s="1"/>
      <c r="D84" s="1"/>
      <c r="E84" s="107" t="s">
        <v>3</v>
      </c>
    </row>
    <row r="85" spans="1:5" ht="21.75" customHeight="1" thickTop="1">
      <c r="A85" s="187" t="s">
        <v>55</v>
      </c>
      <c r="B85" s="32" t="s">
        <v>56</v>
      </c>
      <c r="C85" s="190" t="s">
        <v>213</v>
      </c>
      <c r="D85" s="191"/>
      <c r="E85" s="192"/>
    </row>
    <row r="86" spans="1:5" ht="21.75" customHeight="1">
      <c r="A86" s="188"/>
      <c r="B86" s="33" t="s">
        <v>57</v>
      </c>
      <c r="C86" s="80">
        <v>967200</v>
      </c>
      <c r="D86" s="73" t="s">
        <v>58</v>
      </c>
      <c r="E86" s="81">
        <v>967200</v>
      </c>
    </row>
    <row r="87" spans="1:5" ht="21.75" customHeight="1">
      <c r="A87" s="188"/>
      <c r="B87" s="33" t="s">
        <v>59</v>
      </c>
      <c r="C87" s="74">
        <f>+E86/C86</f>
        <v>1</v>
      </c>
      <c r="D87" s="73" t="s">
        <v>34</v>
      </c>
      <c r="E87" s="81">
        <v>967200</v>
      </c>
    </row>
    <row r="88" spans="1:5" ht="21.75" customHeight="1">
      <c r="A88" s="188"/>
      <c r="B88" s="33" t="s">
        <v>33</v>
      </c>
      <c r="C88" s="75" t="s">
        <v>115</v>
      </c>
      <c r="D88" s="73" t="s">
        <v>208</v>
      </c>
      <c r="E88" s="82" t="s">
        <v>197</v>
      </c>
    </row>
    <row r="89" spans="1:5" ht="21.75" customHeight="1">
      <c r="A89" s="188"/>
      <c r="B89" s="33" t="s">
        <v>60</v>
      </c>
      <c r="C89" s="76" t="s">
        <v>209</v>
      </c>
      <c r="D89" s="73" t="s">
        <v>61</v>
      </c>
      <c r="E89" s="82" t="s">
        <v>115</v>
      </c>
    </row>
    <row r="90" spans="1:5" ht="21.75" customHeight="1">
      <c r="A90" s="188"/>
      <c r="B90" s="33" t="s">
        <v>62</v>
      </c>
      <c r="C90" s="76" t="s">
        <v>210</v>
      </c>
      <c r="D90" s="73" t="s">
        <v>36</v>
      </c>
      <c r="E90" s="77" t="s">
        <v>205</v>
      </c>
    </row>
    <row r="91" spans="1:5" ht="21.75" customHeight="1" thickBot="1">
      <c r="A91" s="189"/>
      <c r="B91" s="34" t="s">
        <v>63</v>
      </c>
      <c r="C91" s="78" t="s">
        <v>163</v>
      </c>
      <c r="D91" s="79" t="s">
        <v>64</v>
      </c>
      <c r="E91" s="137" t="s">
        <v>207</v>
      </c>
    </row>
    <row r="92" spans="1:5" ht="14.25" thickTop="1"/>
    <row r="93" spans="1:5" ht="39" customHeight="1" thickBot="1">
      <c r="A93" s="175" t="s">
        <v>107</v>
      </c>
      <c r="B93" s="175"/>
      <c r="C93" s="1"/>
      <c r="D93" s="1"/>
      <c r="E93" s="107" t="s">
        <v>3</v>
      </c>
    </row>
    <row r="94" spans="1:5" ht="21.75" customHeight="1" thickTop="1">
      <c r="A94" s="187" t="s">
        <v>55</v>
      </c>
      <c r="B94" s="32" t="s">
        <v>56</v>
      </c>
      <c r="C94" s="190" t="s">
        <v>214</v>
      </c>
      <c r="D94" s="191"/>
      <c r="E94" s="192"/>
    </row>
    <row r="95" spans="1:5" ht="21.75" customHeight="1">
      <c r="A95" s="188"/>
      <c r="B95" s="33" t="s">
        <v>57</v>
      </c>
      <c r="C95" s="80">
        <v>354000</v>
      </c>
      <c r="D95" s="73" t="s">
        <v>58</v>
      </c>
      <c r="E95" s="81">
        <v>354000</v>
      </c>
    </row>
    <row r="96" spans="1:5" ht="21.75" customHeight="1">
      <c r="A96" s="188"/>
      <c r="B96" s="33" t="s">
        <v>59</v>
      </c>
      <c r="C96" s="74">
        <f>+E95/C95</f>
        <v>1</v>
      </c>
      <c r="D96" s="73" t="s">
        <v>34</v>
      </c>
      <c r="E96" s="81">
        <v>354000</v>
      </c>
    </row>
    <row r="97" spans="1:5" ht="21.75" customHeight="1">
      <c r="A97" s="188"/>
      <c r="B97" s="33" t="s">
        <v>33</v>
      </c>
      <c r="C97" s="75" t="s">
        <v>115</v>
      </c>
      <c r="D97" s="73" t="s">
        <v>203</v>
      </c>
      <c r="E97" s="82" t="s">
        <v>197</v>
      </c>
    </row>
    <row r="98" spans="1:5" ht="21.75" customHeight="1">
      <c r="A98" s="188"/>
      <c r="B98" s="33" t="s">
        <v>60</v>
      </c>
      <c r="C98" s="76" t="s">
        <v>161</v>
      </c>
      <c r="D98" s="73" t="s">
        <v>61</v>
      </c>
      <c r="E98" s="82" t="s">
        <v>115</v>
      </c>
    </row>
    <row r="99" spans="1:5" ht="21.75" customHeight="1">
      <c r="A99" s="188"/>
      <c r="B99" s="33" t="s">
        <v>62</v>
      </c>
      <c r="C99" s="76" t="s">
        <v>215</v>
      </c>
      <c r="D99" s="73" t="s">
        <v>36</v>
      </c>
      <c r="E99" s="77" t="s">
        <v>205</v>
      </c>
    </row>
    <row r="100" spans="1:5" ht="21.75" customHeight="1" thickBot="1">
      <c r="A100" s="189"/>
      <c r="B100" s="34" t="s">
        <v>63</v>
      </c>
      <c r="C100" s="78" t="s">
        <v>163</v>
      </c>
      <c r="D100" s="79" t="s">
        <v>64</v>
      </c>
      <c r="E100" s="137" t="s">
        <v>207</v>
      </c>
    </row>
    <row r="101" spans="1:5" ht="14.25" thickTop="1"/>
    <row r="102" spans="1:5" ht="39" customHeight="1" thickBot="1">
      <c r="A102" s="175" t="s">
        <v>107</v>
      </c>
      <c r="B102" s="175"/>
      <c r="C102" s="1"/>
      <c r="D102" s="1"/>
      <c r="E102" s="107" t="s">
        <v>3</v>
      </c>
    </row>
    <row r="103" spans="1:5" ht="21.75" customHeight="1" thickTop="1">
      <c r="A103" s="187" t="s">
        <v>55</v>
      </c>
      <c r="B103" s="32" t="s">
        <v>56</v>
      </c>
      <c r="C103" s="190" t="s">
        <v>138</v>
      </c>
      <c r="D103" s="191"/>
      <c r="E103" s="192"/>
    </row>
    <row r="104" spans="1:5" ht="21.75" customHeight="1">
      <c r="A104" s="188"/>
      <c r="B104" s="33" t="s">
        <v>57</v>
      </c>
      <c r="C104" s="80">
        <v>370800</v>
      </c>
      <c r="D104" s="73" t="s">
        <v>58</v>
      </c>
      <c r="E104" s="81">
        <v>370800</v>
      </c>
    </row>
    <row r="105" spans="1:5" ht="21.75" customHeight="1">
      <c r="A105" s="188"/>
      <c r="B105" s="33" t="s">
        <v>59</v>
      </c>
      <c r="C105" s="74">
        <f>+E104/C104</f>
        <v>1</v>
      </c>
      <c r="D105" s="73" t="s">
        <v>34</v>
      </c>
      <c r="E105" s="81">
        <v>370800</v>
      </c>
    </row>
    <row r="106" spans="1:5" ht="21.75" customHeight="1">
      <c r="A106" s="188"/>
      <c r="B106" s="33" t="s">
        <v>33</v>
      </c>
      <c r="C106" s="75" t="s">
        <v>115</v>
      </c>
      <c r="D106" s="73" t="s">
        <v>203</v>
      </c>
      <c r="E106" s="82" t="s">
        <v>197</v>
      </c>
    </row>
    <row r="107" spans="1:5" ht="21.75" customHeight="1">
      <c r="A107" s="188"/>
      <c r="B107" s="33" t="s">
        <v>60</v>
      </c>
      <c r="C107" s="76" t="s">
        <v>161</v>
      </c>
      <c r="D107" s="73" t="s">
        <v>61</v>
      </c>
      <c r="E107" s="82" t="s">
        <v>115</v>
      </c>
    </row>
    <row r="108" spans="1:5" ht="21.75" customHeight="1">
      <c r="A108" s="188"/>
      <c r="B108" s="33" t="s">
        <v>62</v>
      </c>
      <c r="C108" s="76" t="s">
        <v>215</v>
      </c>
      <c r="D108" s="73" t="s">
        <v>36</v>
      </c>
      <c r="E108" s="77" t="s">
        <v>205</v>
      </c>
    </row>
    <row r="109" spans="1:5" ht="21.75" customHeight="1" thickBot="1">
      <c r="A109" s="189"/>
      <c r="B109" s="34" t="s">
        <v>63</v>
      </c>
      <c r="C109" s="78" t="s">
        <v>163</v>
      </c>
      <c r="D109" s="79" t="s">
        <v>64</v>
      </c>
      <c r="E109" s="137" t="s">
        <v>207</v>
      </c>
    </row>
    <row r="110" spans="1:5" ht="14.25" thickTop="1"/>
    <row r="111" spans="1:5" ht="39" customHeight="1" thickBot="1">
      <c r="A111" s="175" t="s">
        <v>107</v>
      </c>
      <c r="B111" s="175"/>
      <c r="C111" s="1"/>
      <c r="D111" s="1"/>
      <c r="E111" s="107" t="s">
        <v>3</v>
      </c>
    </row>
    <row r="112" spans="1:5" ht="21.75" customHeight="1" thickTop="1">
      <c r="A112" s="187" t="s">
        <v>55</v>
      </c>
      <c r="B112" s="32" t="s">
        <v>56</v>
      </c>
      <c r="C112" s="190" t="s">
        <v>136</v>
      </c>
      <c r="D112" s="191"/>
      <c r="E112" s="192"/>
    </row>
    <row r="113" spans="1:5" ht="21.75" customHeight="1">
      <c r="A113" s="188"/>
      <c r="B113" s="33" t="s">
        <v>57</v>
      </c>
      <c r="C113" s="80">
        <v>370800</v>
      </c>
      <c r="D113" s="73" t="s">
        <v>58</v>
      </c>
      <c r="E113" s="81">
        <v>370800</v>
      </c>
    </row>
    <row r="114" spans="1:5" ht="21.75" customHeight="1">
      <c r="A114" s="188"/>
      <c r="B114" s="33" t="s">
        <v>59</v>
      </c>
      <c r="C114" s="74">
        <f>+E113/C113</f>
        <v>1</v>
      </c>
      <c r="D114" s="73" t="s">
        <v>34</v>
      </c>
      <c r="E114" s="81">
        <v>370800</v>
      </c>
    </row>
    <row r="115" spans="1:5" ht="21.75" customHeight="1">
      <c r="A115" s="188"/>
      <c r="B115" s="33" t="s">
        <v>33</v>
      </c>
      <c r="C115" s="75" t="s">
        <v>115</v>
      </c>
      <c r="D115" s="73" t="s">
        <v>203</v>
      </c>
      <c r="E115" s="82" t="s">
        <v>197</v>
      </c>
    </row>
    <row r="116" spans="1:5" ht="21.75" customHeight="1">
      <c r="A116" s="188"/>
      <c r="B116" s="33" t="s">
        <v>60</v>
      </c>
      <c r="C116" s="76" t="s">
        <v>161</v>
      </c>
      <c r="D116" s="73" t="s">
        <v>61</v>
      </c>
      <c r="E116" s="82" t="s">
        <v>115</v>
      </c>
    </row>
    <row r="117" spans="1:5" ht="21.75" customHeight="1">
      <c r="A117" s="188"/>
      <c r="B117" s="33" t="s">
        <v>62</v>
      </c>
      <c r="C117" s="76" t="s">
        <v>215</v>
      </c>
      <c r="D117" s="73" t="s">
        <v>36</v>
      </c>
      <c r="E117" s="77" t="s">
        <v>205</v>
      </c>
    </row>
    <row r="118" spans="1:5" ht="21.75" customHeight="1" thickBot="1">
      <c r="A118" s="189"/>
      <c r="B118" s="34" t="s">
        <v>63</v>
      </c>
      <c r="C118" s="78" t="s">
        <v>163</v>
      </c>
      <c r="D118" s="79" t="s">
        <v>64</v>
      </c>
      <c r="E118" s="137" t="s">
        <v>207</v>
      </c>
    </row>
    <row r="119" spans="1:5" ht="14.25" thickTop="1"/>
    <row r="120" spans="1:5" ht="39" customHeight="1" thickBot="1">
      <c r="A120" s="175" t="s">
        <v>107</v>
      </c>
      <c r="B120" s="175"/>
      <c r="C120" s="1"/>
      <c r="D120" s="1"/>
      <c r="E120" s="107" t="s">
        <v>3</v>
      </c>
    </row>
    <row r="121" spans="1:5" ht="21.75" customHeight="1" thickTop="1">
      <c r="A121" s="187" t="s">
        <v>55</v>
      </c>
      <c r="B121" s="32" t="s">
        <v>56</v>
      </c>
      <c r="C121" s="190" t="s">
        <v>221</v>
      </c>
      <c r="D121" s="191"/>
      <c r="E121" s="192"/>
    </row>
    <row r="122" spans="1:5" ht="21.75" customHeight="1">
      <c r="A122" s="188"/>
      <c r="B122" s="33" t="s">
        <v>57</v>
      </c>
      <c r="C122" s="80">
        <v>7260000</v>
      </c>
      <c r="D122" s="73" t="s">
        <v>58</v>
      </c>
      <c r="E122" s="81">
        <v>6895680</v>
      </c>
    </row>
    <row r="123" spans="1:5" ht="21.75" customHeight="1">
      <c r="A123" s="188"/>
      <c r="B123" s="33" t="s">
        <v>59</v>
      </c>
      <c r="C123" s="74">
        <f>+E122/C122</f>
        <v>0.94981818181818178</v>
      </c>
      <c r="D123" s="73" t="s">
        <v>34</v>
      </c>
      <c r="E123" s="81">
        <v>6895680</v>
      </c>
    </row>
    <row r="124" spans="1:5" ht="21.75" customHeight="1">
      <c r="A124" s="188"/>
      <c r="B124" s="33" t="s">
        <v>33</v>
      </c>
      <c r="C124" s="75" t="s">
        <v>220</v>
      </c>
      <c r="D124" s="73" t="s">
        <v>216</v>
      </c>
      <c r="E124" s="82" t="s">
        <v>197</v>
      </c>
    </row>
    <row r="125" spans="1:5" ht="21.75" customHeight="1">
      <c r="A125" s="188"/>
      <c r="B125" s="33" t="s">
        <v>60</v>
      </c>
      <c r="C125" s="76" t="s">
        <v>217</v>
      </c>
      <c r="D125" s="73" t="s">
        <v>61</v>
      </c>
      <c r="E125" s="82" t="s">
        <v>220</v>
      </c>
    </row>
    <row r="126" spans="1:5" ht="21.75" customHeight="1">
      <c r="A126" s="188"/>
      <c r="B126" s="33" t="s">
        <v>62</v>
      </c>
      <c r="C126" s="76" t="s">
        <v>215</v>
      </c>
      <c r="D126" s="73" t="s">
        <v>36</v>
      </c>
      <c r="E126" s="77" t="s">
        <v>218</v>
      </c>
    </row>
    <row r="127" spans="1:5" ht="21.75" customHeight="1" thickBot="1">
      <c r="A127" s="189"/>
      <c r="B127" s="34" t="s">
        <v>63</v>
      </c>
      <c r="C127" s="78" t="s">
        <v>206</v>
      </c>
      <c r="D127" s="79" t="s">
        <v>64</v>
      </c>
      <c r="E127" s="137" t="s">
        <v>219</v>
      </c>
    </row>
    <row r="128" spans="1:5" ht="14.25" thickTop="1"/>
    <row r="129" spans="1:5" ht="39" customHeight="1" thickBot="1">
      <c r="A129" s="175" t="s">
        <v>107</v>
      </c>
      <c r="B129" s="175"/>
      <c r="C129" s="1"/>
      <c r="D129" s="1"/>
      <c r="E129" s="107" t="s">
        <v>3</v>
      </c>
    </row>
    <row r="130" spans="1:5" ht="21.75" customHeight="1" thickTop="1">
      <c r="A130" s="187" t="s">
        <v>55</v>
      </c>
      <c r="B130" s="32" t="s">
        <v>56</v>
      </c>
      <c r="C130" s="190" t="s">
        <v>222</v>
      </c>
      <c r="D130" s="191"/>
      <c r="E130" s="192"/>
    </row>
    <row r="131" spans="1:5" ht="21.75" customHeight="1">
      <c r="A131" s="188"/>
      <c r="B131" s="33" t="s">
        <v>57</v>
      </c>
      <c r="C131" s="80">
        <v>3156000</v>
      </c>
      <c r="D131" s="73" t="s">
        <v>58</v>
      </c>
      <c r="E131" s="81">
        <v>3156000</v>
      </c>
    </row>
    <row r="132" spans="1:5" ht="21.75" customHeight="1">
      <c r="A132" s="188"/>
      <c r="B132" s="33" t="s">
        <v>59</v>
      </c>
      <c r="C132" s="74">
        <f>+E131/C131</f>
        <v>1</v>
      </c>
      <c r="D132" s="73" t="s">
        <v>34</v>
      </c>
      <c r="E132" s="81">
        <v>3156000</v>
      </c>
    </row>
    <row r="133" spans="1:5" ht="21.75" customHeight="1">
      <c r="A133" s="188"/>
      <c r="B133" s="33" t="s">
        <v>33</v>
      </c>
      <c r="C133" s="75" t="s">
        <v>220</v>
      </c>
      <c r="D133" s="73" t="s">
        <v>216</v>
      </c>
      <c r="E133" s="82" t="s">
        <v>197</v>
      </c>
    </row>
    <row r="134" spans="1:5" ht="21.75" customHeight="1">
      <c r="A134" s="188"/>
      <c r="B134" s="33" t="s">
        <v>60</v>
      </c>
      <c r="C134" s="76" t="s">
        <v>217</v>
      </c>
      <c r="D134" s="73" t="s">
        <v>61</v>
      </c>
      <c r="E134" s="82" t="s">
        <v>220</v>
      </c>
    </row>
    <row r="135" spans="1:5" ht="21.75" customHeight="1">
      <c r="A135" s="188"/>
      <c r="B135" s="33" t="s">
        <v>62</v>
      </c>
      <c r="C135" s="76" t="s">
        <v>215</v>
      </c>
      <c r="D135" s="73" t="s">
        <v>36</v>
      </c>
      <c r="E135" s="77" t="s">
        <v>218</v>
      </c>
    </row>
    <row r="136" spans="1:5" ht="21.75" customHeight="1" thickBot="1">
      <c r="A136" s="189"/>
      <c r="B136" s="34" t="s">
        <v>63</v>
      </c>
      <c r="C136" s="78" t="s">
        <v>206</v>
      </c>
      <c r="D136" s="79" t="s">
        <v>64</v>
      </c>
      <c r="E136" s="137" t="s">
        <v>219</v>
      </c>
    </row>
    <row r="137" spans="1:5" ht="14.25" thickTop="1"/>
    <row r="138" spans="1:5" ht="39" customHeight="1" thickBot="1">
      <c r="A138" s="175" t="s">
        <v>107</v>
      </c>
      <c r="B138" s="175"/>
      <c r="C138" s="1"/>
      <c r="D138" s="1"/>
      <c r="E138" s="107" t="s">
        <v>3</v>
      </c>
    </row>
    <row r="139" spans="1:5" ht="21.75" customHeight="1" thickTop="1">
      <c r="A139" s="187" t="s">
        <v>55</v>
      </c>
      <c r="B139" s="32" t="s">
        <v>56</v>
      </c>
      <c r="C139" s="190" t="s">
        <v>223</v>
      </c>
      <c r="D139" s="191"/>
      <c r="E139" s="192"/>
    </row>
    <row r="140" spans="1:5" ht="21.75" customHeight="1">
      <c r="A140" s="188"/>
      <c r="B140" s="33" t="s">
        <v>57</v>
      </c>
      <c r="C140" s="80">
        <v>16900000</v>
      </c>
      <c r="D140" s="73" t="s">
        <v>58</v>
      </c>
      <c r="E140" s="81">
        <v>16280000</v>
      </c>
    </row>
    <row r="141" spans="1:5" ht="21.75" customHeight="1">
      <c r="A141" s="188"/>
      <c r="B141" s="33" t="s">
        <v>59</v>
      </c>
      <c r="C141" s="74">
        <f>+E140/C140</f>
        <v>0.96331360946745559</v>
      </c>
      <c r="D141" s="73" t="s">
        <v>34</v>
      </c>
      <c r="E141" s="81">
        <v>16280000</v>
      </c>
    </row>
    <row r="142" spans="1:5" ht="21.75" customHeight="1">
      <c r="A142" s="188"/>
      <c r="B142" s="33" t="s">
        <v>33</v>
      </c>
      <c r="C142" s="75" t="s">
        <v>224</v>
      </c>
      <c r="D142" s="73" t="s">
        <v>216</v>
      </c>
      <c r="E142" s="82" t="s">
        <v>197</v>
      </c>
    </row>
    <row r="143" spans="1:5" ht="21.75" customHeight="1">
      <c r="A143" s="188"/>
      <c r="B143" s="33" t="s">
        <v>60</v>
      </c>
      <c r="C143" s="76" t="s">
        <v>217</v>
      </c>
      <c r="D143" s="73" t="s">
        <v>61</v>
      </c>
      <c r="E143" s="82" t="s">
        <v>224</v>
      </c>
    </row>
    <row r="144" spans="1:5" ht="21.75" customHeight="1">
      <c r="A144" s="188"/>
      <c r="B144" s="33" t="s">
        <v>62</v>
      </c>
      <c r="C144" s="76" t="s">
        <v>215</v>
      </c>
      <c r="D144" s="73" t="s">
        <v>36</v>
      </c>
      <c r="E144" s="77" t="s">
        <v>225</v>
      </c>
    </row>
    <row r="145" spans="1:5" ht="21.75" customHeight="1" thickBot="1">
      <c r="A145" s="189"/>
      <c r="B145" s="34" t="s">
        <v>63</v>
      </c>
      <c r="C145" s="78" t="s">
        <v>206</v>
      </c>
      <c r="D145" s="79" t="s">
        <v>64</v>
      </c>
      <c r="E145" s="137" t="s">
        <v>226</v>
      </c>
    </row>
    <row r="146" spans="1:5" ht="14.25" thickTop="1"/>
  </sheetData>
  <mergeCells count="33">
    <mergeCell ref="A139:A145"/>
    <mergeCell ref="C139:E139"/>
    <mergeCell ref="A121:A127"/>
    <mergeCell ref="C121:E121"/>
    <mergeCell ref="A130:A136"/>
    <mergeCell ref="C130:E130"/>
    <mergeCell ref="A94:A100"/>
    <mergeCell ref="C94:E94"/>
    <mergeCell ref="A103:A109"/>
    <mergeCell ref="C103:E103"/>
    <mergeCell ref="A112:A118"/>
    <mergeCell ref="C112:E112"/>
    <mergeCell ref="A67:A73"/>
    <mergeCell ref="C67:E67"/>
    <mergeCell ref="A76:A82"/>
    <mergeCell ref="C76:E76"/>
    <mergeCell ref="A85:A91"/>
    <mergeCell ref="C85:E85"/>
    <mergeCell ref="A40:A46"/>
    <mergeCell ref="C40:E40"/>
    <mergeCell ref="A49:A55"/>
    <mergeCell ref="C49:E49"/>
    <mergeCell ref="A58:A64"/>
    <mergeCell ref="C58:E58"/>
    <mergeCell ref="A31:A37"/>
    <mergeCell ref="C31:E31"/>
    <mergeCell ref="A1:E1"/>
    <mergeCell ref="A4:A10"/>
    <mergeCell ref="C4:E4"/>
    <mergeCell ref="A13:A19"/>
    <mergeCell ref="C13:E13"/>
    <mergeCell ref="A22:A28"/>
    <mergeCell ref="C22:E2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opLeftCell="A58" workbookViewId="0">
      <selection activeCell="D139" sqref="D139:F139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82" t="s">
        <v>22</v>
      </c>
      <c r="B1" s="182"/>
      <c r="C1" s="182"/>
      <c r="D1" s="182"/>
      <c r="E1" s="182"/>
      <c r="F1" s="182"/>
    </row>
    <row r="2" spans="1:6" ht="26.25" thickBot="1">
      <c r="A2" s="9" t="s">
        <v>107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193" t="s">
        <v>178</v>
      </c>
      <c r="C3" s="194"/>
      <c r="D3" s="194"/>
      <c r="E3" s="194"/>
      <c r="F3" s="195"/>
    </row>
    <row r="4" spans="1:6" ht="25.5" customHeight="1">
      <c r="A4" s="196" t="s">
        <v>40</v>
      </c>
      <c r="B4" s="199" t="s">
        <v>33</v>
      </c>
      <c r="C4" s="199" t="s">
        <v>97</v>
      </c>
      <c r="D4" s="157" t="s">
        <v>41</v>
      </c>
      <c r="E4" s="157" t="s">
        <v>34</v>
      </c>
      <c r="F4" s="158" t="s">
        <v>45</v>
      </c>
    </row>
    <row r="5" spans="1:6" ht="25.5" customHeight="1">
      <c r="A5" s="197"/>
      <c r="B5" s="200"/>
      <c r="C5" s="200"/>
      <c r="D5" s="27" t="s">
        <v>42</v>
      </c>
      <c r="E5" s="27" t="s">
        <v>35</v>
      </c>
      <c r="F5" s="28" t="s">
        <v>43</v>
      </c>
    </row>
    <row r="6" spans="1:6" ht="25.5" customHeight="1">
      <c r="A6" s="197"/>
      <c r="B6" s="201" t="s">
        <v>171</v>
      </c>
      <c r="C6" s="203" t="s">
        <v>227</v>
      </c>
      <c r="D6" s="205">
        <v>1800000</v>
      </c>
      <c r="E6" s="205">
        <v>1764000</v>
      </c>
      <c r="F6" s="207">
        <f>E6/D6</f>
        <v>0.98</v>
      </c>
    </row>
    <row r="7" spans="1:6" ht="25.5" customHeight="1">
      <c r="A7" s="198"/>
      <c r="B7" s="202"/>
      <c r="C7" s="204"/>
      <c r="D7" s="206"/>
      <c r="E7" s="206"/>
      <c r="F7" s="208"/>
    </row>
    <row r="8" spans="1:6" ht="25.5" customHeight="1">
      <c r="A8" s="196" t="s">
        <v>36</v>
      </c>
      <c r="B8" s="157" t="s">
        <v>37</v>
      </c>
      <c r="C8" s="157" t="s">
        <v>47</v>
      </c>
      <c r="D8" s="212" t="s">
        <v>38</v>
      </c>
      <c r="E8" s="213"/>
      <c r="F8" s="214"/>
    </row>
    <row r="9" spans="1:6" ht="25.5" customHeight="1">
      <c r="A9" s="198"/>
      <c r="B9" s="139" t="s">
        <v>169</v>
      </c>
      <c r="C9" s="138" t="s">
        <v>228</v>
      </c>
      <c r="D9" s="215" t="s">
        <v>181</v>
      </c>
      <c r="E9" s="216"/>
      <c r="F9" s="217"/>
    </row>
    <row r="10" spans="1:6" ht="25.5" customHeight="1">
      <c r="A10" s="156" t="s">
        <v>46</v>
      </c>
      <c r="B10" s="218" t="s">
        <v>164</v>
      </c>
      <c r="C10" s="219"/>
      <c r="D10" s="219"/>
      <c r="E10" s="219"/>
      <c r="F10" s="220"/>
    </row>
    <row r="11" spans="1:6" ht="25.5" customHeight="1">
      <c r="A11" s="156" t="s">
        <v>44</v>
      </c>
      <c r="B11" s="218" t="s">
        <v>181</v>
      </c>
      <c r="C11" s="219"/>
      <c r="D11" s="219"/>
      <c r="E11" s="219"/>
      <c r="F11" s="220"/>
    </row>
    <row r="12" spans="1:6" ht="25.5" customHeight="1" thickBot="1">
      <c r="A12" s="26" t="s">
        <v>39</v>
      </c>
      <c r="B12" s="209"/>
      <c r="C12" s="210"/>
      <c r="D12" s="210"/>
      <c r="E12" s="210"/>
      <c r="F12" s="211"/>
    </row>
    <row r="13" spans="1:6" ht="15" customHeight="1" thickTop="1"/>
    <row r="14" spans="1:6" ht="49.5" customHeight="1">
      <c r="A14" s="182" t="s">
        <v>22</v>
      </c>
      <c r="B14" s="182"/>
      <c r="C14" s="182"/>
      <c r="D14" s="182"/>
      <c r="E14" s="182"/>
      <c r="F14" s="182"/>
    </row>
    <row r="15" spans="1:6" ht="26.25" thickBot="1">
      <c r="A15" s="175" t="s">
        <v>107</v>
      </c>
      <c r="B15" s="19"/>
      <c r="C15" s="20"/>
      <c r="D15" s="20"/>
      <c r="E15" s="1"/>
      <c r="F15" s="107" t="s">
        <v>53</v>
      </c>
    </row>
    <row r="16" spans="1:6" ht="25.5" customHeight="1" thickTop="1">
      <c r="A16" s="25" t="s">
        <v>32</v>
      </c>
      <c r="B16" s="193" t="s">
        <v>167</v>
      </c>
      <c r="C16" s="194"/>
      <c r="D16" s="194"/>
      <c r="E16" s="194"/>
      <c r="F16" s="195"/>
    </row>
    <row r="17" spans="1:6" ht="25.5" customHeight="1">
      <c r="A17" s="196" t="s">
        <v>40</v>
      </c>
      <c r="B17" s="199" t="s">
        <v>33</v>
      </c>
      <c r="C17" s="199" t="s">
        <v>97</v>
      </c>
      <c r="D17" s="157" t="s">
        <v>41</v>
      </c>
      <c r="E17" s="157" t="s">
        <v>34</v>
      </c>
      <c r="F17" s="158" t="s">
        <v>45</v>
      </c>
    </row>
    <row r="18" spans="1:6" ht="25.5" customHeight="1">
      <c r="A18" s="197"/>
      <c r="B18" s="200"/>
      <c r="C18" s="200"/>
      <c r="D18" s="27" t="s">
        <v>42</v>
      </c>
      <c r="E18" s="27" t="s">
        <v>35</v>
      </c>
      <c r="F18" s="28" t="s">
        <v>43</v>
      </c>
    </row>
    <row r="19" spans="1:6" ht="25.5" customHeight="1">
      <c r="A19" s="197"/>
      <c r="B19" s="201" t="s">
        <v>229</v>
      </c>
      <c r="C19" s="203" t="s">
        <v>230</v>
      </c>
      <c r="D19" s="205">
        <v>1200000</v>
      </c>
      <c r="E19" s="205">
        <v>1164000</v>
      </c>
      <c r="F19" s="207">
        <f>E19/D19</f>
        <v>0.97</v>
      </c>
    </row>
    <row r="20" spans="1:6" ht="25.5" customHeight="1">
      <c r="A20" s="198"/>
      <c r="B20" s="202"/>
      <c r="C20" s="204"/>
      <c r="D20" s="206"/>
      <c r="E20" s="206"/>
      <c r="F20" s="208"/>
    </row>
    <row r="21" spans="1:6" ht="25.5" customHeight="1">
      <c r="A21" s="196" t="s">
        <v>36</v>
      </c>
      <c r="B21" s="157" t="s">
        <v>37</v>
      </c>
      <c r="C21" s="157" t="s">
        <v>47</v>
      </c>
      <c r="D21" s="212" t="s">
        <v>38</v>
      </c>
      <c r="E21" s="213"/>
      <c r="F21" s="214"/>
    </row>
    <row r="22" spans="1:6" ht="25.5" customHeight="1">
      <c r="A22" s="198"/>
      <c r="B22" s="139" t="s">
        <v>187</v>
      </c>
      <c r="C22" s="138" t="s">
        <v>231</v>
      </c>
      <c r="D22" s="215" t="s">
        <v>184</v>
      </c>
      <c r="E22" s="216"/>
      <c r="F22" s="217"/>
    </row>
    <row r="23" spans="1:6" ht="25.5" customHeight="1">
      <c r="A23" s="156" t="s">
        <v>46</v>
      </c>
      <c r="B23" s="218" t="s">
        <v>163</v>
      </c>
      <c r="C23" s="219"/>
      <c r="D23" s="219"/>
      <c r="E23" s="219"/>
      <c r="F23" s="220"/>
    </row>
    <row r="24" spans="1:6" ht="25.5" customHeight="1">
      <c r="A24" s="156" t="s">
        <v>44</v>
      </c>
      <c r="B24" s="218" t="s">
        <v>184</v>
      </c>
      <c r="C24" s="219"/>
      <c r="D24" s="219"/>
      <c r="E24" s="219"/>
      <c r="F24" s="220"/>
    </row>
    <row r="25" spans="1:6" ht="25.5" customHeight="1" thickBot="1">
      <c r="A25" s="26" t="s">
        <v>39</v>
      </c>
      <c r="B25" s="209"/>
      <c r="C25" s="210"/>
      <c r="D25" s="210"/>
      <c r="E25" s="210"/>
      <c r="F25" s="211"/>
    </row>
    <row r="26" spans="1:6" ht="14.25" thickTop="1"/>
    <row r="27" spans="1:6" ht="49.5" customHeight="1">
      <c r="A27" s="182" t="s">
        <v>22</v>
      </c>
      <c r="B27" s="182"/>
      <c r="C27" s="182"/>
      <c r="D27" s="182"/>
      <c r="E27" s="182"/>
      <c r="F27" s="182"/>
    </row>
    <row r="28" spans="1:6" ht="26.25" thickBot="1">
      <c r="A28" s="175" t="s">
        <v>107</v>
      </c>
      <c r="B28" s="19"/>
      <c r="C28" s="20"/>
      <c r="D28" s="20"/>
      <c r="E28" s="1"/>
      <c r="F28" s="107" t="s">
        <v>53</v>
      </c>
    </row>
    <row r="29" spans="1:6" ht="25.5" customHeight="1" thickTop="1">
      <c r="A29" s="25" t="s">
        <v>32</v>
      </c>
      <c r="B29" s="193" t="s">
        <v>232</v>
      </c>
      <c r="C29" s="194"/>
      <c r="D29" s="194"/>
      <c r="E29" s="194"/>
      <c r="F29" s="195"/>
    </row>
    <row r="30" spans="1:6" ht="25.5" customHeight="1">
      <c r="A30" s="196" t="s">
        <v>40</v>
      </c>
      <c r="B30" s="199" t="s">
        <v>33</v>
      </c>
      <c r="C30" s="199" t="s">
        <v>97</v>
      </c>
      <c r="D30" s="157" t="s">
        <v>41</v>
      </c>
      <c r="E30" s="157" t="s">
        <v>34</v>
      </c>
      <c r="F30" s="158" t="s">
        <v>45</v>
      </c>
    </row>
    <row r="31" spans="1:6" ht="25.5" customHeight="1">
      <c r="A31" s="197"/>
      <c r="B31" s="200"/>
      <c r="C31" s="200"/>
      <c r="D31" s="27" t="s">
        <v>42</v>
      </c>
      <c r="E31" s="27" t="s">
        <v>35</v>
      </c>
      <c r="F31" s="28" t="s">
        <v>43</v>
      </c>
    </row>
    <row r="32" spans="1:6" ht="25.5" customHeight="1">
      <c r="A32" s="197"/>
      <c r="B32" s="201" t="s">
        <v>173</v>
      </c>
      <c r="C32" s="203" t="s">
        <v>186</v>
      </c>
      <c r="D32" s="205">
        <v>700000</v>
      </c>
      <c r="E32" s="205">
        <v>679000</v>
      </c>
      <c r="F32" s="207">
        <f>E32/D32</f>
        <v>0.97</v>
      </c>
    </row>
    <row r="33" spans="1:6" ht="25.5" customHeight="1">
      <c r="A33" s="198"/>
      <c r="B33" s="202"/>
      <c r="C33" s="204"/>
      <c r="D33" s="206"/>
      <c r="E33" s="206"/>
      <c r="F33" s="208"/>
    </row>
    <row r="34" spans="1:6" ht="25.5" customHeight="1">
      <c r="A34" s="196" t="s">
        <v>36</v>
      </c>
      <c r="B34" s="157" t="s">
        <v>37</v>
      </c>
      <c r="C34" s="157" t="s">
        <v>47</v>
      </c>
      <c r="D34" s="212" t="s">
        <v>38</v>
      </c>
      <c r="E34" s="213"/>
      <c r="F34" s="214"/>
    </row>
    <row r="35" spans="1:6" ht="25.5" customHeight="1">
      <c r="A35" s="198"/>
      <c r="B35" s="139" t="s">
        <v>187</v>
      </c>
      <c r="C35" s="138" t="s">
        <v>231</v>
      </c>
      <c r="D35" s="215" t="s">
        <v>184</v>
      </c>
      <c r="E35" s="216"/>
      <c r="F35" s="217"/>
    </row>
    <row r="36" spans="1:6" ht="25.5" customHeight="1">
      <c r="A36" s="156" t="s">
        <v>46</v>
      </c>
      <c r="B36" s="218" t="s">
        <v>163</v>
      </c>
      <c r="C36" s="219"/>
      <c r="D36" s="219"/>
      <c r="E36" s="219"/>
      <c r="F36" s="220"/>
    </row>
    <row r="37" spans="1:6" ht="25.5" customHeight="1">
      <c r="A37" s="156" t="s">
        <v>44</v>
      </c>
      <c r="B37" s="218" t="s">
        <v>184</v>
      </c>
      <c r="C37" s="219"/>
      <c r="D37" s="219"/>
      <c r="E37" s="219"/>
      <c r="F37" s="220"/>
    </row>
    <row r="38" spans="1:6" ht="25.5" customHeight="1" thickBot="1">
      <c r="A38" s="26" t="s">
        <v>39</v>
      </c>
      <c r="B38" s="209"/>
      <c r="C38" s="210"/>
      <c r="D38" s="210"/>
      <c r="E38" s="210"/>
      <c r="F38" s="211"/>
    </row>
    <row r="39" spans="1:6" ht="14.25" thickTop="1"/>
    <row r="40" spans="1:6" ht="49.5" customHeight="1">
      <c r="A40" s="182" t="s">
        <v>22</v>
      </c>
      <c r="B40" s="182"/>
      <c r="C40" s="182"/>
      <c r="D40" s="182"/>
      <c r="E40" s="182"/>
      <c r="F40" s="182"/>
    </row>
    <row r="41" spans="1:6" ht="26.25" thickBot="1">
      <c r="A41" s="175" t="s">
        <v>107</v>
      </c>
      <c r="B41" s="19"/>
      <c r="C41" s="20"/>
      <c r="D41" s="20"/>
      <c r="E41" s="1"/>
      <c r="F41" s="107" t="s">
        <v>53</v>
      </c>
    </row>
    <row r="42" spans="1:6" ht="25.5" customHeight="1" thickTop="1">
      <c r="A42" s="25" t="s">
        <v>32</v>
      </c>
      <c r="B42" s="193" t="s">
        <v>233</v>
      </c>
      <c r="C42" s="194"/>
      <c r="D42" s="194"/>
      <c r="E42" s="194"/>
      <c r="F42" s="195"/>
    </row>
    <row r="43" spans="1:6" ht="25.5" customHeight="1">
      <c r="A43" s="196" t="s">
        <v>40</v>
      </c>
      <c r="B43" s="199" t="s">
        <v>33</v>
      </c>
      <c r="C43" s="199" t="s">
        <v>97</v>
      </c>
      <c r="D43" s="157" t="s">
        <v>41</v>
      </c>
      <c r="E43" s="157" t="s">
        <v>34</v>
      </c>
      <c r="F43" s="158" t="s">
        <v>45</v>
      </c>
    </row>
    <row r="44" spans="1:6" ht="25.5" customHeight="1">
      <c r="A44" s="197"/>
      <c r="B44" s="200"/>
      <c r="C44" s="200"/>
      <c r="D44" s="27" t="s">
        <v>42</v>
      </c>
      <c r="E44" s="27" t="s">
        <v>35</v>
      </c>
      <c r="F44" s="28" t="s">
        <v>43</v>
      </c>
    </row>
    <row r="45" spans="1:6" ht="25.5" customHeight="1">
      <c r="A45" s="197"/>
      <c r="B45" s="201" t="s">
        <v>234</v>
      </c>
      <c r="C45" s="203" t="s">
        <v>235</v>
      </c>
      <c r="D45" s="205">
        <v>6012000</v>
      </c>
      <c r="E45" s="205">
        <v>6012000</v>
      </c>
      <c r="F45" s="207">
        <f>E45/D45</f>
        <v>1</v>
      </c>
    </row>
    <row r="46" spans="1:6" ht="25.5" customHeight="1">
      <c r="A46" s="198"/>
      <c r="B46" s="202"/>
      <c r="C46" s="204"/>
      <c r="D46" s="206"/>
      <c r="E46" s="206"/>
      <c r="F46" s="208"/>
    </row>
    <row r="47" spans="1:6" ht="25.5" customHeight="1">
      <c r="A47" s="196" t="s">
        <v>36</v>
      </c>
      <c r="B47" s="157" t="s">
        <v>37</v>
      </c>
      <c r="C47" s="157" t="s">
        <v>47</v>
      </c>
      <c r="D47" s="212" t="s">
        <v>38</v>
      </c>
      <c r="E47" s="213"/>
      <c r="F47" s="214"/>
    </row>
    <row r="48" spans="1:6" ht="25.5" customHeight="1">
      <c r="A48" s="198"/>
      <c r="B48" s="139" t="s">
        <v>236</v>
      </c>
      <c r="C48" s="138" t="s">
        <v>237</v>
      </c>
      <c r="D48" s="215" t="s">
        <v>238</v>
      </c>
      <c r="E48" s="216"/>
      <c r="F48" s="217"/>
    </row>
    <row r="49" spans="1:6" ht="25.5" customHeight="1">
      <c r="A49" s="156" t="s">
        <v>46</v>
      </c>
      <c r="B49" s="218" t="s">
        <v>163</v>
      </c>
      <c r="C49" s="219"/>
      <c r="D49" s="219"/>
      <c r="E49" s="219"/>
      <c r="F49" s="220"/>
    </row>
    <row r="50" spans="1:6" ht="25.5" customHeight="1">
      <c r="A50" s="156" t="s">
        <v>44</v>
      </c>
      <c r="B50" s="218" t="s">
        <v>238</v>
      </c>
      <c r="C50" s="219"/>
      <c r="D50" s="219"/>
      <c r="E50" s="219"/>
      <c r="F50" s="220"/>
    </row>
    <row r="51" spans="1:6" ht="25.5" customHeight="1" thickBot="1">
      <c r="A51" s="26" t="s">
        <v>39</v>
      </c>
      <c r="B51" s="209"/>
      <c r="C51" s="210"/>
      <c r="D51" s="210"/>
      <c r="E51" s="210"/>
      <c r="F51" s="211"/>
    </row>
    <row r="52" spans="1:6" ht="14.25" thickTop="1"/>
    <row r="53" spans="1:6" ht="49.5" customHeight="1">
      <c r="A53" s="182" t="s">
        <v>22</v>
      </c>
      <c r="B53" s="182"/>
      <c r="C53" s="182"/>
      <c r="D53" s="182"/>
      <c r="E53" s="182"/>
      <c r="F53" s="182"/>
    </row>
    <row r="54" spans="1:6" ht="26.25" thickBot="1">
      <c r="A54" s="175" t="s">
        <v>107</v>
      </c>
      <c r="B54" s="19"/>
      <c r="C54" s="20"/>
      <c r="D54" s="20"/>
      <c r="E54" s="1"/>
      <c r="F54" s="107" t="s">
        <v>53</v>
      </c>
    </row>
    <row r="55" spans="1:6" ht="25.5" customHeight="1" thickTop="1">
      <c r="A55" s="25" t="s">
        <v>32</v>
      </c>
      <c r="B55" s="193" t="s">
        <v>239</v>
      </c>
      <c r="C55" s="194"/>
      <c r="D55" s="194"/>
      <c r="E55" s="194"/>
      <c r="F55" s="195"/>
    </row>
    <row r="56" spans="1:6" ht="25.5" customHeight="1">
      <c r="A56" s="196" t="s">
        <v>40</v>
      </c>
      <c r="B56" s="199" t="s">
        <v>33</v>
      </c>
      <c r="C56" s="199" t="s">
        <v>97</v>
      </c>
      <c r="D56" s="157" t="s">
        <v>41</v>
      </c>
      <c r="E56" s="157" t="s">
        <v>34</v>
      </c>
      <c r="F56" s="158" t="s">
        <v>45</v>
      </c>
    </row>
    <row r="57" spans="1:6" ht="25.5" customHeight="1">
      <c r="A57" s="197"/>
      <c r="B57" s="200"/>
      <c r="C57" s="200"/>
      <c r="D57" s="27" t="s">
        <v>42</v>
      </c>
      <c r="E57" s="27" t="s">
        <v>35</v>
      </c>
      <c r="F57" s="28" t="s">
        <v>43</v>
      </c>
    </row>
    <row r="58" spans="1:6" ht="25.5" customHeight="1">
      <c r="A58" s="197"/>
      <c r="B58" s="201" t="s">
        <v>224</v>
      </c>
      <c r="C58" s="203" t="s">
        <v>235</v>
      </c>
      <c r="D58" s="205">
        <v>1188000</v>
      </c>
      <c r="E58" s="205">
        <v>1188000</v>
      </c>
      <c r="F58" s="207">
        <f>E58/D58</f>
        <v>1</v>
      </c>
    </row>
    <row r="59" spans="1:6" ht="25.5" customHeight="1">
      <c r="A59" s="198"/>
      <c r="B59" s="202"/>
      <c r="C59" s="204"/>
      <c r="D59" s="206"/>
      <c r="E59" s="206"/>
      <c r="F59" s="208"/>
    </row>
    <row r="60" spans="1:6" ht="25.5" customHeight="1">
      <c r="A60" s="196" t="s">
        <v>36</v>
      </c>
      <c r="B60" s="157" t="s">
        <v>37</v>
      </c>
      <c r="C60" s="157" t="s">
        <v>47</v>
      </c>
      <c r="D60" s="212" t="s">
        <v>38</v>
      </c>
      <c r="E60" s="213"/>
      <c r="F60" s="214"/>
    </row>
    <row r="61" spans="1:6" ht="25.5" customHeight="1">
      <c r="A61" s="198"/>
      <c r="B61" s="139" t="s">
        <v>236</v>
      </c>
      <c r="C61" s="138" t="s">
        <v>237</v>
      </c>
      <c r="D61" s="215" t="s">
        <v>238</v>
      </c>
      <c r="E61" s="216"/>
      <c r="F61" s="217"/>
    </row>
    <row r="62" spans="1:6" ht="25.5" customHeight="1">
      <c r="A62" s="156" t="s">
        <v>46</v>
      </c>
      <c r="B62" s="218" t="s">
        <v>163</v>
      </c>
      <c r="C62" s="219"/>
      <c r="D62" s="219"/>
      <c r="E62" s="219"/>
      <c r="F62" s="220"/>
    </row>
    <row r="63" spans="1:6" ht="25.5" customHeight="1">
      <c r="A63" s="156" t="s">
        <v>44</v>
      </c>
      <c r="B63" s="218" t="s">
        <v>238</v>
      </c>
      <c r="C63" s="219"/>
      <c r="D63" s="219"/>
      <c r="E63" s="219"/>
      <c r="F63" s="220"/>
    </row>
    <row r="64" spans="1:6" ht="25.5" customHeight="1" thickBot="1">
      <c r="A64" s="26" t="s">
        <v>39</v>
      </c>
      <c r="B64" s="209"/>
      <c r="C64" s="210"/>
      <c r="D64" s="210"/>
      <c r="E64" s="210"/>
      <c r="F64" s="211"/>
    </row>
    <row r="65" spans="1:6" ht="14.25" thickTop="1"/>
    <row r="66" spans="1:6" ht="49.5" customHeight="1">
      <c r="A66" s="182" t="s">
        <v>22</v>
      </c>
      <c r="B66" s="182"/>
      <c r="C66" s="182"/>
      <c r="D66" s="182"/>
      <c r="E66" s="182"/>
      <c r="F66" s="182"/>
    </row>
    <row r="67" spans="1:6" ht="26.25" thickBot="1">
      <c r="A67" s="175" t="s">
        <v>107</v>
      </c>
      <c r="B67" s="19"/>
      <c r="C67" s="20"/>
      <c r="D67" s="20"/>
      <c r="E67" s="1"/>
      <c r="F67" s="107" t="s">
        <v>53</v>
      </c>
    </row>
    <row r="68" spans="1:6" ht="25.5" customHeight="1" thickTop="1">
      <c r="A68" s="25" t="s">
        <v>32</v>
      </c>
      <c r="B68" s="193" t="s">
        <v>240</v>
      </c>
      <c r="C68" s="194"/>
      <c r="D68" s="194"/>
      <c r="E68" s="194"/>
      <c r="F68" s="195"/>
    </row>
    <row r="69" spans="1:6" ht="25.5" customHeight="1">
      <c r="A69" s="196" t="s">
        <v>40</v>
      </c>
      <c r="B69" s="199" t="s">
        <v>33</v>
      </c>
      <c r="C69" s="199" t="s">
        <v>97</v>
      </c>
      <c r="D69" s="157" t="s">
        <v>41</v>
      </c>
      <c r="E69" s="157" t="s">
        <v>34</v>
      </c>
      <c r="F69" s="158" t="s">
        <v>45</v>
      </c>
    </row>
    <row r="70" spans="1:6" ht="25.5" customHeight="1">
      <c r="A70" s="197"/>
      <c r="B70" s="200"/>
      <c r="C70" s="200"/>
      <c r="D70" s="27" t="s">
        <v>42</v>
      </c>
      <c r="E70" s="27" t="s">
        <v>35</v>
      </c>
      <c r="F70" s="28" t="s">
        <v>43</v>
      </c>
    </row>
    <row r="71" spans="1:6" ht="25.5" customHeight="1">
      <c r="A71" s="197"/>
      <c r="B71" s="201" t="s">
        <v>241</v>
      </c>
      <c r="C71" s="203" t="s">
        <v>235</v>
      </c>
      <c r="D71" s="205">
        <v>2400000</v>
      </c>
      <c r="E71" s="205">
        <v>2400000</v>
      </c>
      <c r="F71" s="207">
        <f>E71/D71</f>
        <v>1</v>
      </c>
    </row>
    <row r="72" spans="1:6" ht="25.5" customHeight="1">
      <c r="A72" s="198"/>
      <c r="B72" s="202"/>
      <c r="C72" s="204"/>
      <c r="D72" s="206"/>
      <c r="E72" s="206"/>
      <c r="F72" s="208"/>
    </row>
    <row r="73" spans="1:6" ht="25.5" customHeight="1">
      <c r="A73" s="196" t="s">
        <v>36</v>
      </c>
      <c r="B73" s="157" t="s">
        <v>37</v>
      </c>
      <c r="C73" s="157" t="s">
        <v>47</v>
      </c>
      <c r="D73" s="212" t="s">
        <v>38</v>
      </c>
      <c r="E73" s="213"/>
      <c r="F73" s="214"/>
    </row>
    <row r="74" spans="1:6" ht="25.5" customHeight="1">
      <c r="A74" s="198"/>
      <c r="B74" s="139" t="s">
        <v>242</v>
      </c>
      <c r="C74" s="138" t="s">
        <v>243</v>
      </c>
      <c r="D74" s="215" t="s">
        <v>244</v>
      </c>
      <c r="E74" s="216"/>
      <c r="F74" s="217"/>
    </row>
    <row r="75" spans="1:6" ht="25.5" customHeight="1">
      <c r="A75" s="156" t="s">
        <v>46</v>
      </c>
      <c r="B75" s="218" t="s">
        <v>163</v>
      </c>
      <c r="C75" s="219"/>
      <c r="D75" s="219"/>
      <c r="E75" s="219"/>
      <c r="F75" s="220"/>
    </row>
    <row r="76" spans="1:6" ht="25.5" customHeight="1">
      <c r="A76" s="156" t="s">
        <v>44</v>
      </c>
      <c r="B76" s="218" t="s">
        <v>245</v>
      </c>
      <c r="C76" s="219"/>
      <c r="D76" s="219"/>
      <c r="E76" s="219"/>
      <c r="F76" s="220"/>
    </row>
    <row r="77" spans="1:6" ht="25.5" customHeight="1" thickBot="1">
      <c r="A77" s="26" t="s">
        <v>39</v>
      </c>
      <c r="B77" s="209"/>
      <c r="C77" s="210"/>
      <c r="D77" s="210"/>
      <c r="E77" s="210"/>
      <c r="F77" s="211"/>
    </row>
    <row r="78" spans="1:6" ht="14.25" thickTop="1"/>
    <row r="79" spans="1:6" ht="49.5" customHeight="1">
      <c r="A79" s="182" t="s">
        <v>22</v>
      </c>
      <c r="B79" s="182"/>
      <c r="C79" s="182"/>
      <c r="D79" s="182"/>
      <c r="E79" s="182"/>
      <c r="F79" s="182"/>
    </row>
    <row r="80" spans="1:6" ht="26.25" thickBot="1">
      <c r="A80" s="175" t="s">
        <v>107</v>
      </c>
      <c r="B80" s="19"/>
      <c r="C80" s="20"/>
      <c r="D80" s="20"/>
      <c r="E80" s="1"/>
      <c r="F80" s="107" t="s">
        <v>53</v>
      </c>
    </row>
    <row r="81" spans="1:6" ht="25.5" customHeight="1" thickTop="1">
      <c r="A81" s="25" t="s">
        <v>32</v>
      </c>
      <c r="B81" s="193" t="s">
        <v>246</v>
      </c>
      <c r="C81" s="194"/>
      <c r="D81" s="194"/>
      <c r="E81" s="194"/>
      <c r="F81" s="195"/>
    </row>
    <row r="82" spans="1:6" ht="25.5" customHeight="1">
      <c r="A82" s="196" t="s">
        <v>40</v>
      </c>
      <c r="B82" s="199" t="s">
        <v>33</v>
      </c>
      <c r="C82" s="199" t="s">
        <v>97</v>
      </c>
      <c r="D82" s="157" t="s">
        <v>41</v>
      </c>
      <c r="E82" s="157" t="s">
        <v>34</v>
      </c>
      <c r="F82" s="158" t="s">
        <v>45</v>
      </c>
    </row>
    <row r="83" spans="1:6" ht="25.5" customHeight="1">
      <c r="A83" s="197"/>
      <c r="B83" s="200"/>
      <c r="C83" s="200"/>
      <c r="D83" s="27" t="s">
        <v>42</v>
      </c>
      <c r="E83" s="27" t="s">
        <v>35</v>
      </c>
      <c r="F83" s="28" t="s">
        <v>43</v>
      </c>
    </row>
    <row r="84" spans="1:6" ht="25.5" customHeight="1">
      <c r="A84" s="197"/>
      <c r="B84" s="201" t="s">
        <v>241</v>
      </c>
      <c r="C84" s="203" t="s">
        <v>235</v>
      </c>
      <c r="D84" s="205">
        <v>1200000</v>
      </c>
      <c r="E84" s="205">
        <v>1200000</v>
      </c>
      <c r="F84" s="207">
        <f>E84/D84</f>
        <v>1</v>
      </c>
    </row>
    <row r="85" spans="1:6" ht="25.5" customHeight="1">
      <c r="A85" s="198"/>
      <c r="B85" s="202"/>
      <c r="C85" s="204"/>
      <c r="D85" s="206"/>
      <c r="E85" s="206"/>
      <c r="F85" s="208"/>
    </row>
    <row r="86" spans="1:6" ht="25.5" customHeight="1">
      <c r="A86" s="196" t="s">
        <v>36</v>
      </c>
      <c r="B86" s="157" t="s">
        <v>37</v>
      </c>
      <c r="C86" s="157" t="s">
        <v>47</v>
      </c>
      <c r="D86" s="212" t="s">
        <v>38</v>
      </c>
      <c r="E86" s="213"/>
      <c r="F86" s="214"/>
    </row>
    <row r="87" spans="1:6" ht="25.5" customHeight="1">
      <c r="A87" s="198"/>
      <c r="B87" s="139" t="s">
        <v>242</v>
      </c>
      <c r="C87" s="138" t="s">
        <v>243</v>
      </c>
      <c r="D87" s="215" t="s">
        <v>244</v>
      </c>
      <c r="E87" s="216"/>
      <c r="F87" s="217"/>
    </row>
    <row r="88" spans="1:6" ht="25.5" customHeight="1">
      <c r="A88" s="156" t="s">
        <v>46</v>
      </c>
      <c r="B88" s="218" t="s">
        <v>163</v>
      </c>
      <c r="C88" s="219"/>
      <c r="D88" s="219"/>
      <c r="E88" s="219"/>
      <c r="F88" s="220"/>
    </row>
    <row r="89" spans="1:6" ht="25.5" customHeight="1">
      <c r="A89" s="156" t="s">
        <v>44</v>
      </c>
      <c r="B89" s="218" t="s">
        <v>245</v>
      </c>
      <c r="C89" s="219"/>
      <c r="D89" s="219"/>
      <c r="E89" s="219"/>
      <c r="F89" s="220"/>
    </row>
    <row r="90" spans="1:6" ht="25.5" customHeight="1" thickBot="1">
      <c r="A90" s="26" t="s">
        <v>39</v>
      </c>
      <c r="B90" s="209"/>
      <c r="C90" s="210"/>
      <c r="D90" s="210"/>
      <c r="E90" s="210"/>
      <c r="F90" s="211"/>
    </row>
    <row r="91" spans="1:6" ht="14.25" thickTop="1"/>
    <row r="92" spans="1:6" ht="49.5" customHeight="1">
      <c r="A92" s="182" t="s">
        <v>22</v>
      </c>
      <c r="B92" s="182"/>
      <c r="C92" s="182"/>
      <c r="D92" s="182"/>
      <c r="E92" s="182"/>
      <c r="F92" s="182"/>
    </row>
    <row r="93" spans="1:6" ht="26.25" thickBot="1">
      <c r="A93" s="175" t="s">
        <v>107</v>
      </c>
      <c r="B93" s="19"/>
      <c r="C93" s="20"/>
      <c r="D93" s="20"/>
      <c r="E93" s="1"/>
      <c r="F93" s="107" t="s">
        <v>53</v>
      </c>
    </row>
    <row r="94" spans="1:6" ht="25.5" customHeight="1" thickTop="1">
      <c r="A94" s="25" t="s">
        <v>32</v>
      </c>
      <c r="B94" s="193" t="s">
        <v>247</v>
      </c>
      <c r="C94" s="194"/>
      <c r="D94" s="194"/>
      <c r="E94" s="194"/>
      <c r="F94" s="195"/>
    </row>
    <row r="95" spans="1:6" ht="25.5" customHeight="1">
      <c r="A95" s="196" t="s">
        <v>40</v>
      </c>
      <c r="B95" s="199" t="s">
        <v>33</v>
      </c>
      <c r="C95" s="199" t="s">
        <v>97</v>
      </c>
      <c r="D95" s="157" t="s">
        <v>41</v>
      </c>
      <c r="E95" s="157" t="s">
        <v>34</v>
      </c>
      <c r="F95" s="158" t="s">
        <v>45</v>
      </c>
    </row>
    <row r="96" spans="1:6" ht="25.5" customHeight="1">
      <c r="A96" s="197"/>
      <c r="B96" s="200"/>
      <c r="C96" s="200"/>
      <c r="D96" s="27" t="s">
        <v>42</v>
      </c>
      <c r="E96" s="27" t="s">
        <v>35</v>
      </c>
      <c r="F96" s="28" t="s">
        <v>43</v>
      </c>
    </row>
    <row r="97" spans="1:6" ht="25.5" customHeight="1">
      <c r="A97" s="197"/>
      <c r="B97" s="201" t="s">
        <v>224</v>
      </c>
      <c r="C97" s="203" t="s">
        <v>248</v>
      </c>
      <c r="D97" s="205">
        <v>1776000</v>
      </c>
      <c r="E97" s="205">
        <v>1776000</v>
      </c>
      <c r="F97" s="207">
        <f>E97/D97</f>
        <v>1</v>
      </c>
    </row>
    <row r="98" spans="1:6" ht="25.5" customHeight="1">
      <c r="A98" s="198"/>
      <c r="B98" s="202"/>
      <c r="C98" s="204"/>
      <c r="D98" s="206"/>
      <c r="E98" s="206"/>
      <c r="F98" s="208"/>
    </row>
    <row r="99" spans="1:6" ht="25.5" customHeight="1">
      <c r="A99" s="196" t="s">
        <v>36</v>
      </c>
      <c r="B99" s="157" t="s">
        <v>37</v>
      </c>
      <c r="C99" s="157" t="s">
        <v>47</v>
      </c>
      <c r="D99" s="212" t="s">
        <v>38</v>
      </c>
      <c r="E99" s="213"/>
      <c r="F99" s="214"/>
    </row>
    <row r="100" spans="1:6" ht="25.5" customHeight="1">
      <c r="A100" s="198"/>
      <c r="B100" s="139" t="s">
        <v>249</v>
      </c>
      <c r="C100" s="138" t="s">
        <v>250</v>
      </c>
      <c r="D100" s="215" t="s">
        <v>251</v>
      </c>
      <c r="E100" s="216"/>
      <c r="F100" s="217"/>
    </row>
    <row r="101" spans="1:6" ht="25.5" customHeight="1">
      <c r="A101" s="156" t="s">
        <v>46</v>
      </c>
      <c r="B101" s="218" t="s">
        <v>163</v>
      </c>
      <c r="C101" s="219"/>
      <c r="D101" s="219"/>
      <c r="E101" s="219"/>
      <c r="F101" s="220"/>
    </row>
    <row r="102" spans="1:6" ht="25.5" customHeight="1">
      <c r="A102" s="156" t="s">
        <v>44</v>
      </c>
      <c r="B102" s="218" t="s">
        <v>252</v>
      </c>
      <c r="C102" s="219"/>
      <c r="D102" s="219"/>
      <c r="E102" s="219"/>
      <c r="F102" s="220"/>
    </row>
    <row r="103" spans="1:6" ht="25.5" customHeight="1" thickBot="1">
      <c r="A103" s="26" t="s">
        <v>39</v>
      </c>
      <c r="B103" s="209"/>
      <c r="C103" s="210"/>
      <c r="D103" s="210"/>
      <c r="E103" s="210"/>
      <c r="F103" s="211"/>
    </row>
    <row r="104" spans="1:6" ht="14.25" thickTop="1"/>
    <row r="105" spans="1:6" ht="49.5" customHeight="1">
      <c r="A105" s="182" t="s">
        <v>22</v>
      </c>
      <c r="B105" s="182"/>
      <c r="C105" s="182"/>
      <c r="D105" s="182"/>
      <c r="E105" s="182"/>
      <c r="F105" s="182"/>
    </row>
    <row r="106" spans="1:6" ht="26.25" thickBot="1">
      <c r="A106" s="175" t="s">
        <v>107</v>
      </c>
      <c r="B106" s="19"/>
      <c r="C106" s="20"/>
      <c r="D106" s="20"/>
      <c r="E106" s="1"/>
      <c r="F106" s="107" t="s">
        <v>53</v>
      </c>
    </row>
    <row r="107" spans="1:6" ht="25.5" customHeight="1" thickTop="1">
      <c r="A107" s="25" t="s">
        <v>32</v>
      </c>
      <c r="B107" s="193" t="s">
        <v>253</v>
      </c>
      <c r="C107" s="194"/>
      <c r="D107" s="194"/>
      <c r="E107" s="194"/>
      <c r="F107" s="195"/>
    </row>
    <row r="108" spans="1:6" ht="25.5" customHeight="1">
      <c r="A108" s="196" t="s">
        <v>40</v>
      </c>
      <c r="B108" s="199" t="s">
        <v>33</v>
      </c>
      <c r="C108" s="199" t="s">
        <v>97</v>
      </c>
      <c r="D108" s="157" t="s">
        <v>41</v>
      </c>
      <c r="E108" s="157" t="s">
        <v>34</v>
      </c>
      <c r="F108" s="158" t="s">
        <v>45</v>
      </c>
    </row>
    <row r="109" spans="1:6" ht="25.5" customHeight="1">
      <c r="A109" s="197"/>
      <c r="B109" s="200"/>
      <c r="C109" s="200"/>
      <c r="D109" s="27" t="s">
        <v>42</v>
      </c>
      <c r="E109" s="27" t="s">
        <v>35</v>
      </c>
      <c r="F109" s="28" t="s">
        <v>43</v>
      </c>
    </row>
    <row r="110" spans="1:6" ht="25.5" customHeight="1">
      <c r="A110" s="197"/>
      <c r="B110" s="201" t="s">
        <v>224</v>
      </c>
      <c r="C110" s="203" t="s">
        <v>248</v>
      </c>
      <c r="D110" s="205">
        <v>1699200</v>
      </c>
      <c r="E110" s="205">
        <v>1699200</v>
      </c>
      <c r="F110" s="207">
        <f>E110/D110</f>
        <v>1</v>
      </c>
    </row>
    <row r="111" spans="1:6" ht="25.5" customHeight="1">
      <c r="A111" s="198"/>
      <c r="B111" s="202"/>
      <c r="C111" s="204"/>
      <c r="D111" s="206"/>
      <c r="E111" s="206"/>
      <c r="F111" s="208"/>
    </row>
    <row r="112" spans="1:6" ht="25.5" customHeight="1">
      <c r="A112" s="196" t="s">
        <v>36</v>
      </c>
      <c r="B112" s="157" t="s">
        <v>37</v>
      </c>
      <c r="C112" s="157" t="s">
        <v>47</v>
      </c>
      <c r="D112" s="212" t="s">
        <v>38</v>
      </c>
      <c r="E112" s="213"/>
      <c r="F112" s="214"/>
    </row>
    <row r="113" spans="1:6" ht="25.5" customHeight="1">
      <c r="A113" s="198"/>
      <c r="B113" s="139" t="s">
        <v>249</v>
      </c>
      <c r="C113" s="138" t="s">
        <v>250</v>
      </c>
      <c r="D113" s="215" t="s">
        <v>251</v>
      </c>
      <c r="E113" s="216"/>
      <c r="F113" s="217"/>
    </row>
    <row r="114" spans="1:6" ht="25.5" customHeight="1">
      <c r="A114" s="156" t="s">
        <v>46</v>
      </c>
      <c r="B114" s="218" t="s">
        <v>163</v>
      </c>
      <c r="C114" s="219"/>
      <c r="D114" s="219"/>
      <c r="E114" s="219"/>
      <c r="F114" s="220"/>
    </row>
    <row r="115" spans="1:6" ht="25.5" customHeight="1">
      <c r="A115" s="156" t="s">
        <v>44</v>
      </c>
      <c r="B115" s="218" t="s">
        <v>252</v>
      </c>
      <c r="C115" s="219"/>
      <c r="D115" s="219"/>
      <c r="E115" s="219"/>
      <c r="F115" s="220"/>
    </row>
    <row r="116" spans="1:6" ht="25.5" customHeight="1" thickBot="1">
      <c r="A116" s="26" t="s">
        <v>39</v>
      </c>
      <c r="B116" s="209"/>
      <c r="C116" s="210"/>
      <c r="D116" s="210"/>
      <c r="E116" s="210"/>
      <c r="F116" s="211"/>
    </row>
    <row r="117" spans="1:6" ht="14.25" thickTop="1"/>
    <row r="118" spans="1:6" ht="49.5" customHeight="1">
      <c r="A118" s="182" t="s">
        <v>22</v>
      </c>
      <c r="B118" s="182"/>
      <c r="C118" s="182"/>
      <c r="D118" s="182"/>
      <c r="E118" s="182"/>
      <c r="F118" s="182"/>
    </row>
    <row r="119" spans="1:6" ht="26.25" thickBot="1">
      <c r="A119" s="175" t="s">
        <v>107</v>
      </c>
      <c r="B119" s="19"/>
      <c r="C119" s="20"/>
      <c r="D119" s="20"/>
      <c r="E119" s="1"/>
      <c r="F119" s="107" t="s">
        <v>53</v>
      </c>
    </row>
    <row r="120" spans="1:6" ht="25.5" customHeight="1" thickTop="1">
      <c r="A120" s="25" t="s">
        <v>32</v>
      </c>
      <c r="B120" s="193" t="s">
        <v>254</v>
      </c>
      <c r="C120" s="194"/>
      <c r="D120" s="194"/>
      <c r="E120" s="194"/>
      <c r="F120" s="195"/>
    </row>
    <row r="121" spans="1:6" ht="25.5" customHeight="1">
      <c r="A121" s="196" t="s">
        <v>40</v>
      </c>
      <c r="B121" s="199" t="s">
        <v>33</v>
      </c>
      <c r="C121" s="199" t="s">
        <v>97</v>
      </c>
      <c r="D121" s="157" t="s">
        <v>41</v>
      </c>
      <c r="E121" s="157" t="s">
        <v>34</v>
      </c>
      <c r="F121" s="158" t="s">
        <v>45</v>
      </c>
    </row>
    <row r="122" spans="1:6" ht="25.5" customHeight="1">
      <c r="A122" s="197"/>
      <c r="B122" s="200"/>
      <c r="C122" s="200"/>
      <c r="D122" s="27" t="s">
        <v>42</v>
      </c>
      <c r="E122" s="27" t="s">
        <v>35</v>
      </c>
      <c r="F122" s="28" t="s">
        <v>43</v>
      </c>
    </row>
    <row r="123" spans="1:6" ht="25.5" customHeight="1">
      <c r="A123" s="197"/>
      <c r="B123" s="201" t="s">
        <v>224</v>
      </c>
      <c r="C123" s="203" t="s">
        <v>248</v>
      </c>
      <c r="D123" s="205">
        <v>967200</v>
      </c>
      <c r="E123" s="205">
        <v>967200</v>
      </c>
      <c r="F123" s="207">
        <f>E123/D123</f>
        <v>1</v>
      </c>
    </row>
    <row r="124" spans="1:6" ht="25.5" customHeight="1">
      <c r="A124" s="198"/>
      <c r="B124" s="202"/>
      <c r="C124" s="204"/>
      <c r="D124" s="206"/>
      <c r="E124" s="206"/>
      <c r="F124" s="208"/>
    </row>
    <row r="125" spans="1:6" ht="25.5" customHeight="1">
      <c r="A125" s="196" t="s">
        <v>36</v>
      </c>
      <c r="B125" s="157" t="s">
        <v>37</v>
      </c>
      <c r="C125" s="157" t="s">
        <v>47</v>
      </c>
      <c r="D125" s="212" t="s">
        <v>38</v>
      </c>
      <c r="E125" s="213"/>
      <c r="F125" s="214"/>
    </row>
    <row r="126" spans="1:6" ht="25.5" customHeight="1">
      <c r="A126" s="198"/>
      <c r="B126" s="139" t="s">
        <v>249</v>
      </c>
      <c r="C126" s="138" t="s">
        <v>250</v>
      </c>
      <c r="D126" s="215" t="s">
        <v>251</v>
      </c>
      <c r="E126" s="216"/>
      <c r="F126" s="217"/>
    </row>
    <row r="127" spans="1:6" ht="25.5" customHeight="1">
      <c r="A127" s="156" t="s">
        <v>46</v>
      </c>
      <c r="B127" s="218" t="s">
        <v>163</v>
      </c>
      <c r="C127" s="219"/>
      <c r="D127" s="219"/>
      <c r="E127" s="219"/>
      <c r="F127" s="220"/>
    </row>
    <row r="128" spans="1:6" ht="25.5" customHeight="1">
      <c r="A128" s="156" t="s">
        <v>44</v>
      </c>
      <c r="B128" s="218" t="s">
        <v>252</v>
      </c>
      <c r="C128" s="219"/>
      <c r="D128" s="219"/>
      <c r="E128" s="219"/>
      <c r="F128" s="220"/>
    </row>
    <row r="129" spans="1:6" ht="25.5" customHeight="1" thickBot="1">
      <c r="A129" s="26" t="s">
        <v>39</v>
      </c>
      <c r="B129" s="209"/>
      <c r="C129" s="210"/>
      <c r="D129" s="210"/>
      <c r="E129" s="210"/>
      <c r="F129" s="211"/>
    </row>
    <row r="130" spans="1:6" ht="14.25" thickTop="1"/>
    <row r="131" spans="1:6" ht="49.5" customHeight="1">
      <c r="A131" s="182" t="s">
        <v>22</v>
      </c>
      <c r="B131" s="182"/>
      <c r="C131" s="182"/>
      <c r="D131" s="182"/>
      <c r="E131" s="182"/>
      <c r="F131" s="182"/>
    </row>
    <row r="132" spans="1:6" ht="26.25" thickBot="1">
      <c r="A132" s="175" t="s">
        <v>107</v>
      </c>
      <c r="B132" s="19"/>
      <c r="C132" s="20"/>
      <c r="D132" s="20"/>
      <c r="E132" s="1"/>
      <c r="F132" s="107" t="s">
        <v>53</v>
      </c>
    </row>
    <row r="133" spans="1:6" ht="25.5" customHeight="1" thickTop="1">
      <c r="A133" s="25" t="s">
        <v>32</v>
      </c>
      <c r="B133" s="193" t="s">
        <v>255</v>
      </c>
      <c r="C133" s="194"/>
      <c r="D133" s="194"/>
      <c r="E133" s="194"/>
      <c r="F133" s="195"/>
    </row>
    <row r="134" spans="1:6" ht="25.5" customHeight="1">
      <c r="A134" s="196" t="s">
        <v>40</v>
      </c>
      <c r="B134" s="199" t="s">
        <v>33</v>
      </c>
      <c r="C134" s="199" t="s">
        <v>97</v>
      </c>
      <c r="D134" s="157" t="s">
        <v>41</v>
      </c>
      <c r="E134" s="157" t="s">
        <v>34</v>
      </c>
      <c r="F134" s="158" t="s">
        <v>45</v>
      </c>
    </row>
    <row r="135" spans="1:6" ht="25.5" customHeight="1">
      <c r="A135" s="197"/>
      <c r="B135" s="200"/>
      <c r="C135" s="200"/>
      <c r="D135" s="27" t="s">
        <v>42</v>
      </c>
      <c r="E135" s="27" t="s">
        <v>35</v>
      </c>
      <c r="F135" s="28" t="s">
        <v>43</v>
      </c>
    </row>
    <row r="136" spans="1:6" ht="25.5" customHeight="1">
      <c r="A136" s="197"/>
      <c r="B136" s="201" t="s">
        <v>224</v>
      </c>
      <c r="C136" s="203" t="s">
        <v>248</v>
      </c>
      <c r="D136" s="205">
        <v>354000</v>
      </c>
      <c r="E136" s="205">
        <v>354000</v>
      </c>
      <c r="F136" s="207">
        <f>E136/D136</f>
        <v>1</v>
      </c>
    </row>
    <row r="137" spans="1:6" ht="25.5" customHeight="1">
      <c r="A137" s="198"/>
      <c r="B137" s="202"/>
      <c r="C137" s="204"/>
      <c r="D137" s="206"/>
      <c r="E137" s="206"/>
      <c r="F137" s="208"/>
    </row>
    <row r="138" spans="1:6" ht="25.5" customHeight="1">
      <c r="A138" s="196" t="s">
        <v>36</v>
      </c>
      <c r="B138" s="157" t="s">
        <v>37</v>
      </c>
      <c r="C138" s="157" t="s">
        <v>47</v>
      </c>
      <c r="D138" s="212" t="s">
        <v>38</v>
      </c>
      <c r="E138" s="213"/>
      <c r="F138" s="214"/>
    </row>
    <row r="139" spans="1:6" ht="25.5" customHeight="1">
      <c r="A139" s="198"/>
      <c r="B139" s="139" t="s">
        <v>249</v>
      </c>
      <c r="C139" s="138" t="s">
        <v>250</v>
      </c>
      <c r="D139" s="215" t="s">
        <v>251</v>
      </c>
      <c r="E139" s="216"/>
      <c r="F139" s="217"/>
    </row>
    <row r="140" spans="1:6" ht="25.5" customHeight="1">
      <c r="A140" s="156" t="s">
        <v>46</v>
      </c>
      <c r="B140" s="218" t="s">
        <v>163</v>
      </c>
      <c r="C140" s="219"/>
      <c r="D140" s="219"/>
      <c r="E140" s="219"/>
      <c r="F140" s="220"/>
    </row>
    <row r="141" spans="1:6" ht="25.5" customHeight="1">
      <c r="A141" s="156" t="s">
        <v>44</v>
      </c>
      <c r="B141" s="218" t="s">
        <v>252</v>
      </c>
      <c r="C141" s="219"/>
      <c r="D141" s="219"/>
      <c r="E141" s="219"/>
      <c r="F141" s="220"/>
    </row>
    <row r="142" spans="1:6" ht="25.5" customHeight="1" thickBot="1">
      <c r="A142" s="26" t="s">
        <v>39</v>
      </c>
      <c r="B142" s="209"/>
      <c r="C142" s="210"/>
      <c r="D142" s="210"/>
      <c r="E142" s="210"/>
      <c r="F142" s="211"/>
    </row>
    <row r="143" spans="1:6" ht="14.25" thickTop="1"/>
    <row r="144" spans="1:6" ht="49.5" customHeight="1">
      <c r="A144" s="182" t="s">
        <v>22</v>
      </c>
      <c r="B144" s="182"/>
      <c r="C144" s="182"/>
      <c r="D144" s="182"/>
      <c r="E144" s="182"/>
      <c r="F144" s="182"/>
    </row>
    <row r="145" spans="1:6" ht="26.25" thickBot="1">
      <c r="A145" s="175" t="s">
        <v>107</v>
      </c>
      <c r="B145" s="19"/>
      <c r="C145" s="20"/>
      <c r="D145" s="20"/>
      <c r="E145" s="1"/>
      <c r="F145" s="107" t="s">
        <v>53</v>
      </c>
    </row>
    <row r="146" spans="1:6" ht="25.5" customHeight="1" thickTop="1">
      <c r="A146" s="25" t="s">
        <v>32</v>
      </c>
      <c r="B146" s="193" t="s">
        <v>256</v>
      </c>
      <c r="C146" s="194"/>
      <c r="D146" s="194"/>
      <c r="E146" s="194"/>
      <c r="F146" s="195"/>
    </row>
    <row r="147" spans="1:6" ht="25.5" customHeight="1">
      <c r="A147" s="196" t="s">
        <v>40</v>
      </c>
      <c r="B147" s="199" t="s">
        <v>33</v>
      </c>
      <c r="C147" s="199" t="s">
        <v>97</v>
      </c>
      <c r="D147" s="157" t="s">
        <v>41</v>
      </c>
      <c r="E147" s="157" t="s">
        <v>34</v>
      </c>
      <c r="F147" s="158" t="s">
        <v>45</v>
      </c>
    </row>
    <row r="148" spans="1:6" ht="25.5" customHeight="1">
      <c r="A148" s="197"/>
      <c r="B148" s="200"/>
      <c r="C148" s="200"/>
      <c r="D148" s="27" t="s">
        <v>42</v>
      </c>
      <c r="E148" s="27" t="s">
        <v>35</v>
      </c>
      <c r="F148" s="28" t="s">
        <v>43</v>
      </c>
    </row>
    <row r="149" spans="1:6" ht="25.5" customHeight="1">
      <c r="A149" s="197"/>
      <c r="B149" s="201" t="s">
        <v>224</v>
      </c>
      <c r="C149" s="203" t="s">
        <v>248</v>
      </c>
      <c r="D149" s="205">
        <v>370800</v>
      </c>
      <c r="E149" s="205">
        <v>370800</v>
      </c>
      <c r="F149" s="207">
        <f>E149/D149</f>
        <v>1</v>
      </c>
    </row>
    <row r="150" spans="1:6" ht="25.5" customHeight="1">
      <c r="A150" s="198"/>
      <c r="B150" s="202"/>
      <c r="C150" s="204"/>
      <c r="D150" s="206"/>
      <c r="E150" s="206"/>
      <c r="F150" s="208"/>
    </row>
    <row r="151" spans="1:6" ht="25.5" customHeight="1">
      <c r="A151" s="196" t="s">
        <v>36</v>
      </c>
      <c r="B151" s="157" t="s">
        <v>37</v>
      </c>
      <c r="C151" s="157" t="s">
        <v>47</v>
      </c>
      <c r="D151" s="212" t="s">
        <v>38</v>
      </c>
      <c r="E151" s="213"/>
      <c r="F151" s="214"/>
    </row>
    <row r="152" spans="1:6" ht="25.5" customHeight="1">
      <c r="A152" s="198"/>
      <c r="B152" s="139" t="s">
        <v>249</v>
      </c>
      <c r="C152" s="138" t="s">
        <v>250</v>
      </c>
      <c r="D152" s="215" t="s">
        <v>251</v>
      </c>
      <c r="E152" s="216"/>
      <c r="F152" s="217"/>
    </row>
    <row r="153" spans="1:6" ht="25.5" customHeight="1">
      <c r="A153" s="156" t="s">
        <v>46</v>
      </c>
      <c r="B153" s="218" t="s">
        <v>163</v>
      </c>
      <c r="C153" s="219"/>
      <c r="D153" s="219"/>
      <c r="E153" s="219"/>
      <c r="F153" s="220"/>
    </row>
    <row r="154" spans="1:6" ht="25.5" customHeight="1">
      <c r="A154" s="156" t="s">
        <v>44</v>
      </c>
      <c r="B154" s="218" t="s">
        <v>252</v>
      </c>
      <c r="C154" s="219"/>
      <c r="D154" s="219"/>
      <c r="E154" s="219"/>
      <c r="F154" s="220"/>
    </row>
    <row r="155" spans="1:6" ht="25.5" customHeight="1" thickBot="1">
      <c r="A155" s="26" t="s">
        <v>39</v>
      </c>
      <c r="B155" s="209"/>
      <c r="C155" s="210"/>
      <c r="D155" s="210"/>
      <c r="E155" s="210"/>
      <c r="F155" s="211"/>
    </row>
    <row r="156" spans="1:6" ht="14.25" thickTop="1"/>
    <row r="157" spans="1:6" ht="49.5" customHeight="1">
      <c r="A157" s="182" t="s">
        <v>22</v>
      </c>
      <c r="B157" s="182"/>
      <c r="C157" s="182"/>
      <c r="D157" s="182"/>
      <c r="E157" s="182"/>
      <c r="F157" s="182"/>
    </row>
    <row r="158" spans="1:6" ht="26.25" thickBot="1">
      <c r="A158" s="175" t="s">
        <v>107</v>
      </c>
      <c r="B158" s="19"/>
      <c r="C158" s="20"/>
      <c r="D158" s="20"/>
      <c r="E158" s="1"/>
      <c r="F158" s="107" t="s">
        <v>53</v>
      </c>
    </row>
    <row r="159" spans="1:6" ht="25.5" customHeight="1" thickTop="1">
      <c r="A159" s="25" t="s">
        <v>32</v>
      </c>
      <c r="B159" s="193" t="s">
        <v>257</v>
      </c>
      <c r="C159" s="194"/>
      <c r="D159" s="194"/>
      <c r="E159" s="194"/>
      <c r="F159" s="195"/>
    </row>
    <row r="160" spans="1:6" ht="25.5" customHeight="1">
      <c r="A160" s="196" t="s">
        <v>40</v>
      </c>
      <c r="B160" s="199" t="s">
        <v>33</v>
      </c>
      <c r="C160" s="199" t="s">
        <v>97</v>
      </c>
      <c r="D160" s="157" t="s">
        <v>41</v>
      </c>
      <c r="E160" s="157" t="s">
        <v>34</v>
      </c>
      <c r="F160" s="158" t="s">
        <v>45</v>
      </c>
    </row>
    <row r="161" spans="1:6" ht="25.5" customHeight="1">
      <c r="A161" s="197"/>
      <c r="B161" s="200"/>
      <c r="C161" s="200"/>
      <c r="D161" s="27" t="s">
        <v>42</v>
      </c>
      <c r="E161" s="27" t="s">
        <v>35</v>
      </c>
      <c r="F161" s="28" t="s">
        <v>43</v>
      </c>
    </row>
    <row r="162" spans="1:6" ht="25.5" customHeight="1">
      <c r="A162" s="197"/>
      <c r="B162" s="201" t="s">
        <v>224</v>
      </c>
      <c r="C162" s="203" t="s">
        <v>248</v>
      </c>
      <c r="D162" s="205">
        <v>370800</v>
      </c>
      <c r="E162" s="205">
        <v>370800</v>
      </c>
      <c r="F162" s="207">
        <f>E162/D162</f>
        <v>1</v>
      </c>
    </row>
    <row r="163" spans="1:6" ht="25.5" customHeight="1">
      <c r="A163" s="198"/>
      <c r="B163" s="202"/>
      <c r="C163" s="204"/>
      <c r="D163" s="206"/>
      <c r="E163" s="206"/>
      <c r="F163" s="208"/>
    </row>
    <row r="164" spans="1:6" ht="25.5" customHeight="1">
      <c r="A164" s="196" t="s">
        <v>36</v>
      </c>
      <c r="B164" s="157" t="s">
        <v>37</v>
      </c>
      <c r="C164" s="157" t="s">
        <v>47</v>
      </c>
      <c r="D164" s="212" t="s">
        <v>38</v>
      </c>
      <c r="E164" s="213"/>
      <c r="F164" s="214"/>
    </row>
    <row r="165" spans="1:6" ht="25.5" customHeight="1">
      <c r="A165" s="198"/>
      <c r="B165" s="139" t="s">
        <v>249</v>
      </c>
      <c r="C165" s="138" t="s">
        <v>250</v>
      </c>
      <c r="D165" s="215" t="s">
        <v>251</v>
      </c>
      <c r="E165" s="216"/>
      <c r="F165" s="217"/>
    </row>
    <row r="166" spans="1:6" ht="25.5" customHeight="1">
      <c r="A166" s="156" t="s">
        <v>46</v>
      </c>
      <c r="B166" s="218" t="s">
        <v>163</v>
      </c>
      <c r="C166" s="219"/>
      <c r="D166" s="219"/>
      <c r="E166" s="219"/>
      <c r="F166" s="220"/>
    </row>
    <row r="167" spans="1:6" ht="25.5" customHeight="1">
      <c r="A167" s="156" t="s">
        <v>44</v>
      </c>
      <c r="B167" s="218" t="s">
        <v>252</v>
      </c>
      <c r="C167" s="219"/>
      <c r="D167" s="219"/>
      <c r="E167" s="219"/>
      <c r="F167" s="220"/>
    </row>
    <row r="168" spans="1:6" ht="25.5" customHeight="1" thickBot="1">
      <c r="A168" s="26" t="s">
        <v>39</v>
      </c>
      <c r="B168" s="209"/>
      <c r="C168" s="210"/>
      <c r="D168" s="210"/>
      <c r="E168" s="210"/>
      <c r="F168" s="211"/>
    </row>
    <row r="169" spans="1:6" ht="14.25" thickTop="1"/>
    <row r="170" spans="1:6" ht="49.5" customHeight="1">
      <c r="A170" s="182" t="s">
        <v>22</v>
      </c>
      <c r="B170" s="182"/>
      <c r="C170" s="182"/>
      <c r="D170" s="182"/>
      <c r="E170" s="182"/>
      <c r="F170" s="182"/>
    </row>
    <row r="171" spans="1:6" ht="26.25" thickBot="1">
      <c r="A171" s="175" t="s">
        <v>107</v>
      </c>
      <c r="B171" s="19"/>
      <c r="C171" s="20"/>
      <c r="D171" s="20"/>
      <c r="E171" s="1"/>
      <c r="F171" s="107" t="s">
        <v>53</v>
      </c>
    </row>
    <row r="172" spans="1:6" ht="25.5" customHeight="1" thickTop="1">
      <c r="A172" s="25" t="s">
        <v>32</v>
      </c>
      <c r="B172" s="229" t="s">
        <v>262</v>
      </c>
      <c r="C172" s="229"/>
      <c r="D172" s="229"/>
      <c r="E172" s="229"/>
      <c r="F172" s="230"/>
    </row>
    <row r="173" spans="1:6" ht="25.5" customHeight="1">
      <c r="A173" s="196" t="s">
        <v>40</v>
      </c>
      <c r="B173" s="231" t="s">
        <v>33</v>
      </c>
      <c r="C173" s="199" t="s">
        <v>97</v>
      </c>
      <c r="D173" s="157" t="s">
        <v>41</v>
      </c>
      <c r="E173" s="157" t="s">
        <v>34</v>
      </c>
      <c r="F173" s="158" t="s">
        <v>45</v>
      </c>
    </row>
    <row r="174" spans="1:6" ht="25.5" customHeight="1">
      <c r="A174" s="197"/>
      <c r="B174" s="231"/>
      <c r="C174" s="200"/>
      <c r="D174" s="27" t="s">
        <v>42</v>
      </c>
      <c r="E174" s="27" t="s">
        <v>35</v>
      </c>
      <c r="F174" s="28" t="s">
        <v>43</v>
      </c>
    </row>
    <row r="175" spans="1:6" ht="25.5" customHeight="1">
      <c r="A175" s="197"/>
      <c r="B175" s="232" t="s">
        <v>220</v>
      </c>
      <c r="C175" s="203" t="s">
        <v>195</v>
      </c>
      <c r="D175" s="233">
        <v>7260000</v>
      </c>
      <c r="E175" s="233">
        <v>6895680</v>
      </c>
      <c r="F175" s="234">
        <f>E175/D175</f>
        <v>0.94981818181818178</v>
      </c>
    </row>
    <row r="176" spans="1:6" ht="25.5" customHeight="1">
      <c r="A176" s="198"/>
      <c r="B176" s="232"/>
      <c r="C176" s="204"/>
      <c r="D176" s="233"/>
      <c r="E176" s="233"/>
      <c r="F176" s="234"/>
    </row>
    <row r="177" spans="1:6" ht="25.5" customHeight="1">
      <c r="A177" s="196" t="s">
        <v>36</v>
      </c>
      <c r="B177" s="157" t="s">
        <v>37</v>
      </c>
      <c r="C177" s="157" t="s">
        <v>258</v>
      </c>
      <c r="D177" s="231" t="s">
        <v>38</v>
      </c>
      <c r="E177" s="231"/>
      <c r="F177" s="235"/>
    </row>
    <row r="178" spans="1:6" ht="25.5" customHeight="1">
      <c r="A178" s="198"/>
      <c r="B178" s="139" t="s">
        <v>259</v>
      </c>
      <c r="C178" s="138" t="s">
        <v>260</v>
      </c>
      <c r="D178" s="236" t="s">
        <v>261</v>
      </c>
      <c r="E178" s="236"/>
      <c r="F178" s="237"/>
    </row>
    <row r="179" spans="1:6" ht="25.5" customHeight="1">
      <c r="A179" s="156" t="s">
        <v>46</v>
      </c>
      <c r="B179" s="238" t="s">
        <v>163</v>
      </c>
      <c r="C179" s="238"/>
      <c r="D179" s="238"/>
      <c r="E179" s="238"/>
      <c r="F179" s="239"/>
    </row>
    <row r="180" spans="1:6" ht="25.5" customHeight="1">
      <c r="A180" s="156" t="s">
        <v>44</v>
      </c>
      <c r="B180" s="238" t="s">
        <v>107</v>
      </c>
      <c r="C180" s="238"/>
      <c r="D180" s="238"/>
      <c r="E180" s="238"/>
      <c r="F180" s="239"/>
    </row>
    <row r="181" spans="1:6" ht="25.5" customHeight="1" thickBot="1">
      <c r="A181" s="26" t="s">
        <v>39</v>
      </c>
      <c r="B181" s="240"/>
      <c r="C181" s="240"/>
      <c r="D181" s="240"/>
      <c r="E181" s="240"/>
      <c r="F181" s="241"/>
    </row>
    <row r="182" spans="1:6" ht="14.25" thickTop="1"/>
    <row r="183" spans="1:6" ht="49.5" customHeight="1">
      <c r="A183" s="182" t="s">
        <v>22</v>
      </c>
      <c r="B183" s="182"/>
      <c r="C183" s="182"/>
      <c r="D183" s="182"/>
      <c r="E183" s="182"/>
      <c r="F183" s="182"/>
    </row>
    <row r="184" spans="1:6" ht="26.25" thickBot="1">
      <c r="A184" s="175" t="s">
        <v>107</v>
      </c>
      <c r="B184" s="19"/>
      <c r="C184" s="20"/>
      <c r="D184" s="20"/>
      <c r="E184" s="1"/>
      <c r="F184" s="107" t="s">
        <v>53</v>
      </c>
    </row>
    <row r="185" spans="1:6" ht="25.5" customHeight="1" thickTop="1">
      <c r="A185" s="25" t="s">
        <v>32</v>
      </c>
      <c r="B185" s="229" t="s">
        <v>265</v>
      </c>
      <c r="C185" s="229"/>
      <c r="D185" s="229"/>
      <c r="E185" s="229"/>
      <c r="F185" s="230"/>
    </row>
    <row r="186" spans="1:6" ht="25.5" customHeight="1">
      <c r="A186" s="196" t="s">
        <v>40</v>
      </c>
      <c r="B186" s="231" t="s">
        <v>33</v>
      </c>
      <c r="C186" s="199" t="s">
        <v>97</v>
      </c>
      <c r="D186" s="157" t="s">
        <v>41</v>
      </c>
      <c r="E186" s="157" t="s">
        <v>34</v>
      </c>
      <c r="F186" s="158" t="s">
        <v>45</v>
      </c>
    </row>
    <row r="187" spans="1:6" ht="25.5" customHeight="1">
      <c r="A187" s="197"/>
      <c r="B187" s="231"/>
      <c r="C187" s="200"/>
      <c r="D187" s="27" t="s">
        <v>42</v>
      </c>
      <c r="E187" s="27" t="s">
        <v>35</v>
      </c>
      <c r="F187" s="28" t="s">
        <v>43</v>
      </c>
    </row>
    <row r="188" spans="1:6" ht="25.5" customHeight="1">
      <c r="A188" s="197"/>
      <c r="B188" s="232" t="s">
        <v>220</v>
      </c>
      <c r="C188" s="203" t="s">
        <v>195</v>
      </c>
      <c r="D188" s="233">
        <v>3156000</v>
      </c>
      <c r="E188" s="233">
        <v>3156000</v>
      </c>
      <c r="F188" s="234">
        <f>E188/D188</f>
        <v>1</v>
      </c>
    </row>
    <row r="189" spans="1:6" ht="25.5" customHeight="1">
      <c r="A189" s="198"/>
      <c r="B189" s="232"/>
      <c r="C189" s="204"/>
      <c r="D189" s="233"/>
      <c r="E189" s="233"/>
      <c r="F189" s="234"/>
    </row>
    <row r="190" spans="1:6" ht="25.5" customHeight="1">
      <c r="A190" s="196" t="s">
        <v>36</v>
      </c>
      <c r="B190" s="157" t="s">
        <v>37</v>
      </c>
      <c r="C190" s="157" t="s">
        <v>263</v>
      </c>
      <c r="D190" s="231" t="s">
        <v>38</v>
      </c>
      <c r="E190" s="231"/>
      <c r="F190" s="235"/>
    </row>
    <row r="191" spans="1:6" ht="25.5" customHeight="1">
      <c r="A191" s="198"/>
      <c r="B191" s="139" t="s">
        <v>218</v>
      </c>
      <c r="C191" s="138" t="s">
        <v>264</v>
      </c>
      <c r="D191" s="236" t="s">
        <v>219</v>
      </c>
      <c r="E191" s="236"/>
      <c r="F191" s="237"/>
    </row>
    <row r="192" spans="1:6" ht="25.5" customHeight="1">
      <c r="A192" s="156" t="s">
        <v>46</v>
      </c>
      <c r="B192" s="238" t="s">
        <v>163</v>
      </c>
      <c r="C192" s="238"/>
      <c r="D192" s="238"/>
      <c r="E192" s="238"/>
      <c r="F192" s="239"/>
    </row>
    <row r="193" spans="1:6" ht="25.5" customHeight="1">
      <c r="A193" s="156" t="s">
        <v>44</v>
      </c>
      <c r="B193" s="238" t="s">
        <v>107</v>
      </c>
      <c r="C193" s="238"/>
      <c r="D193" s="238"/>
      <c r="E193" s="238"/>
      <c r="F193" s="239"/>
    </row>
    <row r="194" spans="1:6" ht="25.5" customHeight="1" thickBot="1">
      <c r="A194" s="26" t="s">
        <v>39</v>
      </c>
      <c r="B194" s="240"/>
      <c r="C194" s="240"/>
      <c r="D194" s="240"/>
      <c r="E194" s="240"/>
      <c r="F194" s="241"/>
    </row>
    <row r="195" spans="1:6" ht="14.25" thickTop="1"/>
    <row r="196" spans="1:6" ht="49.5" customHeight="1">
      <c r="A196" s="182" t="s">
        <v>22</v>
      </c>
      <c r="B196" s="182"/>
      <c r="C196" s="182"/>
      <c r="D196" s="182"/>
      <c r="E196" s="182"/>
      <c r="F196" s="182"/>
    </row>
    <row r="197" spans="1:6" ht="26.25" thickBot="1">
      <c r="A197" s="175" t="s">
        <v>107</v>
      </c>
      <c r="B197" s="19"/>
      <c r="C197" s="20"/>
      <c r="D197" s="20"/>
      <c r="E197" s="1"/>
      <c r="F197" s="107" t="s">
        <v>53</v>
      </c>
    </row>
    <row r="198" spans="1:6" ht="25.5" customHeight="1" thickTop="1">
      <c r="A198" s="25" t="s">
        <v>32</v>
      </c>
      <c r="B198" s="229" t="s">
        <v>266</v>
      </c>
      <c r="C198" s="229"/>
      <c r="D198" s="229"/>
      <c r="E198" s="229"/>
      <c r="F198" s="230"/>
    </row>
    <row r="199" spans="1:6" ht="25.5" customHeight="1">
      <c r="A199" s="196" t="s">
        <v>40</v>
      </c>
      <c r="B199" s="231" t="s">
        <v>33</v>
      </c>
      <c r="C199" s="199" t="s">
        <v>267</v>
      </c>
      <c r="D199" s="157" t="s">
        <v>41</v>
      </c>
      <c r="E199" s="157" t="s">
        <v>34</v>
      </c>
      <c r="F199" s="158" t="s">
        <v>45</v>
      </c>
    </row>
    <row r="200" spans="1:6" ht="25.5" customHeight="1">
      <c r="A200" s="197"/>
      <c r="B200" s="231"/>
      <c r="C200" s="200"/>
      <c r="D200" s="27" t="s">
        <v>42</v>
      </c>
      <c r="E200" s="27" t="s">
        <v>35</v>
      </c>
      <c r="F200" s="28" t="s">
        <v>43</v>
      </c>
    </row>
    <row r="201" spans="1:6" ht="25.5" customHeight="1">
      <c r="A201" s="197"/>
      <c r="B201" s="232" t="s">
        <v>272</v>
      </c>
      <c r="C201" s="203" t="s">
        <v>195</v>
      </c>
      <c r="D201" s="233">
        <v>16900000</v>
      </c>
      <c r="E201" s="233">
        <v>16280000</v>
      </c>
      <c r="F201" s="234">
        <f>E201/D201</f>
        <v>0.96331360946745559</v>
      </c>
    </row>
    <row r="202" spans="1:6" ht="25.5" customHeight="1">
      <c r="A202" s="198"/>
      <c r="B202" s="232"/>
      <c r="C202" s="204"/>
      <c r="D202" s="233"/>
      <c r="E202" s="233"/>
      <c r="F202" s="234"/>
    </row>
    <row r="203" spans="1:6" ht="25.5" customHeight="1">
      <c r="A203" s="196" t="s">
        <v>36</v>
      </c>
      <c r="B203" s="157" t="s">
        <v>37</v>
      </c>
      <c r="C203" s="157" t="s">
        <v>268</v>
      </c>
      <c r="D203" s="231" t="s">
        <v>38</v>
      </c>
      <c r="E203" s="231"/>
      <c r="F203" s="235"/>
    </row>
    <row r="204" spans="1:6" ht="25.5" customHeight="1">
      <c r="A204" s="198"/>
      <c r="B204" s="139" t="s">
        <v>269</v>
      </c>
      <c r="C204" s="138" t="s">
        <v>270</v>
      </c>
      <c r="D204" s="236" t="s">
        <v>271</v>
      </c>
      <c r="E204" s="236"/>
      <c r="F204" s="237"/>
    </row>
    <row r="205" spans="1:6" ht="25.5" customHeight="1">
      <c r="A205" s="156" t="s">
        <v>46</v>
      </c>
      <c r="B205" s="238" t="s">
        <v>163</v>
      </c>
      <c r="C205" s="238"/>
      <c r="D205" s="238"/>
      <c r="E205" s="238"/>
      <c r="F205" s="239"/>
    </row>
    <row r="206" spans="1:6" ht="25.5" customHeight="1">
      <c r="A206" s="156" t="s">
        <v>44</v>
      </c>
      <c r="B206" s="238" t="s">
        <v>107</v>
      </c>
      <c r="C206" s="238"/>
      <c r="D206" s="238"/>
      <c r="E206" s="238"/>
      <c r="F206" s="239"/>
    </row>
    <row r="207" spans="1:6" ht="25.5" customHeight="1" thickBot="1">
      <c r="A207" s="26" t="s">
        <v>39</v>
      </c>
      <c r="B207" s="240"/>
      <c r="C207" s="240"/>
      <c r="D207" s="240"/>
      <c r="E207" s="240"/>
      <c r="F207" s="241"/>
    </row>
    <row r="208" spans="1:6" ht="14.25" thickTop="1"/>
  </sheetData>
  <mergeCells count="256">
    <mergeCell ref="B207:F207"/>
    <mergeCell ref="A203:A204"/>
    <mergeCell ref="D203:F203"/>
    <mergeCell ref="D204:F204"/>
    <mergeCell ref="B205:F205"/>
    <mergeCell ref="B206:F206"/>
    <mergeCell ref="B194:F194"/>
    <mergeCell ref="A196:F196"/>
    <mergeCell ref="B198:F198"/>
    <mergeCell ref="A199:A202"/>
    <mergeCell ref="B199:B200"/>
    <mergeCell ref="C199:C200"/>
    <mergeCell ref="B201:B202"/>
    <mergeCell ref="C201:C202"/>
    <mergeCell ref="D201:D202"/>
    <mergeCell ref="E201:E202"/>
    <mergeCell ref="F201:F202"/>
    <mergeCell ref="A190:A191"/>
    <mergeCell ref="D190:F190"/>
    <mergeCell ref="D191:F191"/>
    <mergeCell ref="B192:F192"/>
    <mergeCell ref="B193:F193"/>
    <mergeCell ref="B181:F181"/>
    <mergeCell ref="A183:F183"/>
    <mergeCell ref="B185:F185"/>
    <mergeCell ref="A186:A189"/>
    <mergeCell ref="B186:B187"/>
    <mergeCell ref="C186:C187"/>
    <mergeCell ref="B188:B189"/>
    <mergeCell ref="C188:C189"/>
    <mergeCell ref="D188:D189"/>
    <mergeCell ref="E188:E189"/>
    <mergeCell ref="F188:F189"/>
    <mergeCell ref="A177:A178"/>
    <mergeCell ref="D177:F177"/>
    <mergeCell ref="D178:F178"/>
    <mergeCell ref="B179:F179"/>
    <mergeCell ref="B180:F180"/>
    <mergeCell ref="B168:F168"/>
    <mergeCell ref="A170:F170"/>
    <mergeCell ref="B172:F172"/>
    <mergeCell ref="A173:A176"/>
    <mergeCell ref="B173:B174"/>
    <mergeCell ref="C173:C174"/>
    <mergeCell ref="B175:B176"/>
    <mergeCell ref="C175:C176"/>
    <mergeCell ref="D175:D176"/>
    <mergeCell ref="E175:E176"/>
    <mergeCell ref="F175:F176"/>
    <mergeCell ref="A164:A165"/>
    <mergeCell ref="D164:F164"/>
    <mergeCell ref="D165:F165"/>
    <mergeCell ref="B166:F166"/>
    <mergeCell ref="B167:F167"/>
    <mergeCell ref="B155:F155"/>
    <mergeCell ref="A157:F157"/>
    <mergeCell ref="B159:F159"/>
    <mergeCell ref="A160:A163"/>
    <mergeCell ref="B160:B161"/>
    <mergeCell ref="C160:C161"/>
    <mergeCell ref="B162:B163"/>
    <mergeCell ref="C162:C163"/>
    <mergeCell ref="D162:D163"/>
    <mergeCell ref="E162:E163"/>
    <mergeCell ref="F162:F163"/>
    <mergeCell ref="A151:A152"/>
    <mergeCell ref="D151:F151"/>
    <mergeCell ref="D152:F152"/>
    <mergeCell ref="B153:F153"/>
    <mergeCell ref="B154:F154"/>
    <mergeCell ref="B142:F142"/>
    <mergeCell ref="A144:F144"/>
    <mergeCell ref="B146:F146"/>
    <mergeCell ref="A147:A150"/>
    <mergeCell ref="B147:B148"/>
    <mergeCell ref="C147:C148"/>
    <mergeCell ref="B149:B150"/>
    <mergeCell ref="C149:C150"/>
    <mergeCell ref="D149:D150"/>
    <mergeCell ref="E149:E150"/>
    <mergeCell ref="F149:F150"/>
    <mergeCell ref="A138:A139"/>
    <mergeCell ref="D138:F138"/>
    <mergeCell ref="D139:F139"/>
    <mergeCell ref="B140:F140"/>
    <mergeCell ref="B141:F141"/>
    <mergeCell ref="B129:F129"/>
    <mergeCell ref="A131:F131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25:A126"/>
    <mergeCell ref="D125:F125"/>
    <mergeCell ref="D126:F126"/>
    <mergeCell ref="B127:F127"/>
    <mergeCell ref="B128:F128"/>
    <mergeCell ref="B116:F116"/>
    <mergeCell ref="A118:F118"/>
    <mergeCell ref="B120:F120"/>
    <mergeCell ref="A121:A124"/>
    <mergeCell ref="B121:B122"/>
    <mergeCell ref="C121:C122"/>
    <mergeCell ref="B123:B124"/>
    <mergeCell ref="C123:C124"/>
    <mergeCell ref="D123:D124"/>
    <mergeCell ref="E123:E124"/>
    <mergeCell ref="F123:F124"/>
    <mergeCell ref="A112:A113"/>
    <mergeCell ref="D112:F112"/>
    <mergeCell ref="D113:F113"/>
    <mergeCell ref="B114:F114"/>
    <mergeCell ref="B115:F115"/>
    <mergeCell ref="B103:F103"/>
    <mergeCell ref="A105:F105"/>
    <mergeCell ref="B107:F107"/>
    <mergeCell ref="A108:A111"/>
    <mergeCell ref="B108:B109"/>
    <mergeCell ref="C108:C109"/>
    <mergeCell ref="B110:B111"/>
    <mergeCell ref="C110:C111"/>
    <mergeCell ref="D110:D111"/>
    <mergeCell ref="E110:E111"/>
    <mergeCell ref="F110:F111"/>
    <mergeCell ref="A99:A100"/>
    <mergeCell ref="D99:F99"/>
    <mergeCell ref="D100:F100"/>
    <mergeCell ref="B101:F101"/>
    <mergeCell ref="B102:F102"/>
    <mergeCell ref="B90:F90"/>
    <mergeCell ref="A92:F92"/>
    <mergeCell ref="B94:F94"/>
    <mergeCell ref="A95:A98"/>
    <mergeCell ref="B95:B96"/>
    <mergeCell ref="C95:C96"/>
    <mergeCell ref="B97:B98"/>
    <mergeCell ref="C97:C98"/>
    <mergeCell ref="D97:D98"/>
    <mergeCell ref="E97:E98"/>
    <mergeCell ref="F97:F98"/>
    <mergeCell ref="A86:A87"/>
    <mergeCell ref="D86:F86"/>
    <mergeCell ref="D87:F87"/>
    <mergeCell ref="B88:F88"/>
    <mergeCell ref="B89:F89"/>
    <mergeCell ref="B77:F77"/>
    <mergeCell ref="A79:F79"/>
    <mergeCell ref="B81:F81"/>
    <mergeCell ref="A82:A85"/>
    <mergeCell ref="B82:B83"/>
    <mergeCell ref="C82:C83"/>
    <mergeCell ref="B84:B85"/>
    <mergeCell ref="C84:C85"/>
    <mergeCell ref="D84:D85"/>
    <mergeCell ref="E84:E85"/>
    <mergeCell ref="F84:F85"/>
    <mergeCell ref="A73:A74"/>
    <mergeCell ref="D73:F73"/>
    <mergeCell ref="D74:F74"/>
    <mergeCell ref="B75:F75"/>
    <mergeCell ref="B76:F76"/>
    <mergeCell ref="B64:F64"/>
    <mergeCell ref="A66:F66"/>
    <mergeCell ref="B68:F68"/>
    <mergeCell ref="A69:A72"/>
    <mergeCell ref="B69:B70"/>
    <mergeCell ref="C69:C70"/>
    <mergeCell ref="B71:B72"/>
    <mergeCell ref="C71:C72"/>
    <mergeCell ref="D71:D72"/>
    <mergeCell ref="E71:E72"/>
    <mergeCell ref="F71:F72"/>
    <mergeCell ref="A60:A61"/>
    <mergeCell ref="D60:F60"/>
    <mergeCell ref="D61:F61"/>
    <mergeCell ref="B62:F62"/>
    <mergeCell ref="B63:F63"/>
    <mergeCell ref="A53:F53"/>
    <mergeCell ref="B55:F55"/>
    <mergeCell ref="A56:A59"/>
    <mergeCell ref="B56:B57"/>
    <mergeCell ref="C56:C57"/>
    <mergeCell ref="B58:B59"/>
    <mergeCell ref="C58:C59"/>
    <mergeCell ref="D58:D59"/>
    <mergeCell ref="E58:E59"/>
    <mergeCell ref="F58:F59"/>
    <mergeCell ref="B38:F38"/>
    <mergeCell ref="B51:F51"/>
    <mergeCell ref="A47:A48"/>
    <mergeCell ref="D47:F47"/>
    <mergeCell ref="D48:F48"/>
    <mergeCell ref="B49:F49"/>
    <mergeCell ref="B50:F50"/>
    <mergeCell ref="A34:A35"/>
    <mergeCell ref="D34:F34"/>
    <mergeCell ref="D35:F35"/>
    <mergeCell ref="B36:F36"/>
    <mergeCell ref="B37:F37"/>
    <mergeCell ref="B25:F25"/>
    <mergeCell ref="A27:F27"/>
    <mergeCell ref="B29:F29"/>
    <mergeCell ref="A30:A33"/>
    <mergeCell ref="B30:B31"/>
    <mergeCell ref="C30:C31"/>
    <mergeCell ref="B32:B33"/>
    <mergeCell ref="C32:C33"/>
    <mergeCell ref="D32:D33"/>
    <mergeCell ref="E32:E33"/>
    <mergeCell ref="F32:F33"/>
    <mergeCell ref="A21:A22"/>
    <mergeCell ref="D21:F21"/>
    <mergeCell ref="D22:F22"/>
    <mergeCell ref="B23:F23"/>
    <mergeCell ref="B24:F24"/>
    <mergeCell ref="A14:F14"/>
    <mergeCell ref="B16:F16"/>
    <mergeCell ref="A17:A20"/>
    <mergeCell ref="B17:B18"/>
    <mergeCell ref="C17:C18"/>
    <mergeCell ref="B19:B20"/>
    <mergeCell ref="C19:C20"/>
    <mergeCell ref="D19:D20"/>
    <mergeCell ref="E19:E20"/>
    <mergeCell ref="F19:F20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A40:F40"/>
    <mergeCell ref="B42:F42"/>
    <mergeCell ref="A43:A46"/>
    <mergeCell ref="B43:B44"/>
    <mergeCell ref="C43:C44"/>
    <mergeCell ref="B45:B46"/>
    <mergeCell ref="C45:C46"/>
    <mergeCell ref="D45:D46"/>
    <mergeCell ref="E45:E46"/>
    <mergeCell ref="F45:F46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2019-09-11T03:45:13Z</cp:lastPrinted>
  <dcterms:created xsi:type="dcterms:W3CDTF">2014-01-20T06:24:27Z</dcterms:created>
  <dcterms:modified xsi:type="dcterms:W3CDTF">2020-01-20T06:26:00Z</dcterms:modified>
</cp:coreProperties>
</file>