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5년\계약정보공개\1월\"/>
    </mc:Choice>
  </mc:AlternateContent>
  <xr:revisionPtr revIDLastSave="0" documentId="13_ncr:1_{97AEDCDC-C6EF-4383-A91D-CC8555FB1F67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<sst xmlns="http://schemas.openxmlformats.org/spreadsheetml/2006/main" count="327" uniqueCount="176">
  <si>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</si>
  <si>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</si>
  <si>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</si>
  <si>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</si>
  <si>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</si>
  <si>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</si>
  <si>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</si>
  <si>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</si>
  <si>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</si>
  <si>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</si>
  <si>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</si>
  <si>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</si>
  <si>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</si>
  <si>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</si>
  <si>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</si>
  <si>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</si>
  <si>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</si>
  <si>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</si>
  <si>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</si>
  <si>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</si>
  <si>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</si>
  <si>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</si>
  <si>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</si>
  <si>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</si>
  <si>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</si>
  <si>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</si>
  <si>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</si>
  <si>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</si>
  <si>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</si>
  <si>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</si>
  <si>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</si>
  <si>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</si>
  <si>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</si>
  <si>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</si>
  <si>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</si>
  <si>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</si>
  <si>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</si>
  <si>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</si>
  <si>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</si>
  <si>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</si>
  <si>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</si>
  <si>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</si>
  <si>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</si>
  <si>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</si>
  <si>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</si>
  <si>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</si>
  <si>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</si>
  <si>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</si>
  <si>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</si>
  <si>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</si>
  <si>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</si>
  <si>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</si>
  <si>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</si>
  <si>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</si>
  <si>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</si>
  <si>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</si>
  <si>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</si>
  <si>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</si>
  <si>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</si>
  <si>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</si>
  <si>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</si>
  <si>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</si>
  <si>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</si>
  <si>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</si>
  <si>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</si>
  <si>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</si>
  <si>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</si>
  <si>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</si>
  <si>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</si>
  <si>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</si>
  <si>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</si>
  <si>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</si>
  <si>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</si>
  <si>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</si>
  <si>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</si>
  <si>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</si>
  <si>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</si>
  <si>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</si>
  <si>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</si>
  <si>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</si>
  <si>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</si>
  <si>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</si>
  <si>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</si>
  <si>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</si>
  <si>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</si>
  <si>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</si>
  <si>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</si>
  <si>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</si>
  <si>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</si>
  <si>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</si>
  <si>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</si>
  <si>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</si>
  <si>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</si>
  <si>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</si>
  <si>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</si>
  <si>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</si>
  <si>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</si>
  <si>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</si>
  <si>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`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</si>
  <si>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</si>
  <si>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</si>
  <si>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</si>
  <si>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</si>
  <si>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</si>
  <si>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</si>
  <si>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</si>
  <si>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</si>
  <si>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</si>
  <si>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</si>
  <si>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</si>
  <si>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</si>
  <si>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</si>
  <si>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</si>
  <si>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</si>
  <si>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</si>
  <si>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</si>
  <si>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</si>
  <si>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</si>
  <si>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</si>
  <si>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</si>
  <si>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</si>
  <si>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</si>
  <si>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</si>
  <si>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</si>
  <si>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 xml:space="preserve"> </t>
    <phoneticPr fontId="39" type="noConversion"/>
  </si>
  <si>
    <t>계약현황</t>
    <phoneticPr fontId="4" type="noConversion"/>
  </si>
  <si>
    <t>해당사항없음</t>
    <phoneticPr fontId="4" type="noConversion"/>
  </si>
  <si>
    <t>해당사항없음</t>
    <phoneticPr fontId="4" type="noConversion"/>
  </si>
  <si>
    <t>2024.12.31.</t>
    <phoneticPr fontId="4" type="noConversion"/>
  </si>
  <si>
    <t>신도종합서비스</t>
    <phoneticPr fontId="4" type="noConversion"/>
  </si>
  <si>
    <t>㈜경기엘리베이터</t>
    <phoneticPr fontId="4" type="noConversion"/>
  </si>
  <si>
    <t>㈜신우프론티어</t>
    <phoneticPr fontId="4" type="noConversion"/>
  </si>
  <si>
    <t>주식회사 케이티</t>
    <phoneticPr fontId="4" type="noConversion"/>
  </si>
  <si>
    <t>2025년 소방 안전관리 위탁대행 - 1월</t>
    <phoneticPr fontId="4" type="noConversion"/>
  </si>
  <si>
    <t>2024.12.23.</t>
    <phoneticPr fontId="4" type="noConversion"/>
  </si>
  <si>
    <t>2025.01.01.</t>
    <phoneticPr fontId="4" type="noConversion"/>
  </si>
  <si>
    <t>2025.12.31.</t>
    <phoneticPr fontId="4" type="noConversion"/>
  </si>
  <si>
    <t>2025.1.31.</t>
    <phoneticPr fontId="4" type="noConversion"/>
  </si>
  <si>
    <t>2025.2.4.</t>
    <phoneticPr fontId="4" type="noConversion"/>
  </si>
  <si>
    <t xml:space="preserve">2025년 승강기 위탁관리 - 1월   </t>
    <phoneticPr fontId="4" type="noConversion"/>
  </si>
  <si>
    <t>2024.12.20.</t>
    <phoneticPr fontId="4" type="noConversion"/>
  </si>
  <si>
    <t>2025년 수직형 휠체어리프트 위탁관리 - 1월</t>
    <phoneticPr fontId="4" type="noConversion"/>
  </si>
  <si>
    <t>2025년 무인경비시스템 위탁 - 1월</t>
    <phoneticPr fontId="4" type="noConversion"/>
  </si>
  <si>
    <t>주식회사 에스원</t>
    <phoneticPr fontId="4" type="noConversion"/>
  </si>
  <si>
    <t>2025년 청소년상담실 복합기 임대차 위탁관리 - 1월</t>
    <phoneticPr fontId="4" type="noConversion"/>
  </si>
  <si>
    <t>2025년 청소년방과후아카데미 복합기 임대차 위탁관리 - 1월</t>
    <phoneticPr fontId="4" type="noConversion"/>
  </si>
  <si>
    <t>2025년 복합기 임대차 위탁관리 - 1월</t>
    <phoneticPr fontId="4" type="noConversion"/>
  </si>
  <si>
    <t>2024.12.19.</t>
    <phoneticPr fontId="4" type="noConversion"/>
  </si>
  <si>
    <t>2025년 인터넷망 신청(2차) - 1월</t>
    <phoneticPr fontId="4" type="noConversion"/>
  </si>
  <si>
    <t>2025년 인터넷전화 신청(2차) -1월</t>
    <phoneticPr fontId="4" type="noConversion"/>
  </si>
  <si>
    <t>2025년 정수기 비데 공기청정기 가습기 위탁관리 - 1월</t>
    <phoneticPr fontId="4" type="noConversion"/>
  </si>
  <si>
    <t>2024.12.13.</t>
    <phoneticPr fontId="4" type="noConversion"/>
  </si>
  <si>
    <t>2025년 시설관리용역 위탁 - 1월</t>
    <phoneticPr fontId="4" type="noConversion"/>
  </si>
  <si>
    <t>주식회사 지앤씨피아</t>
    <phoneticPr fontId="4" type="noConversion"/>
  </si>
  <si>
    <t>2024.12.30.</t>
    <phoneticPr fontId="4" type="noConversion"/>
  </si>
  <si>
    <t>2025년 셔틀버스 임차(2차) 용역 - 1월</t>
    <phoneticPr fontId="4" type="noConversion"/>
  </si>
  <si>
    <t>주식회사 크루버스</t>
    <phoneticPr fontId="4" type="noConversion"/>
  </si>
  <si>
    <t>2025년 청소년방과후아카데미 위탁급식 용역 - 1월</t>
    <phoneticPr fontId="4" type="noConversion"/>
  </si>
  <si>
    <t>밥플러스 협동조합</t>
    <phoneticPr fontId="4" type="noConversion"/>
  </si>
  <si>
    <t>DDC 메인카드 교체 및 점검(용역)</t>
    <phoneticPr fontId="4" type="noConversion"/>
  </si>
  <si>
    <t>로지시스템㈜</t>
    <phoneticPr fontId="4" type="noConversion"/>
  </si>
  <si>
    <t>2025.01.17.</t>
    <phoneticPr fontId="4" type="noConversion"/>
  </si>
  <si>
    <t>2025.01.24.</t>
    <phoneticPr fontId="4" type="noConversion"/>
  </si>
  <si>
    <t>2025년 수련관 방역 소독 위탁관리(연6회)</t>
    <phoneticPr fontId="4" type="noConversion"/>
  </si>
  <si>
    <t>2025.1.23.</t>
    <phoneticPr fontId="4" type="noConversion"/>
  </si>
  <si>
    <t xml:space="preserve"> DDC메인카드교체및점검</t>
    <phoneticPr fontId="4" type="noConversion"/>
  </si>
  <si>
    <t>2025.1.17.</t>
    <phoneticPr fontId="39" type="noConversion"/>
  </si>
  <si>
    <t>2025.1.24.</t>
    <phoneticPr fontId="4" type="noConversion"/>
  </si>
  <si>
    <t>전자계약</t>
    <phoneticPr fontId="4" type="noConversion"/>
  </si>
  <si>
    <t>로지시스템㈜ (노경호)</t>
    <phoneticPr fontId="4" type="noConversion"/>
  </si>
  <si>
    <t>노경호</t>
    <phoneticPr fontId="4" type="noConversion"/>
  </si>
  <si>
    <t>경기도용인시기흥구흥덕1로13-0(영덕동 흥덕아이티밸리)</t>
    <phoneticPr fontId="4" type="noConversion"/>
  </si>
  <si>
    <t>해당없음</t>
    <phoneticPr fontId="4" type="noConversion"/>
  </si>
  <si>
    <t>2025.2.5.</t>
    <phoneticPr fontId="4" type="noConversion"/>
  </si>
  <si>
    <t>2025.2.6.</t>
    <phoneticPr fontId="4" type="noConversion"/>
  </si>
  <si>
    <t>2025.2.3.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</si>
</sst>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6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right" vertical="center" wrapText="1"/>
    </xf>
    <xf numFmtId="0" fontId="26" fillId="2" borderId="55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/>
    </xf>
    <xf numFmtId="41" fontId="26" fillId="3" borderId="55" xfId="1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5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5" xfId="0" applyFont="1" applyFill="1" applyBorder="1" applyAlignment="1">
      <alignment horizontal="center" vertical="center" shrinkToFit="1"/>
    </xf>
    <xf numFmtId="0" fontId="0" fillId="0" borderId="0" xfId="0"/>
    <xf numFmtId="0" fontId="30" fillId="4" borderId="51" xfId="0" applyFont="1" applyFill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/>
    </xf>
    <xf numFmtId="0" fontId="26" fillId="4" borderId="52" xfId="0" applyFont="1" applyFill="1" applyBorder="1" applyAlignment="1">
      <alignment horizontal="center" vertical="center" wrapText="1"/>
    </xf>
    <xf numFmtId="41" fontId="26" fillId="4" borderId="52" xfId="48" applyFont="1" applyFill="1" applyBorder="1" applyAlignment="1">
      <alignment vertical="center" wrapText="1"/>
    </xf>
    <xf numFmtId="41" fontId="26" fillId="4" borderId="52" xfId="48" applyFont="1" applyFill="1" applyBorder="1" applyAlignment="1">
      <alignment horizontal="center" vertical="center" wrapText="1"/>
    </xf>
    <xf numFmtId="41" fontId="29" fillId="4" borderId="52" xfId="8" applyNumberFormat="1" applyFont="1" applyFill="1" applyBorder="1" applyAlignment="1">
      <alignment horizontal="right" vertical="distributed"/>
    </xf>
    <xf numFmtId="0" fontId="0" fillId="4" borderId="53" xfId="0" applyFill="1" applyBorder="1"/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wrapText="1"/>
    </xf>
    <xf numFmtId="38" fontId="3" fillId="4" borderId="61" xfId="9" applyNumberFormat="1" applyFont="1" applyFill="1" applyBorder="1">
      <alignment vertical="center"/>
    </xf>
    <xf numFmtId="38" fontId="3" fillId="4" borderId="61" xfId="4" applyNumberFormat="1" applyFont="1" applyFill="1" applyBorder="1" applyAlignment="1">
      <alignment horizontal="right" vertical="center"/>
    </xf>
    <xf numFmtId="0" fontId="38" fillId="4" borderId="62" xfId="0" applyFont="1" applyFill="1" applyBorder="1" applyAlignment="1">
      <alignment vertical="center"/>
    </xf>
    <xf numFmtId="0" fontId="30" fillId="4" borderId="52" xfId="0" applyFont="1" applyFill="1" applyBorder="1" applyAlignment="1">
      <alignment horizontal="center" vertical="center" wrapText="1" shrinkToFit="1"/>
    </xf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0" fontId="26" fillId="4" borderId="62" xfId="0" applyFont="1" applyFill="1" applyBorder="1" applyAlignment="1">
      <alignment horizontal="center" vertical="center"/>
    </xf>
    <xf numFmtId="0" fontId="29" fillId="3" borderId="54" xfId="0" applyFont="1" applyFill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41" fontId="29" fillId="0" borderId="14" xfId="469" applyNumberFormat="1" applyFont="1" applyBorder="1" applyAlignment="1">
      <alignment horizontal="right" vertical="distributed"/>
    </xf>
    <xf numFmtId="41" fontId="33" fillId="4" borderId="2" xfId="1" quotePrefix="1" applyFont="1" applyFill="1" applyBorder="1" applyAlignment="1">
      <alignment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41" fontId="12" fillId="4" borderId="25" xfId="1" applyFont="1" applyFill="1" applyBorder="1" applyAlignment="1">
      <alignment horizontal="center" vertical="center" shrinkToFit="1"/>
    </xf>
  </cellXfs>
  <cellStyles count="56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2" xfId="8" xr:uid="{00000000-0005-0000-0000-000011000000}"/>
    <cellStyle name="쉼표 [0] 2 2 10" xfId="469" xr:uid="{00000000-0005-0000-0000-000012000000}"/>
    <cellStyle name="쉼표 [0] 2 2 2" xfId="11" xr:uid="{00000000-0005-0000-0000-000013000000}"/>
    <cellStyle name="쉼표 [0] 2 2 2 2" xfId="44" xr:uid="{00000000-0005-0000-0000-00001400000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2" xfId="72" xr:uid="{00000000-0005-0000-0000-00002A000000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4" xfId="53" xr:uid="{00000000-0005-0000-0000-00003E000000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2" xfId="45" xr:uid="{00000000-0005-0000-0000-000053000000}"/>
    <cellStyle name="쉼표 [0] 2 3 2 2" xfId="69" xr:uid="{00000000-0005-0000-0000-000054000000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3" xfId="37" xr:uid="{00000000-0005-0000-0000-000068000000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2" xfId="41" xr:uid="{00000000-0005-0000-0000-00007D000000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2" xfId="9" xr:uid="{00000000-0005-0000-0000-0000A8000000}"/>
    <cellStyle name="쉼표 [0] 3 2 10" xfId="470" xr:uid="{00000000-0005-0000-0000-0000A9000000}"/>
    <cellStyle name="쉼표 [0] 3 2 2" xfId="21" xr:uid="{00000000-0005-0000-0000-0000AA000000}"/>
    <cellStyle name="쉼표 [0] 3 2 2 2" xfId="66" xr:uid="{00000000-0005-0000-0000-0000AB000000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3" xfId="34" xr:uid="{00000000-0005-0000-0000-0000BF000000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2" xfId="25" xr:uid="{00000000-0005-0000-0000-0000D5000000}"/>
    <cellStyle name="쉼표 [0] 3 3 2 2" xfId="70" xr:uid="{00000000-0005-0000-0000-0000D6000000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3" xfId="38" xr:uid="{00000000-0005-0000-0000-0000EA000000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2" xfId="42" xr:uid="{00000000-0005-0000-0000-0000FF000000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2" xfId="7" xr:uid="{00000000-0005-0000-0000-00002A010000}"/>
    <cellStyle name="쉼표 [0] 4 2 10" xfId="471" xr:uid="{00000000-0005-0000-0000-00002B010000}"/>
    <cellStyle name="쉼표 [0] 4 2 2" xfId="22" xr:uid="{00000000-0005-0000-0000-00002C010000}"/>
    <cellStyle name="쉼표 [0] 4 2 2 2" xfId="67" xr:uid="{00000000-0005-0000-0000-00002D010000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3" xfId="35" xr:uid="{00000000-0005-0000-0000-000041010000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2" xfId="26" xr:uid="{00000000-0005-0000-0000-000057010000}"/>
    <cellStyle name="쉼표 [0] 4 3 2 2" xfId="71" xr:uid="{00000000-0005-0000-0000-000058010000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3" xfId="39" xr:uid="{00000000-0005-0000-0000-00006C010000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2" xfId="43" xr:uid="{00000000-0005-0000-0000-000081010000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2" xfId="10" xr:uid="{00000000-0005-0000-0000-0000AA010000}"/>
    <cellStyle name="쉼표 [0] 5 2 10" xfId="480" xr:uid="{00000000-0005-0000-0000-0000AB010000}"/>
    <cellStyle name="쉼표 [0] 5 2 2" xfId="31" xr:uid="{00000000-0005-0000-0000-0000AC010000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2" xfId="19" xr:uid="{00000000-0005-0000-0000-0000D7010000}"/>
    <cellStyle name="쉼표 [0] 6 2 2" xfId="68" xr:uid="{00000000-0005-0000-0000-0000D8010000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3" xfId="36" xr:uid="{00000000-0005-0000-0000-0000EC010000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2" xfId="40" xr:uid="{00000000-0005-0000-0000-000001020000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9" xfId="14" xr:uid="{00000000-0005-0000-0000-000020020000}"/>
    <cellStyle name="쉼표 [0] 9 2" xfId="73" xr:uid="{00000000-0005-0000-0000-000021020000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="130" zoomScaleNormal="130" workbookViewId="0">
      <selection activeCell="C9" sqref="C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6" customWidth="1"/>
    <col min="7" max="7" width="12.44140625" customWidth="1"/>
    <col min="8" max="8" width="12.44140625" style="47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47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11" customFormat="1" ht="45" customHeight="1" thickBot="1" x14ac:dyDescent="0.2">
      <c r="A2" s="95" t="s">
        <v>122</v>
      </c>
      <c r="B2" s="75"/>
      <c r="C2" s="59"/>
      <c r="D2" s="73"/>
      <c r="E2" s="73"/>
      <c r="F2" s="74"/>
      <c r="G2" s="74"/>
      <c r="H2" s="74"/>
      <c r="I2" s="74"/>
      <c r="J2" s="148"/>
      <c r="K2" s="148"/>
      <c r="L2" s="8"/>
    </row>
    <row r="3" spans="1:12" ht="38.25" customHeight="1" thickBot="1" x14ac:dyDescent="0.2">
      <c r="A3" s="48" t="s">
        <v>43</v>
      </c>
      <c r="B3" s="49" t="s">
        <v>25</v>
      </c>
      <c r="C3" s="49" t="s">
        <v>44</v>
      </c>
      <c r="D3" s="49" t="s">
        <v>45</v>
      </c>
      <c r="E3" s="49" t="s">
        <v>46</v>
      </c>
      <c r="F3" s="50" t="s">
        <v>47</v>
      </c>
      <c r="G3" s="49" t="s">
        <v>48</v>
      </c>
      <c r="H3" s="51" t="s">
        <v>49</v>
      </c>
      <c r="I3" s="52" t="s">
        <v>26</v>
      </c>
      <c r="J3" s="52" t="s">
        <v>50</v>
      </c>
      <c r="K3" s="52" t="s">
        <v>51</v>
      </c>
      <c r="L3" s="53" t="s">
        <v>1</v>
      </c>
    </row>
    <row r="4" spans="1:12" s="97" customFormat="1" ht="55.5" customHeight="1" thickTop="1" x14ac:dyDescent="0.15">
      <c r="A4" s="109"/>
      <c r="B4" s="110"/>
      <c r="C4" s="122" t="s">
        <v>126</v>
      </c>
      <c r="D4" s="110"/>
      <c r="E4" s="111"/>
      <c r="F4" s="112"/>
      <c r="G4" s="113"/>
      <c r="H4" s="114"/>
      <c r="I4" s="110"/>
      <c r="J4" s="110"/>
      <c r="K4" s="110"/>
      <c r="L4" s="115"/>
    </row>
    <row r="5" spans="1:12" x14ac:dyDescent="0.15">
      <c r="C5" t="s">
        <v>98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="130" zoomScaleNormal="130" workbookViewId="0">
      <selection activeCell="C5" sqref="C5"/>
    </sheetView>
  </sheetViews>
  <sheetFormatPr defaultRowHeight="13.5" x14ac:dyDescent="0.15"/>
  <cols>
    <col min="1" max="1" width="8.6640625" style="108" customWidth="1"/>
    <col min="2" max="2" width="8.77734375" style="108" customWidth="1"/>
    <col min="3" max="3" width="51.44140625" style="105" customWidth="1"/>
    <col min="4" max="4" width="10.88671875" style="108" customWidth="1"/>
    <col min="5" max="5" width="12.44140625" style="46" customWidth="1"/>
    <col min="6" max="8" width="12.44140625" style="108" customWidth="1"/>
    <col min="9" max="9" width="12.44140625" style="106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47" t="s">
        <v>54</v>
      </c>
      <c r="B1" s="147"/>
      <c r="C1" s="147"/>
      <c r="D1" s="147"/>
      <c r="E1" s="147"/>
      <c r="F1" s="147"/>
      <c r="G1" s="147"/>
      <c r="H1" s="147"/>
      <c r="I1" s="147"/>
    </row>
    <row r="2" spans="1:12" s="11" customFormat="1" ht="45" customHeight="1" thickBot="1" x14ac:dyDescent="0.2">
      <c r="A2" s="95" t="s">
        <v>122</v>
      </c>
      <c r="B2" s="75"/>
      <c r="C2" s="104"/>
      <c r="D2" s="103"/>
      <c r="E2" s="103"/>
      <c r="F2" s="102"/>
      <c r="G2" s="102"/>
      <c r="H2" s="102"/>
      <c r="I2" s="102"/>
      <c r="J2" s="148"/>
      <c r="K2" s="148"/>
      <c r="L2" s="8"/>
    </row>
    <row r="3" spans="1:12" ht="38.25" customHeight="1" thickBot="1" x14ac:dyDescent="0.2">
      <c r="A3" s="136" t="s">
        <v>24</v>
      </c>
      <c r="B3" s="137" t="s">
        <v>25</v>
      </c>
      <c r="C3" s="107" t="s">
        <v>93</v>
      </c>
      <c r="D3" s="138" t="s">
        <v>0</v>
      </c>
      <c r="E3" s="72" t="s">
        <v>94</v>
      </c>
      <c r="F3" s="138" t="s">
        <v>97</v>
      </c>
      <c r="G3" s="138" t="s">
        <v>27</v>
      </c>
      <c r="H3" s="138" t="s">
        <v>28</v>
      </c>
      <c r="I3" s="139" t="s">
        <v>1</v>
      </c>
    </row>
    <row r="4" spans="1:12" s="97" customFormat="1" ht="57" customHeight="1" thickTop="1" thickBot="1" x14ac:dyDescent="0.2">
      <c r="A4" s="140"/>
      <c r="B4" s="141"/>
      <c r="C4" s="143" t="s">
        <v>172</v>
      </c>
      <c r="D4" s="142"/>
      <c r="E4" s="144"/>
      <c r="F4" s="142"/>
      <c r="G4" s="142"/>
      <c r="H4" s="142"/>
      <c r="I4" s="135"/>
    </row>
    <row r="5" spans="1:12" ht="16.5" customHeight="1" x14ac:dyDescent="0.15"/>
    <row r="6" spans="1:12" ht="16.5" customHeight="1" x14ac:dyDescent="0.15"/>
    <row r="7" spans="1:12" ht="16.5" customHeight="1" x14ac:dyDescent="0.15"/>
    <row r="8" spans="1:12" ht="16.5" customHeight="1" x14ac:dyDescent="0.15"/>
    <row r="9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" xr:uid="{00000000-0002-0000-0100-000000000000}">
      <formula1>5</formula1>
    </dataValidation>
    <dataValidation type="list" allowBlank="1" showInputMessage="1" showErrorMessage="1" sqref="D4" xr:uid="{00000000-0002-0000-0100-000001000000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C17" sqref="C17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6" customWidth="1"/>
    <col min="7" max="8" width="12.44140625" customWidth="1"/>
    <col min="9" max="9" width="12.44140625" style="46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47" t="s">
        <v>61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s="11" customFormat="1" ht="45" customHeight="1" thickBot="1" x14ac:dyDescent="0.2">
      <c r="A2" s="95" t="s">
        <v>122</v>
      </c>
      <c r="B2" s="75"/>
      <c r="C2" s="59"/>
      <c r="D2" s="73"/>
      <c r="E2" s="73"/>
      <c r="F2" s="74"/>
      <c r="G2" s="74"/>
      <c r="H2" s="74"/>
      <c r="I2" s="74"/>
      <c r="J2" s="148"/>
      <c r="K2" s="148"/>
      <c r="L2" s="8"/>
    </row>
    <row r="3" spans="1:13" ht="54.75" customHeight="1" thickBot="1" x14ac:dyDescent="0.2">
      <c r="A3" s="54" t="s">
        <v>24</v>
      </c>
      <c r="B3" s="55" t="s">
        <v>25</v>
      </c>
      <c r="C3" s="56" t="s">
        <v>60</v>
      </c>
      <c r="D3" s="56" t="s">
        <v>59</v>
      </c>
      <c r="E3" s="56" t="s">
        <v>0</v>
      </c>
      <c r="F3" s="57" t="s">
        <v>58</v>
      </c>
      <c r="G3" s="55" t="s">
        <v>57</v>
      </c>
      <c r="H3" s="55" t="s">
        <v>56</v>
      </c>
      <c r="I3" s="57" t="s">
        <v>55</v>
      </c>
      <c r="J3" s="56" t="s">
        <v>26</v>
      </c>
      <c r="K3" s="56" t="s">
        <v>27</v>
      </c>
      <c r="L3" s="56" t="s">
        <v>28</v>
      </c>
      <c r="M3" s="58" t="s">
        <v>1</v>
      </c>
    </row>
    <row r="4" spans="1:13" s="32" customFormat="1" ht="54.75" customHeight="1" thickTop="1" thickBot="1" x14ac:dyDescent="0.2">
      <c r="A4" s="116"/>
      <c r="B4" s="117"/>
      <c r="C4" s="118" t="s">
        <v>127</v>
      </c>
      <c r="D4" s="117"/>
      <c r="E4" s="117"/>
      <c r="F4" s="119"/>
      <c r="G4" s="120"/>
      <c r="H4" s="120"/>
      <c r="I4" s="119"/>
      <c r="J4" s="117"/>
      <c r="K4" s="117"/>
      <c r="L4" s="117"/>
      <c r="M4" s="121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 xr:uid="{00000000-0002-0000-0200-000000000000}">
      <formula1>5</formula1>
    </dataValidation>
    <dataValidation type="list" allowBlank="1" showInputMessage="1" showErrorMessage="1" sqref="E4" xr:uid="{00000000-0002-0000-0200-000001000000}">
      <formula1>"대안,턴키,일반,PQ,수의,실적"</formula1>
    </dataValidation>
    <dataValidation type="list" allowBlank="1" showInputMessage="1" showErrorMessage="1" sqref="D4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topLeftCell="A13" zoomScale="115" zoomScaleNormal="115" workbookViewId="0">
      <selection activeCell="J14" sqref="J14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49" t="s">
        <v>73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45" customHeight="1" thickBot="1" x14ac:dyDescent="0.2">
      <c r="A2" s="95" t="s">
        <v>122</v>
      </c>
      <c r="B2" s="75"/>
      <c r="C2" s="59"/>
      <c r="D2" s="73"/>
      <c r="E2" s="73"/>
      <c r="F2" s="74"/>
      <c r="G2" s="74"/>
      <c r="H2" s="74"/>
      <c r="I2" s="74"/>
      <c r="J2" s="148" t="s">
        <v>2</v>
      </c>
      <c r="K2" s="148"/>
    </row>
    <row r="3" spans="1:11" ht="22.5" customHeight="1" x14ac:dyDescent="0.15">
      <c r="A3" s="60" t="s">
        <v>3</v>
      </c>
      <c r="B3" s="61" t="s">
        <v>4</v>
      </c>
      <c r="C3" s="61" t="s">
        <v>0</v>
      </c>
      <c r="D3" s="61" t="s">
        <v>74</v>
      </c>
      <c r="E3" s="61" t="s">
        <v>75</v>
      </c>
      <c r="F3" s="61" t="s">
        <v>76</v>
      </c>
      <c r="G3" s="61" t="s">
        <v>77</v>
      </c>
      <c r="H3" s="61" t="s">
        <v>78</v>
      </c>
      <c r="I3" s="61" t="s">
        <v>79</v>
      </c>
      <c r="J3" s="61" t="s">
        <v>80</v>
      </c>
      <c r="K3" s="62" t="s">
        <v>1</v>
      </c>
    </row>
    <row r="4" spans="1:11" ht="47.25" customHeight="1" thickBot="1" x14ac:dyDescent="0.2">
      <c r="A4" s="63"/>
      <c r="B4" s="64"/>
      <c r="C4" s="65" t="s">
        <v>96</v>
      </c>
      <c r="D4" s="66"/>
      <c r="E4" s="67"/>
      <c r="F4" s="68"/>
      <c r="G4" s="68"/>
      <c r="H4" s="66"/>
      <c r="I4" s="69"/>
      <c r="J4" s="70"/>
      <c r="K4" s="71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49" t="s">
        <v>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45" customHeight="1" x14ac:dyDescent="0.15">
      <c r="A2" s="95" t="s">
        <v>122</v>
      </c>
      <c r="B2" s="75"/>
      <c r="C2" s="59"/>
      <c r="D2" s="73"/>
      <c r="E2" s="73"/>
      <c r="F2" s="74"/>
      <c r="G2" s="74"/>
      <c r="H2" s="74"/>
      <c r="I2" s="74"/>
      <c r="J2" s="148" t="s">
        <v>2</v>
      </c>
      <c r="K2" s="148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23"/>
      <c r="B4" s="24"/>
      <c r="C4" s="34" t="s">
        <v>96</v>
      </c>
      <c r="D4" s="25"/>
      <c r="E4" s="26"/>
      <c r="F4" s="27"/>
      <c r="G4" s="27"/>
      <c r="H4" s="25"/>
      <c r="I4" s="28"/>
      <c r="J4" s="28"/>
      <c r="K4" s="29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zoomScale="115" zoomScaleNormal="115" workbookViewId="0">
      <selection activeCell="B4" sqref="B4:B18"/>
    </sheetView>
  </sheetViews>
  <sheetFormatPr defaultRowHeight="13.5" x14ac:dyDescent="0.15"/>
  <cols>
    <col min="1" max="1" width="18.44140625" style="45" customWidth="1"/>
    <col min="2" max="2" width="42.44140625" style="45" customWidth="1"/>
    <col min="3" max="3" width="13.88671875" style="94" customWidth="1"/>
    <col min="4" max="4" width="11.21875" style="131" customWidth="1"/>
    <col min="5" max="8" width="11.21875" style="45" customWidth="1"/>
    <col min="9" max="9" width="9.6640625" style="45" customWidth="1"/>
    <col min="10" max="10" width="8.88671875" style="32"/>
    <col min="11" max="11" width="8.88671875" style="32" customWidth="1"/>
    <col min="12" max="16384" width="8.88671875" style="32"/>
  </cols>
  <sheetData>
    <row r="1" spans="1:12" ht="40.5" customHeight="1" x14ac:dyDescent="0.15">
      <c r="A1" s="150" t="s">
        <v>123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2" s="88" customFormat="1" ht="25.5" customHeight="1" x14ac:dyDescent="0.15">
      <c r="A2" s="80" t="s">
        <v>119</v>
      </c>
      <c r="B2" s="86"/>
      <c r="C2" s="87"/>
      <c r="D2" s="128"/>
      <c r="E2" s="87"/>
      <c r="F2" s="87"/>
      <c r="G2" s="87"/>
      <c r="H2" s="87"/>
      <c r="J2" s="83" t="s">
        <v>120</v>
      </c>
      <c r="K2" s="89"/>
      <c r="L2" s="89"/>
    </row>
    <row r="3" spans="1:12" ht="24.75" customHeight="1" x14ac:dyDescent="0.15">
      <c r="A3" s="90" t="s">
        <v>3</v>
      </c>
      <c r="B3" s="91" t="s">
        <v>83</v>
      </c>
      <c r="C3" s="91" t="s">
        <v>113</v>
      </c>
      <c r="D3" s="129" t="s">
        <v>114</v>
      </c>
      <c r="E3" s="91" t="s">
        <v>115</v>
      </c>
      <c r="F3" s="91" t="s">
        <v>116</v>
      </c>
      <c r="G3" s="91" t="s">
        <v>117</v>
      </c>
      <c r="H3" s="92" t="s">
        <v>41</v>
      </c>
      <c r="I3" s="91" t="s">
        <v>8</v>
      </c>
      <c r="J3" s="93" t="s">
        <v>5</v>
      </c>
    </row>
    <row r="4" spans="1:12" ht="19.5" customHeight="1" x14ac:dyDescent="0.15">
      <c r="A4" s="79" t="s">
        <v>118</v>
      </c>
      <c r="B4" s="79" t="s">
        <v>157</v>
      </c>
      <c r="C4" s="79" t="s">
        <v>158</v>
      </c>
      <c r="D4" s="130">
        <v>53360000</v>
      </c>
      <c r="E4" s="79" t="s">
        <v>128</v>
      </c>
      <c r="F4" s="79" t="s">
        <v>135</v>
      </c>
      <c r="G4" s="79" t="s">
        <v>136</v>
      </c>
      <c r="H4" s="100" t="s">
        <v>137</v>
      </c>
      <c r="I4" s="100" t="s">
        <v>173</v>
      </c>
      <c r="J4" s="98"/>
    </row>
    <row r="5" spans="1:12" ht="19.5" customHeight="1" x14ac:dyDescent="0.15">
      <c r="A5" s="79" t="s">
        <v>118</v>
      </c>
      <c r="B5" s="79" t="s">
        <v>150</v>
      </c>
      <c r="C5" s="79" t="s">
        <v>106</v>
      </c>
      <c r="D5" s="130">
        <v>18024480</v>
      </c>
      <c r="E5" s="79" t="s">
        <v>151</v>
      </c>
      <c r="F5" s="79" t="s">
        <v>135</v>
      </c>
      <c r="G5" s="79" t="s">
        <v>136</v>
      </c>
      <c r="H5" s="100" t="s">
        <v>137</v>
      </c>
      <c r="I5" s="100" t="s">
        <v>174</v>
      </c>
      <c r="J5" s="98"/>
    </row>
    <row r="6" spans="1:12" ht="19.5" customHeight="1" x14ac:dyDescent="0.15">
      <c r="A6" s="79" t="s">
        <v>118</v>
      </c>
      <c r="B6" s="79" t="s">
        <v>163</v>
      </c>
      <c r="C6" s="79" t="s">
        <v>109</v>
      </c>
      <c r="D6" s="130">
        <v>6840000</v>
      </c>
      <c r="E6" s="79" t="s">
        <v>134</v>
      </c>
      <c r="F6" s="79" t="s">
        <v>135</v>
      </c>
      <c r="G6" s="79" t="s">
        <v>136</v>
      </c>
      <c r="H6" s="100"/>
      <c r="I6" s="100"/>
      <c r="J6" s="98"/>
    </row>
    <row r="7" spans="1:12" ht="19.5" customHeight="1" x14ac:dyDescent="0.15">
      <c r="A7" s="79" t="s">
        <v>118</v>
      </c>
      <c r="B7" s="79" t="s">
        <v>146</v>
      </c>
      <c r="C7" s="79" t="s">
        <v>129</v>
      </c>
      <c r="D7" s="130">
        <v>4860000</v>
      </c>
      <c r="E7" s="79" t="s">
        <v>147</v>
      </c>
      <c r="F7" s="79" t="s">
        <v>135</v>
      </c>
      <c r="G7" s="79" t="s">
        <v>136</v>
      </c>
      <c r="H7" s="100" t="s">
        <v>137</v>
      </c>
      <c r="I7" s="100" t="s">
        <v>175</v>
      </c>
      <c r="J7" s="98"/>
    </row>
    <row r="8" spans="1:12" ht="19.5" customHeight="1" x14ac:dyDescent="0.15">
      <c r="A8" s="79" t="s">
        <v>111</v>
      </c>
      <c r="B8" s="79" t="s">
        <v>144</v>
      </c>
      <c r="C8" s="79" t="s">
        <v>129</v>
      </c>
      <c r="D8" s="130">
        <v>600000</v>
      </c>
      <c r="E8" s="79" t="s">
        <v>134</v>
      </c>
      <c r="F8" s="79" t="s">
        <v>135</v>
      </c>
      <c r="G8" s="79" t="s">
        <v>136</v>
      </c>
      <c r="H8" s="100" t="s">
        <v>137</v>
      </c>
      <c r="I8" s="100" t="s">
        <v>138</v>
      </c>
      <c r="J8" s="98"/>
    </row>
    <row r="9" spans="1:12" ht="19.5" customHeight="1" x14ac:dyDescent="0.15">
      <c r="A9" s="79" t="s">
        <v>118</v>
      </c>
      <c r="B9" s="79" t="s">
        <v>145</v>
      </c>
      <c r="C9" s="79" t="s">
        <v>129</v>
      </c>
      <c r="D9" s="130">
        <v>1620000</v>
      </c>
      <c r="E9" s="79" t="s">
        <v>140</v>
      </c>
      <c r="F9" s="79" t="s">
        <v>135</v>
      </c>
      <c r="G9" s="79" t="s">
        <v>136</v>
      </c>
      <c r="H9" s="100" t="s">
        <v>137</v>
      </c>
      <c r="I9" s="100" t="s">
        <v>173</v>
      </c>
      <c r="J9" s="98"/>
    </row>
    <row r="10" spans="1:12" ht="19.5" customHeight="1" x14ac:dyDescent="0.15">
      <c r="A10" s="79" t="s">
        <v>118</v>
      </c>
      <c r="B10" s="79" t="s">
        <v>139</v>
      </c>
      <c r="C10" s="79" t="s">
        <v>130</v>
      </c>
      <c r="D10" s="130">
        <v>8208000</v>
      </c>
      <c r="E10" s="79" t="s">
        <v>140</v>
      </c>
      <c r="F10" s="79" t="s">
        <v>135</v>
      </c>
      <c r="G10" s="79" t="s">
        <v>136</v>
      </c>
      <c r="H10" s="100" t="s">
        <v>137</v>
      </c>
      <c r="I10" s="100" t="s">
        <v>138</v>
      </c>
      <c r="J10" s="98"/>
    </row>
    <row r="11" spans="1:12" ht="19.5" customHeight="1" x14ac:dyDescent="0.15">
      <c r="A11" s="79" t="s">
        <v>118</v>
      </c>
      <c r="B11" s="79" t="s">
        <v>133</v>
      </c>
      <c r="C11" s="79" t="s">
        <v>108</v>
      </c>
      <c r="D11" s="130">
        <v>6324000</v>
      </c>
      <c r="E11" s="79" t="s">
        <v>134</v>
      </c>
      <c r="F11" s="79" t="s">
        <v>135</v>
      </c>
      <c r="G11" s="79" t="s">
        <v>136</v>
      </c>
      <c r="H11" s="100" t="s">
        <v>137</v>
      </c>
      <c r="I11" s="100" t="s">
        <v>138</v>
      </c>
      <c r="J11" s="98"/>
    </row>
    <row r="12" spans="1:12" ht="19.5" customHeight="1" x14ac:dyDescent="0.15">
      <c r="A12" s="79" t="s">
        <v>118</v>
      </c>
      <c r="B12" s="79" t="s">
        <v>141</v>
      </c>
      <c r="C12" s="79" t="s">
        <v>131</v>
      </c>
      <c r="D12" s="130">
        <v>1998000</v>
      </c>
      <c r="E12" s="79" t="s">
        <v>134</v>
      </c>
      <c r="F12" s="79" t="s">
        <v>135</v>
      </c>
      <c r="G12" s="79" t="s">
        <v>136</v>
      </c>
      <c r="H12" s="100" t="s">
        <v>137</v>
      </c>
      <c r="I12" s="100" t="s">
        <v>138</v>
      </c>
      <c r="J12" s="98"/>
    </row>
    <row r="13" spans="1:12" ht="19.5" customHeight="1" x14ac:dyDescent="0.15">
      <c r="A13" s="79" t="s">
        <v>118</v>
      </c>
      <c r="B13" s="79" t="s">
        <v>149</v>
      </c>
      <c r="C13" s="79" t="s">
        <v>132</v>
      </c>
      <c r="D13" s="130">
        <v>2938800</v>
      </c>
      <c r="E13" s="79" t="s">
        <v>147</v>
      </c>
      <c r="F13" s="79" t="s">
        <v>135</v>
      </c>
      <c r="G13" s="79" t="s">
        <v>136</v>
      </c>
      <c r="H13" s="100" t="s">
        <v>137</v>
      </c>
      <c r="I13" s="100" t="s">
        <v>164</v>
      </c>
      <c r="J13" s="98"/>
    </row>
    <row r="14" spans="1:12" ht="19.5" customHeight="1" x14ac:dyDescent="0.15">
      <c r="A14" s="79" t="s">
        <v>118</v>
      </c>
      <c r="B14" s="79" t="s">
        <v>148</v>
      </c>
      <c r="C14" s="79" t="s">
        <v>107</v>
      </c>
      <c r="D14" s="130">
        <v>6600000</v>
      </c>
      <c r="E14" s="79" t="s">
        <v>147</v>
      </c>
      <c r="F14" s="79" t="s">
        <v>135</v>
      </c>
      <c r="G14" s="79" t="s">
        <v>136</v>
      </c>
      <c r="H14" s="100" t="s">
        <v>137</v>
      </c>
      <c r="I14" s="100" t="s">
        <v>164</v>
      </c>
      <c r="J14" s="98"/>
    </row>
    <row r="15" spans="1:12" ht="19.5" customHeight="1" x14ac:dyDescent="0.15">
      <c r="A15" s="79" t="s">
        <v>118</v>
      </c>
      <c r="B15" s="79" t="s">
        <v>142</v>
      </c>
      <c r="C15" s="79" t="s">
        <v>143</v>
      </c>
      <c r="D15" s="130">
        <v>3840000</v>
      </c>
      <c r="E15" s="79" t="s">
        <v>134</v>
      </c>
      <c r="F15" s="79" t="s">
        <v>135</v>
      </c>
      <c r="G15" s="79" t="s">
        <v>136</v>
      </c>
      <c r="H15" s="100" t="s">
        <v>137</v>
      </c>
      <c r="I15" s="100" t="s">
        <v>138</v>
      </c>
      <c r="J15" s="98"/>
    </row>
    <row r="16" spans="1:12" ht="19.5" customHeight="1" x14ac:dyDescent="0.15">
      <c r="A16" s="79" t="s">
        <v>118</v>
      </c>
      <c r="B16" s="79" t="s">
        <v>152</v>
      </c>
      <c r="C16" s="79" t="s">
        <v>153</v>
      </c>
      <c r="D16" s="130">
        <v>1065914860</v>
      </c>
      <c r="E16" s="79" t="s">
        <v>154</v>
      </c>
      <c r="F16" s="79" t="s">
        <v>135</v>
      </c>
      <c r="G16" s="79" t="s">
        <v>136</v>
      </c>
      <c r="H16" s="100" t="s">
        <v>137</v>
      </c>
      <c r="I16" s="100" t="s">
        <v>173</v>
      </c>
      <c r="J16" s="98"/>
    </row>
    <row r="17" spans="1:10" ht="19.5" customHeight="1" x14ac:dyDescent="0.15">
      <c r="A17" s="79" t="s">
        <v>118</v>
      </c>
      <c r="B17" s="79" t="s">
        <v>155</v>
      </c>
      <c r="C17" s="79" t="s">
        <v>156</v>
      </c>
      <c r="D17" s="130">
        <v>120494500</v>
      </c>
      <c r="E17" s="79" t="s">
        <v>154</v>
      </c>
      <c r="F17" s="79" t="s">
        <v>135</v>
      </c>
      <c r="G17" s="79" t="s">
        <v>136</v>
      </c>
      <c r="H17" s="100" t="s">
        <v>137</v>
      </c>
      <c r="I17" s="100" t="s">
        <v>138</v>
      </c>
      <c r="J17" s="98"/>
    </row>
    <row r="18" spans="1:10" ht="19.5" customHeight="1" x14ac:dyDescent="0.15">
      <c r="A18" s="79" t="s">
        <v>111</v>
      </c>
      <c r="B18" s="79" t="s">
        <v>159</v>
      </c>
      <c r="C18" s="79" t="s">
        <v>160</v>
      </c>
      <c r="D18" s="130">
        <v>6930000</v>
      </c>
      <c r="E18" s="79" t="s">
        <v>161</v>
      </c>
      <c r="F18" s="79" t="s">
        <v>162</v>
      </c>
      <c r="G18" s="79" t="s">
        <v>162</v>
      </c>
      <c r="H18" s="100" t="s">
        <v>162</v>
      </c>
      <c r="I18" s="100" t="s">
        <v>162</v>
      </c>
      <c r="J18" s="98"/>
    </row>
    <row r="19" spans="1:10" x14ac:dyDescent="0.15">
      <c r="E19" s="45" t="s">
        <v>124</v>
      </c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"/>
  <sheetViews>
    <sheetView zoomScaleNormal="100" workbookViewId="0">
      <selection activeCell="B4" sqref="B4:B18"/>
    </sheetView>
  </sheetViews>
  <sheetFormatPr defaultRowHeight="13.5" x14ac:dyDescent="0.15"/>
  <cols>
    <col min="1" max="1" width="21.77734375" style="45" customWidth="1"/>
    <col min="2" max="2" width="36.21875" style="45" customWidth="1"/>
    <col min="3" max="3" width="13.33203125" style="94" customWidth="1"/>
    <col min="4" max="8" width="12.21875" style="45" customWidth="1"/>
    <col min="9" max="9" width="16.33203125" style="134" customWidth="1"/>
    <col min="10" max="16384" width="8.88671875" style="32"/>
  </cols>
  <sheetData>
    <row r="1" spans="1:12" ht="39" customHeight="1" x14ac:dyDescent="0.15">
      <c r="A1" s="150" t="s">
        <v>6</v>
      </c>
      <c r="B1" s="150"/>
      <c r="C1" s="150"/>
      <c r="D1" s="150"/>
      <c r="E1" s="150"/>
      <c r="F1" s="150"/>
      <c r="G1" s="150"/>
      <c r="H1" s="150"/>
      <c r="I1" s="150"/>
    </row>
    <row r="2" spans="1:12" s="84" customFormat="1" ht="25.5" customHeight="1" x14ac:dyDescent="0.15">
      <c r="A2" s="80" t="s">
        <v>112</v>
      </c>
      <c r="B2" s="81"/>
      <c r="C2" s="96"/>
      <c r="D2" s="82"/>
      <c r="E2" s="82"/>
      <c r="F2" s="82"/>
      <c r="G2" s="82"/>
      <c r="H2" s="82"/>
      <c r="I2" s="132" t="s">
        <v>121</v>
      </c>
      <c r="L2" s="85"/>
    </row>
    <row r="3" spans="1:12" ht="22.5" customHeight="1" x14ac:dyDescent="0.15">
      <c r="A3" s="77" t="s">
        <v>110</v>
      </c>
      <c r="B3" s="76" t="s">
        <v>83</v>
      </c>
      <c r="C3" s="77" t="s">
        <v>99</v>
      </c>
      <c r="D3" s="78" t="s">
        <v>100</v>
      </c>
      <c r="E3" s="78" t="s">
        <v>101</v>
      </c>
      <c r="F3" s="78" t="s">
        <v>102</v>
      </c>
      <c r="G3" s="78" t="s">
        <v>103</v>
      </c>
      <c r="H3" s="78" t="s">
        <v>104</v>
      </c>
      <c r="I3" s="133" t="s">
        <v>105</v>
      </c>
    </row>
    <row r="4" spans="1:12" ht="25.5" customHeight="1" x14ac:dyDescent="0.15">
      <c r="A4" s="79" t="s">
        <v>111</v>
      </c>
      <c r="B4" s="79" t="s">
        <v>157</v>
      </c>
      <c r="C4" s="79" t="s">
        <v>158</v>
      </c>
      <c r="D4" s="130">
        <v>53360000</v>
      </c>
      <c r="E4" s="101"/>
      <c r="F4" s="101">
        <v>2598400</v>
      </c>
      <c r="G4" s="101"/>
      <c r="H4" s="101">
        <v>2598400</v>
      </c>
      <c r="I4" s="130"/>
    </row>
    <row r="5" spans="1:12" ht="25.5" customHeight="1" x14ac:dyDescent="0.15">
      <c r="A5" s="79" t="s">
        <v>111</v>
      </c>
      <c r="B5" s="79" t="s">
        <v>150</v>
      </c>
      <c r="C5" s="79" t="s">
        <v>106</v>
      </c>
      <c r="D5" s="130">
        <v>18024480</v>
      </c>
      <c r="E5" s="101"/>
      <c r="F5" s="101">
        <v>1502040</v>
      </c>
      <c r="G5" s="99"/>
      <c r="H5" s="101">
        <v>1502040</v>
      </c>
      <c r="I5" s="130"/>
    </row>
    <row r="6" spans="1:12" ht="25.5" customHeight="1" x14ac:dyDescent="0.15">
      <c r="A6" s="79" t="s">
        <v>111</v>
      </c>
      <c r="B6" s="79" t="s">
        <v>163</v>
      </c>
      <c r="C6" s="79" t="s">
        <v>109</v>
      </c>
      <c r="D6" s="130">
        <v>6840000</v>
      </c>
      <c r="E6" s="101"/>
      <c r="F6" s="101"/>
      <c r="G6" s="99"/>
      <c r="H6" s="101"/>
      <c r="I6" s="130"/>
    </row>
    <row r="7" spans="1:12" ht="25.5" customHeight="1" x14ac:dyDescent="0.15">
      <c r="A7" s="79" t="s">
        <v>111</v>
      </c>
      <c r="B7" s="79" t="s">
        <v>146</v>
      </c>
      <c r="C7" s="79" t="s">
        <v>129</v>
      </c>
      <c r="D7" s="130">
        <v>4860000</v>
      </c>
      <c r="E7" s="101"/>
      <c r="F7" s="101">
        <v>405000</v>
      </c>
      <c r="G7" s="99"/>
      <c r="H7" s="101">
        <v>405000</v>
      </c>
      <c r="I7" s="130"/>
    </row>
    <row r="8" spans="1:12" ht="25.5" customHeight="1" x14ac:dyDescent="0.15">
      <c r="A8" s="79" t="s">
        <v>111</v>
      </c>
      <c r="B8" s="79" t="s">
        <v>144</v>
      </c>
      <c r="C8" s="79" t="s">
        <v>129</v>
      </c>
      <c r="D8" s="130">
        <v>600000</v>
      </c>
      <c r="E8" s="101"/>
      <c r="F8" s="101">
        <v>50000</v>
      </c>
      <c r="G8" s="99"/>
      <c r="H8" s="101">
        <v>50000</v>
      </c>
      <c r="I8" s="130"/>
    </row>
    <row r="9" spans="1:12" ht="25.5" customHeight="1" x14ac:dyDescent="0.15">
      <c r="A9" s="79" t="s">
        <v>111</v>
      </c>
      <c r="B9" s="79" t="s">
        <v>145</v>
      </c>
      <c r="C9" s="79" t="s">
        <v>129</v>
      </c>
      <c r="D9" s="130">
        <v>1620000</v>
      </c>
      <c r="E9" s="101"/>
      <c r="F9" s="101">
        <v>135000</v>
      </c>
      <c r="G9" s="99"/>
      <c r="H9" s="101">
        <v>135000</v>
      </c>
      <c r="I9" s="130"/>
    </row>
    <row r="10" spans="1:12" ht="25.5" customHeight="1" x14ac:dyDescent="0.15">
      <c r="A10" s="79" t="s">
        <v>111</v>
      </c>
      <c r="B10" s="79" t="s">
        <v>139</v>
      </c>
      <c r="C10" s="79" t="s">
        <v>130</v>
      </c>
      <c r="D10" s="130">
        <v>8208000</v>
      </c>
      <c r="E10" s="101"/>
      <c r="F10" s="101">
        <v>684000</v>
      </c>
      <c r="G10" s="145"/>
      <c r="H10" s="101">
        <v>684000</v>
      </c>
      <c r="I10" s="130"/>
    </row>
    <row r="11" spans="1:12" ht="25.5" customHeight="1" x14ac:dyDescent="0.15">
      <c r="A11" s="79" t="s">
        <v>111</v>
      </c>
      <c r="B11" s="79" t="s">
        <v>133</v>
      </c>
      <c r="C11" s="79" t="s">
        <v>108</v>
      </c>
      <c r="D11" s="130">
        <v>6324000</v>
      </c>
      <c r="E11" s="101"/>
      <c r="F11" s="101">
        <v>527000</v>
      </c>
      <c r="G11" s="99"/>
      <c r="H11" s="101">
        <v>527000</v>
      </c>
      <c r="I11" s="130"/>
    </row>
    <row r="12" spans="1:12" ht="25.5" customHeight="1" x14ac:dyDescent="0.15">
      <c r="A12" s="79" t="s">
        <v>111</v>
      </c>
      <c r="B12" s="79" t="s">
        <v>141</v>
      </c>
      <c r="C12" s="79" t="s">
        <v>131</v>
      </c>
      <c r="D12" s="130">
        <v>1998000</v>
      </c>
      <c r="E12" s="101"/>
      <c r="F12" s="101">
        <v>166500</v>
      </c>
      <c r="G12" s="145"/>
      <c r="H12" s="101">
        <v>166500</v>
      </c>
      <c r="I12" s="130"/>
    </row>
    <row r="13" spans="1:12" ht="25.5" customHeight="1" x14ac:dyDescent="0.15">
      <c r="A13" s="79" t="s">
        <v>111</v>
      </c>
      <c r="B13" s="79" t="s">
        <v>149</v>
      </c>
      <c r="C13" s="79" t="s">
        <v>132</v>
      </c>
      <c r="D13" s="130">
        <v>2938800</v>
      </c>
      <c r="E13" s="101"/>
      <c r="F13" s="101">
        <v>224430</v>
      </c>
      <c r="G13" s="145"/>
      <c r="H13" s="101">
        <v>224430</v>
      </c>
      <c r="I13" s="130"/>
    </row>
    <row r="14" spans="1:12" ht="25.5" customHeight="1" x14ac:dyDescent="0.15">
      <c r="A14" s="79" t="s">
        <v>111</v>
      </c>
      <c r="B14" s="79" t="s">
        <v>148</v>
      </c>
      <c r="C14" s="79" t="s">
        <v>107</v>
      </c>
      <c r="D14" s="130">
        <v>6600000</v>
      </c>
      <c r="E14" s="199"/>
      <c r="F14" s="200">
        <v>550000</v>
      </c>
      <c r="G14" s="145"/>
      <c r="H14" s="101">
        <v>550000</v>
      </c>
      <c r="I14" s="130"/>
    </row>
    <row r="15" spans="1:12" ht="25.5" customHeight="1" x14ac:dyDescent="0.15">
      <c r="A15" s="79" t="s">
        <v>111</v>
      </c>
      <c r="B15" s="79" t="s">
        <v>142</v>
      </c>
      <c r="C15" s="79" t="s">
        <v>143</v>
      </c>
      <c r="D15" s="130">
        <v>3840000</v>
      </c>
      <c r="E15" s="100"/>
      <c r="F15" s="146">
        <v>320000</v>
      </c>
      <c r="G15" s="145"/>
      <c r="H15" s="146">
        <v>320000</v>
      </c>
      <c r="I15" s="130"/>
    </row>
    <row r="16" spans="1:12" ht="25.5" customHeight="1" x14ac:dyDescent="0.15">
      <c r="A16" s="79" t="s">
        <v>111</v>
      </c>
      <c r="B16" s="79" t="s">
        <v>152</v>
      </c>
      <c r="C16" s="79" t="s">
        <v>153</v>
      </c>
      <c r="D16" s="130">
        <v>1065914860</v>
      </c>
      <c r="E16" s="100"/>
      <c r="F16" s="146">
        <v>77804910</v>
      </c>
      <c r="G16" s="145"/>
      <c r="H16" s="146">
        <v>77804910</v>
      </c>
      <c r="I16" s="130"/>
    </row>
    <row r="17" spans="1:9" ht="25.5" customHeight="1" x14ac:dyDescent="0.15">
      <c r="A17" s="79" t="s">
        <v>111</v>
      </c>
      <c r="B17" s="79" t="s">
        <v>155</v>
      </c>
      <c r="C17" s="79" t="s">
        <v>156</v>
      </c>
      <c r="D17" s="130">
        <v>120494500</v>
      </c>
      <c r="E17" s="100"/>
      <c r="F17" s="146">
        <v>8389000</v>
      </c>
      <c r="G17" s="145"/>
      <c r="H17" s="146">
        <v>8389000</v>
      </c>
      <c r="I17" s="130"/>
    </row>
    <row r="18" spans="1:9" ht="25.5" customHeight="1" x14ac:dyDescent="0.15">
      <c r="A18" s="79" t="s">
        <v>111</v>
      </c>
      <c r="B18" s="79" t="s">
        <v>159</v>
      </c>
      <c r="C18" s="79" t="s">
        <v>160</v>
      </c>
      <c r="D18" s="130">
        <v>6930000</v>
      </c>
      <c r="E18" s="101"/>
      <c r="F18" s="101"/>
      <c r="G18" s="99">
        <v>6930000</v>
      </c>
      <c r="H18" s="101">
        <v>6930000</v>
      </c>
      <c r="I18" s="130"/>
    </row>
  </sheetData>
  <sortState xmlns:xlrd2="http://schemas.microsoft.com/office/spreadsheetml/2017/richdata2" ref="A5:I18">
    <sortCondition ref="A4"/>
  </sortState>
  <mergeCells count="1">
    <mergeCell ref="A1:I1"/>
  </mergeCells>
  <phoneticPr fontId="3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tabSelected="1" zoomScale="85" zoomScaleNormal="85" workbookViewId="0">
      <selection activeCell="E32" sqref="E3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50.33203125" style="125" customWidth="1"/>
  </cols>
  <sheetData>
    <row r="1" spans="1:5" ht="39" customHeight="1" x14ac:dyDescent="0.15">
      <c r="A1" s="149" t="s">
        <v>125</v>
      </c>
      <c r="B1" s="149"/>
      <c r="C1" s="149"/>
      <c r="D1" s="149"/>
      <c r="E1" s="149"/>
    </row>
    <row r="2" spans="1:5" ht="26.25" thickBot="1" x14ac:dyDescent="0.2">
      <c r="A2" s="80" t="s">
        <v>112</v>
      </c>
      <c r="B2" s="13"/>
      <c r="C2" s="12"/>
      <c r="D2" s="12"/>
      <c r="E2" s="123" t="s">
        <v>30</v>
      </c>
    </row>
    <row r="3" spans="1:5" ht="29.25" customHeight="1" x14ac:dyDescent="0.15">
      <c r="A3" s="151" t="s">
        <v>31</v>
      </c>
      <c r="B3" s="14" t="s">
        <v>32</v>
      </c>
      <c r="C3" s="154" t="s">
        <v>165</v>
      </c>
      <c r="D3" s="155"/>
      <c r="E3" s="156"/>
    </row>
    <row r="4" spans="1:5" ht="29.25" customHeight="1" x14ac:dyDescent="0.15">
      <c r="A4" s="152"/>
      <c r="B4" s="15" t="s">
        <v>33</v>
      </c>
      <c r="C4" s="126">
        <v>7315000</v>
      </c>
      <c r="D4" s="16" t="s">
        <v>34</v>
      </c>
      <c r="E4" s="124">
        <v>6930000</v>
      </c>
    </row>
    <row r="5" spans="1:5" ht="29.25" customHeight="1" x14ac:dyDescent="0.15">
      <c r="A5" s="152"/>
      <c r="B5" s="15" t="s">
        <v>35</v>
      </c>
      <c r="C5" s="10">
        <f>(+E5/C4)*100%</f>
        <v>0.94736842105263153</v>
      </c>
      <c r="D5" s="16" t="s">
        <v>11</v>
      </c>
      <c r="E5" s="124">
        <v>6930000</v>
      </c>
    </row>
    <row r="6" spans="1:5" ht="29.25" customHeight="1" x14ac:dyDescent="0.15">
      <c r="A6" s="152"/>
      <c r="B6" s="15" t="s">
        <v>10</v>
      </c>
      <c r="C6" s="126" t="s">
        <v>166</v>
      </c>
      <c r="D6" s="16" t="s">
        <v>53</v>
      </c>
      <c r="E6" s="124" t="s">
        <v>167</v>
      </c>
    </row>
    <row r="7" spans="1:5" ht="29.25" customHeight="1" x14ac:dyDescent="0.15">
      <c r="A7" s="152"/>
      <c r="B7" s="15" t="s">
        <v>36</v>
      </c>
      <c r="C7" s="126" t="s">
        <v>69</v>
      </c>
      <c r="D7" s="16" t="s">
        <v>37</v>
      </c>
      <c r="E7" s="124" t="s">
        <v>167</v>
      </c>
    </row>
    <row r="8" spans="1:5" ht="29.25" customHeight="1" x14ac:dyDescent="0.15">
      <c r="A8" s="152"/>
      <c r="B8" s="15" t="s">
        <v>38</v>
      </c>
      <c r="C8" s="126" t="s">
        <v>168</v>
      </c>
      <c r="D8" s="16" t="s">
        <v>13</v>
      </c>
      <c r="E8" s="124" t="s">
        <v>169</v>
      </c>
    </row>
    <row r="9" spans="1:5" ht="29.25" customHeight="1" thickBot="1" x14ac:dyDescent="0.2">
      <c r="A9" s="153"/>
      <c r="B9" s="17" t="s">
        <v>39</v>
      </c>
      <c r="C9" s="127" t="s">
        <v>70</v>
      </c>
      <c r="D9" s="18" t="s">
        <v>40</v>
      </c>
      <c r="E9" s="201" t="s">
        <v>171</v>
      </c>
    </row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zoomScale="85" zoomScaleNormal="85" workbookViewId="0">
      <selection activeCell="H14" sqref="H14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49" t="s">
        <v>7</v>
      </c>
      <c r="B1" s="149"/>
      <c r="C1" s="149"/>
      <c r="D1" s="149"/>
      <c r="E1" s="149"/>
      <c r="F1" s="149"/>
    </row>
    <row r="2" spans="1:6" ht="26.25" thickBot="1" x14ac:dyDescent="0.2">
      <c r="A2" s="80" t="s">
        <v>112</v>
      </c>
      <c r="B2" s="5"/>
      <c r="C2" s="6"/>
      <c r="D2" s="6"/>
      <c r="E2" s="1"/>
      <c r="F2" s="30" t="s">
        <v>29</v>
      </c>
    </row>
    <row r="3" spans="1:6" s="11" customFormat="1" ht="30" customHeight="1" thickTop="1" x14ac:dyDescent="0.15">
      <c r="A3" s="19" t="s">
        <v>9</v>
      </c>
      <c r="B3" s="174" t="str">
        <f>계약현황공개!C3</f>
        <v xml:space="preserve"> DDC메인카드교체및점검</v>
      </c>
      <c r="C3" s="175"/>
      <c r="D3" s="175"/>
      <c r="E3" s="175"/>
      <c r="F3" s="176"/>
    </row>
    <row r="4" spans="1:6" s="11" customFormat="1" ht="30" customHeight="1" x14ac:dyDescent="0.15">
      <c r="A4" s="177" t="s">
        <v>17</v>
      </c>
      <c r="B4" s="180" t="s">
        <v>10</v>
      </c>
      <c r="C4" s="180" t="s">
        <v>53</v>
      </c>
      <c r="D4" s="35" t="s">
        <v>18</v>
      </c>
      <c r="E4" s="35" t="s">
        <v>11</v>
      </c>
      <c r="F4" s="38" t="s">
        <v>72</v>
      </c>
    </row>
    <row r="5" spans="1:6" s="11" customFormat="1" ht="30" customHeight="1" x14ac:dyDescent="0.15">
      <c r="A5" s="178"/>
      <c r="B5" s="181"/>
      <c r="C5" s="181"/>
      <c r="D5" s="35" t="s">
        <v>19</v>
      </c>
      <c r="E5" s="35" t="s">
        <v>12</v>
      </c>
      <c r="F5" s="38" t="s">
        <v>20</v>
      </c>
    </row>
    <row r="6" spans="1:6" s="11" customFormat="1" ht="30" customHeight="1" x14ac:dyDescent="0.15">
      <c r="A6" s="178"/>
      <c r="B6" s="182" t="str">
        <f>계약현황공개!C6</f>
        <v>2025.1.17.</v>
      </c>
      <c r="C6" s="184" t="str">
        <f>계약현황공개!E6</f>
        <v>2025.1.24.</v>
      </c>
      <c r="D6" s="186">
        <f>계약현황공개!C4</f>
        <v>7315000</v>
      </c>
      <c r="E6" s="186">
        <f>계약현황공개!E5</f>
        <v>6930000</v>
      </c>
      <c r="F6" s="188">
        <f>E6/D6</f>
        <v>0.94736842105263153</v>
      </c>
    </row>
    <row r="7" spans="1:6" s="11" customFormat="1" ht="30" customHeight="1" x14ac:dyDescent="0.15">
      <c r="A7" s="179"/>
      <c r="B7" s="183"/>
      <c r="C7" s="185"/>
      <c r="D7" s="187"/>
      <c r="E7" s="187"/>
      <c r="F7" s="189"/>
    </row>
    <row r="8" spans="1:6" s="11" customFormat="1" ht="30" customHeight="1" x14ac:dyDescent="0.15">
      <c r="A8" s="157" t="s">
        <v>13</v>
      </c>
      <c r="B8" s="36" t="s">
        <v>14</v>
      </c>
      <c r="C8" s="36" t="s">
        <v>23</v>
      </c>
      <c r="D8" s="168" t="s">
        <v>15</v>
      </c>
      <c r="E8" s="169"/>
      <c r="F8" s="170"/>
    </row>
    <row r="9" spans="1:6" s="11" customFormat="1" ht="30" customHeight="1" x14ac:dyDescent="0.15">
      <c r="A9" s="158"/>
      <c r="B9" s="21" t="str">
        <f>계약현황공개!E8</f>
        <v>로지시스템㈜ (노경호)</v>
      </c>
      <c r="C9" s="21" t="s">
        <v>170</v>
      </c>
      <c r="D9" s="171" t="str">
        <f>계약현황공개!E9</f>
        <v>경기도용인시기흥구흥덕1로13-0(영덕동 흥덕아이티밸리)</v>
      </c>
      <c r="E9" s="172"/>
      <c r="F9" s="173"/>
    </row>
    <row r="10" spans="1:6" s="11" customFormat="1" ht="30" customHeight="1" x14ac:dyDescent="0.15">
      <c r="A10" s="37" t="s">
        <v>22</v>
      </c>
      <c r="B10" s="159" t="s">
        <v>71</v>
      </c>
      <c r="C10" s="160"/>
      <c r="D10" s="160"/>
      <c r="E10" s="160"/>
      <c r="F10" s="161"/>
    </row>
    <row r="11" spans="1:6" s="11" customFormat="1" ht="30" customHeight="1" x14ac:dyDescent="0.15">
      <c r="A11" s="37" t="s">
        <v>21</v>
      </c>
      <c r="B11" s="162" t="s">
        <v>111</v>
      </c>
      <c r="C11" s="163"/>
      <c r="D11" s="163"/>
      <c r="E11" s="163"/>
      <c r="F11" s="164"/>
    </row>
    <row r="12" spans="1:6" s="11" customFormat="1" ht="30" customHeight="1" thickBot="1" x14ac:dyDescent="0.2">
      <c r="A12" s="20" t="s">
        <v>16</v>
      </c>
      <c r="B12" s="165"/>
      <c r="C12" s="166"/>
      <c r="D12" s="166"/>
      <c r="E12" s="166"/>
      <c r="F12" s="167"/>
    </row>
    <row r="13" spans="1:6" ht="14.25" thickTop="1" x14ac:dyDescent="0.15"/>
  </sheetData>
  <mergeCells count="1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49" t="s">
        <v>62</v>
      </c>
      <c r="B1" s="149"/>
      <c r="C1" s="149"/>
      <c r="D1" s="149"/>
      <c r="E1" s="149"/>
      <c r="F1" s="149"/>
      <c r="G1" s="149"/>
      <c r="H1" s="149"/>
      <c r="I1" s="149"/>
    </row>
    <row r="2" spans="1:9" ht="26.25" thickBot="1" x14ac:dyDescent="0.2">
      <c r="A2" s="190" t="s">
        <v>122</v>
      </c>
      <c r="B2" s="190"/>
      <c r="C2" s="33"/>
      <c r="D2" s="33"/>
      <c r="E2" s="33"/>
      <c r="F2" s="33"/>
      <c r="G2" s="33"/>
      <c r="H2" s="33"/>
      <c r="I2" s="31" t="s">
        <v>2</v>
      </c>
    </row>
    <row r="3" spans="1:9" ht="26.25" customHeight="1" x14ac:dyDescent="0.15">
      <c r="A3" s="197" t="s">
        <v>3</v>
      </c>
      <c r="B3" s="195" t="s">
        <v>4</v>
      </c>
      <c r="C3" s="195" t="s">
        <v>52</v>
      </c>
      <c r="D3" s="195" t="s">
        <v>64</v>
      </c>
      <c r="E3" s="191" t="s">
        <v>67</v>
      </c>
      <c r="F3" s="192"/>
      <c r="G3" s="191" t="s">
        <v>68</v>
      </c>
      <c r="H3" s="192"/>
      <c r="I3" s="193" t="s">
        <v>63</v>
      </c>
    </row>
    <row r="4" spans="1:9" ht="28.5" customHeight="1" x14ac:dyDescent="0.15">
      <c r="A4" s="198"/>
      <c r="B4" s="196"/>
      <c r="C4" s="196"/>
      <c r="D4" s="196"/>
      <c r="E4" s="22" t="s">
        <v>65</v>
      </c>
      <c r="F4" s="22" t="s">
        <v>66</v>
      </c>
      <c r="G4" s="22" t="s">
        <v>65</v>
      </c>
      <c r="H4" s="22" t="s">
        <v>66</v>
      </c>
      <c r="I4" s="194"/>
    </row>
    <row r="5" spans="1:9" ht="28.5" customHeight="1" thickBot="1" x14ac:dyDescent="0.2">
      <c r="A5" s="39"/>
      <c r="B5" s="40" t="s">
        <v>95</v>
      </c>
      <c r="C5" s="41"/>
      <c r="D5" s="42"/>
      <c r="E5" s="43"/>
      <c r="F5" s="43"/>
      <c r="G5" s="43"/>
      <c r="H5" s="43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2025-02-08T06:52:50Z</dcterms:modified>
</cp:coreProperties>
</file>