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5년\계약정보공개\3월\"/>
    </mc:Choice>
  </mc:AlternateContent>
  <xr:revisionPtr revIDLastSave="0" documentId="13_ncr:1_{707AE076-B547-4224-8280-E53CD0ABAC67}" xr6:coauthVersionLast="47" xr6:coauthVersionMax="47" xr10:uidLastSave="{00000000-0000-0000-0000-000000000000}"/>
  <bookViews>
    <workbookView xWindow="28680" yWindow="-120" windowWidth="29040" windowHeight="158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9" l="1"/>
  <c r="B29" i="9"/>
  <c r="E26" i="9"/>
  <c r="D26" i="9"/>
  <c r="C26" i="9"/>
  <c r="B26" i="9"/>
  <c r="B23" i="9"/>
  <c r="D19" i="9"/>
  <c r="B19" i="9"/>
  <c r="E16" i="9"/>
  <c r="F16" i="9" s="1"/>
  <c r="D16" i="9"/>
  <c r="C16" i="9"/>
  <c r="B16" i="9"/>
  <c r="B13" i="9"/>
  <c r="C19" i="8"/>
  <c r="C12" i="8"/>
  <c r="F2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<sst xmlns="http://schemas.openxmlformats.org/spreadsheetml/2006/main" count="444" uniqueCount="211">
  <si>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</si>
  <si>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</si>
  <si>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</si>
  <si>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</si>
  <si>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</si>
  <si>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</si>
  <si>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</si>
  <si>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</si>
  <si>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</si>
  <si>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</si>
  <si>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</si>
  <si>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</si>
  <si>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</si>
  <si>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</si>
  <si>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</si>
  <si>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</si>
  <si>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</si>
  <si>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</si>
  <si>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</si>
  <si>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</si>
  <si>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</si>
  <si>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</si>
  <si>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</si>
  <si>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</si>
  <si>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</si>
  <si>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</si>
  <si>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</si>
  <si>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</si>
  <si>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</si>
  <si>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</si>
  <si>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</si>
  <si>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</si>
  <si>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</si>
  <si>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</si>
  <si>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</si>
  <si>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</si>
  <si>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</si>
  <si>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</si>
  <si>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</si>
  <si>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</si>
  <si>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</si>
  <si>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</si>
  <si>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</si>
  <si>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</si>
  <si>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</si>
  <si>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</si>
  <si>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</si>
  <si>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</si>
  <si>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</si>
  <si>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</si>
  <si>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</si>
  <si>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</si>
  <si>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</si>
  <si>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</si>
  <si>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</si>
  <si>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</si>
  <si>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</si>
  <si>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</si>
  <si>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</si>
  <si>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</si>
  <si>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</si>
  <si>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</si>
  <si>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</si>
  <si>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</si>
  <si>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</si>
  <si>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</si>
  <si>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</si>
  <si>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</si>
  <si>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</si>
  <si>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</si>
  <si>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</si>
  <si>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</si>
  <si>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</si>
  <si>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</si>
  <si>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</si>
  <si>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</si>
  <si>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</si>
  <si>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</si>
  <si>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</si>
  <si>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</si>
  <si>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</si>
  <si>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</si>
  <si>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</si>
  <si>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</si>
  <si>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</si>
  <si>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</si>
  <si>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</si>
  <si>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</si>
  <si>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</si>
  <si>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</si>
  <si>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</si>
  <si>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</si>
  <si>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</si>
  <si>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</si>
  <si>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</si>
  <si>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</si>
  <si>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`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</si>
  <si>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</si>
  <si>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</si>
  <si>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</si>
  <si>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</si>
  <si>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</si>
  <si>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</si>
  <si>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</si>
  <si>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</si>
  <si>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</si>
  <si>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</si>
  <si>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</si>
  <si>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</si>
  <si>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</si>
  <si>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</si>
  <si>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</si>
  <si>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</si>
  <si>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</si>
  <si>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(단위 : 원)</t>
    <phoneticPr fontId="4" type="noConversion"/>
  </si>
  <si>
    <t>(단위 : 원)</t>
    <phoneticPr fontId="4" type="noConversion"/>
  </si>
  <si>
    <t>준공검사현황</t>
    <phoneticPr fontId="4" type="noConversion"/>
  </si>
  <si>
    <t>계약현황</t>
    <phoneticPr fontId="4" type="noConversion"/>
  </si>
  <si>
    <t>2024.12.31.</t>
    <phoneticPr fontId="4" type="noConversion"/>
  </si>
  <si>
    <t>신도종합서비스</t>
    <phoneticPr fontId="4" type="noConversion"/>
  </si>
  <si>
    <t>㈜경기엘리베이터</t>
    <phoneticPr fontId="4" type="noConversion"/>
  </si>
  <si>
    <t>㈜신우프론티어</t>
    <phoneticPr fontId="4" type="noConversion"/>
  </si>
  <si>
    <t>주식회사 케이티</t>
    <phoneticPr fontId="4" type="noConversion"/>
  </si>
  <si>
    <t>2024.12.23.</t>
    <phoneticPr fontId="4" type="noConversion"/>
  </si>
  <si>
    <t>2025.01.01.</t>
    <phoneticPr fontId="4" type="noConversion"/>
  </si>
  <si>
    <t>2025.12.31.</t>
    <phoneticPr fontId="4" type="noConversion"/>
  </si>
  <si>
    <t>2024.12.20.</t>
    <phoneticPr fontId="4" type="noConversion"/>
  </si>
  <si>
    <t>주식회사 에스원</t>
    <phoneticPr fontId="4" type="noConversion"/>
  </si>
  <si>
    <t>2024.12.19.</t>
    <phoneticPr fontId="4" type="noConversion"/>
  </si>
  <si>
    <t>2024.12.13.</t>
    <phoneticPr fontId="4" type="noConversion"/>
  </si>
  <si>
    <t>주식회사 지앤씨피아</t>
    <phoneticPr fontId="4" type="noConversion"/>
  </si>
  <si>
    <t>2024.12.30.</t>
    <phoneticPr fontId="4" type="noConversion"/>
  </si>
  <si>
    <t>주식회사 크루버스</t>
    <phoneticPr fontId="4" type="noConversion"/>
  </si>
  <si>
    <t>밥플러스 협동조합</t>
    <phoneticPr fontId="4" type="noConversion"/>
  </si>
  <si>
    <t>2025.2.28.</t>
    <phoneticPr fontId="4" type="noConversion"/>
  </si>
  <si>
    <t>수의</t>
  </si>
  <si>
    <t>야탑유스센터</t>
  </si>
  <si>
    <t>도주성</t>
  </si>
  <si>
    <t>031-729-9817</t>
  </si>
  <si>
    <t>수의총액</t>
  </si>
  <si>
    <t>야탑유스센터</t>
    <phoneticPr fontId="4" type="noConversion"/>
  </si>
  <si>
    <t>성남시청소년청년재단 야탑유스센터</t>
    <phoneticPr fontId="4" type="noConversion"/>
  </si>
  <si>
    <t>2025.3.7.</t>
    <phoneticPr fontId="4" type="noConversion"/>
  </si>
  <si>
    <t>유스센터 안전 보수 공사</t>
    <phoneticPr fontId="4" type="noConversion"/>
  </si>
  <si>
    <t>㈜집텍</t>
    <phoneticPr fontId="4" type="noConversion"/>
  </si>
  <si>
    <t>2025.3.12.</t>
    <phoneticPr fontId="4" type="noConversion"/>
  </si>
  <si>
    <t>2025.3.14.</t>
    <phoneticPr fontId="4" type="noConversion"/>
  </si>
  <si>
    <t>2025.3.26.</t>
    <phoneticPr fontId="4" type="noConversion"/>
  </si>
  <si>
    <t>2025.3.28.</t>
    <phoneticPr fontId="4" type="noConversion"/>
  </si>
  <si>
    <t xml:space="preserve">2025년 승강기 위탁관리 - 3월   </t>
    <phoneticPr fontId="4" type="noConversion"/>
  </si>
  <si>
    <t>2025년 소방 안전관리 위탁대행 - 3월</t>
    <phoneticPr fontId="4" type="noConversion"/>
  </si>
  <si>
    <t>2025년 수직형 휠체어리프트 위탁관리 - 3월</t>
    <phoneticPr fontId="4" type="noConversion"/>
  </si>
  <si>
    <t>2025년 무인경비시스템 위탁 - 3월</t>
    <phoneticPr fontId="4" type="noConversion"/>
  </si>
  <si>
    <t>2025.3.31.</t>
    <phoneticPr fontId="4" type="noConversion"/>
  </si>
  <si>
    <t>2025.4.1.</t>
    <phoneticPr fontId="4" type="noConversion"/>
  </si>
  <si>
    <t>2025년 인터넷전화 신청(2차) -3월</t>
    <phoneticPr fontId="4" type="noConversion"/>
  </si>
  <si>
    <t>2025년 인터넷망 신청(2차) - 3월</t>
    <phoneticPr fontId="4" type="noConversion"/>
  </si>
  <si>
    <t>2025년 셔틀버스 임차(2차) 용역 - 3월</t>
    <phoneticPr fontId="4" type="noConversion"/>
  </si>
  <si>
    <t>2025년 정수기 비데 공기청정기 가습기 위탁관리 - 3월</t>
    <phoneticPr fontId="4" type="noConversion"/>
  </si>
  <si>
    <t>2025.4.2.</t>
    <phoneticPr fontId="4" type="noConversion"/>
  </si>
  <si>
    <t>2025년 시설관리용역 위탁 - 3월</t>
    <phoneticPr fontId="4" type="noConversion"/>
  </si>
  <si>
    <t>2025.4.3.</t>
    <phoneticPr fontId="4" type="noConversion"/>
  </si>
  <si>
    <t>2025. 위험성평가</t>
  </si>
  <si>
    <t>강규찬</t>
  </si>
  <si>
    <t>031-729-9816</t>
  </si>
  <si>
    <t>기타</t>
  </si>
  <si>
    <t>2025. 냉동기 세관 및 정비</t>
  </si>
  <si>
    <t>2025. 정책제안대회[디지털 시민교육] 프로그램 용역</t>
  </si>
  <si>
    <t>이지현</t>
  </si>
  <si>
    <t>031-729-9834</t>
    <phoneticPr fontId="4" type="noConversion"/>
  </si>
  <si>
    <t>2025.「천문 아카데미」천체투영관 신규 영상물 구입</t>
  </si>
  <si>
    <t>4K(fps30 이상)</t>
  </si>
  <si>
    <t>편</t>
  </si>
  <si>
    <t>조진욱</t>
  </si>
  <si>
    <t>031-729-9854</t>
  </si>
  <si>
    <t>김후인</t>
    <phoneticPr fontId="4" type="noConversion"/>
  </si>
  <si>
    <t>031-729-9833</t>
    <phoneticPr fontId="4" type="noConversion"/>
  </si>
  <si>
    <t>청년 취창업 아카데미 홍보 웹페이지 제작</t>
    <phoneticPr fontId="4" type="noConversion"/>
  </si>
  <si>
    <t>[The 와플] 홍보물 제작 설치</t>
    <phoneticPr fontId="4" type="noConversion"/>
  </si>
  <si>
    <t>2025년 복합기 임대차 위탁관리 - 3월</t>
    <phoneticPr fontId="4" type="noConversion"/>
  </si>
  <si>
    <t>2025.4.7.</t>
    <phoneticPr fontId="4" type="noConversion"/>
  </si>
  <si>
    <t>2025년 수련관 방역 소독 위탁관리(연6회) - 2차</t>
    <phoneticPr fontId="4" type="noConversion"/>
  </si>
  <si>
    <t>2025.4.6.</t>
    <phoneticPr fontId="4" type="noConversion"/>
  </si>
  <si>
    <t>2025년 청소년방과후아카데미 위탁급식 용역 - 3월</t>
    <phoneticPr fontId="4" type="noConversion"/>
  </si>
  <si>
    <t>2025년 청소년방과후아카데미 복합기 임대차 위탁관리 - 3월</t>
    <phoneticPr fontId="4" type="noConversion"/>
  </si>
  <si>
    <t>2025년 청소년상담실 복합기 임대차 위탁관리 - 3월</t>
    <phoneticPr fontId="4" type="noConversion"/>
  </si>
  <si>
    <t>2025. 상반기 시설물 정기안전점검 실시</t>
    <phoneticPr fontId="4" type="noConversion"/>
  </si>
  <si>
    <t>2025.3.14.</t>
    <phoneticPr fontId="37" type="noConversion"/>
  </si>
  <si>
    <t xml:space="preserve">유스센터 안전 보수 공사 </t>
  </si>
  <si>
    <t xml:space="preserve">2025. 조경수목 및 병해충 방제관리 계약 </t>
  </si>
  <si>
    <t>2025.3.12.</t>
    <phoneticPr fontId="37" type="noConversion"/>
  </si>
  <si>
    <t>2025.3.26</t>
    <phoneticPr fontId="37" type="noConversion"/>
  </si>
  <si>
    <t>2025.3.26.</t>
    <phoneticPr fontId="37" type="noConversion"/>
  </si>
  <si>
    <t>2025.3.14. ~ 3.26.</t>
    <phoneticPr fontId="37" type="noConversion"/>
  </si>
  <si>
    <t>2025.4.9. (예정)</t>
    <phoneticPr fontId="37" type="noConversion"/>
  </si>
  <si>
    <t>2025.3.19. ~ 4.9.</t>
    <phoneticPr fontId="37" type="noConversion"/>
  </si>
  <si>
    <t>2025.10.31.(예정)</t>
    <phoneticPr fontId="37" type="noConversion"/>
  </si>
  <si>
    <t>2025.4.1. ~ 10.31.</t>
    <phoneticPr fontId="37" type="noConversion"/>
  </si>
  <si>
    <t>공사</t>
    <phoneticPr fontId="4" type="noConversion"/>
  </si>
  <si>
    <t>전자계약</t>
    <phoneticPr fontId="4" type="noConversion"/>
  </si>
  <si>
    <t>소액수의</t>
    <phoneticPr fontId="4" type="noConversion"/>
  </si>
  <si>
    <t>용역</t>
    <phoneticPr fontId="4" type="noConversion"/>
  </si>
  <si>
    <t>주식회사 집텍 (염경학)</t>
    <phoneticPr fontId="4" type="noConversion"/>
  </si>
  <si>
    <t>세종구조안전진단(한문현)</t>
    <phoneticPr fontId="4" type="noConversion"/>
  </si>
  <si>
    <t>성남시 수정구 산성대로 223, 4층</t>
    <phoneticPr fontId="4" type="noConversion"/>
  </si>
  <si>
    <t>주식회사 위더스타운(임병철)</t>
    <phoneticPr fontId="4" type="noConversion"/>
  </si>
  <si>
    <t>성남시 중원구 마지로134번길 17(하대원동)</t>
    <phoneticPr fontId="4" type="noConversion"/>
  </si>
  <si>
    <t>한문현</t>
    <phoneticPr fontId="4" type="noConversion"/>
  </si>
  <si>
    <t>염경학</t>
    <phoneticPr fontId="4" type="noConversion"/>
  </si>
  <si>
    <t>성남시 중원구 금광동 1370번지 2층</t>
    <phoneticPr fontId="4" type="noConversion"/>
  </si>
  <si>
    <t>임병철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</si>
</sst>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1" formatCode="_-* #,##0_-;\-* #,##0_-;_-* &quot;-&quot;_-;_-@_-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  <font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77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  <xf numFmtId="181" fontId="2" fillId="0" borderId="0" applyFont="0" applyFill="0" applyBorder="0" applyAlignment="0" applyProtection="0">
      <alignment vertical="center"/>
    </xf>
  </cellStyleXfs>
  <cellXfs count="209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1" xfId="0" applyFont="1" applyFill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center" vertical="center" wrapText="1"/>
    </xf>
    <xf numFmtId="41" fontId="26" fillId="2" borderId="52" xfId="1" applyFont="1" applyFill="1" applyBorder="1" applyAlignment="1">
      <alignment horizontal="right" vertical="center" wrapText="1"/>
    </xf>
    <xf numFmtId="0" fontId="26" fillId="2" borderId="52" xfId="0" applyFont="1" applyFill="1" applyBorder="1" applyAlignment="1">
      <alignment horizontal="center" vertical="center"/>
    </xf>
    <xf numFmtId="0" fontId="26" fillId="2" borderId="53" xfId="0" applyFont="1" applyFill="1" applyBorder="1" applyAlignment="1">
      <alignment horizontal="center" vertical="center"/>
    </xf>
    <xf numFmtId="0" fontId="26" fillId="3" borderId="51" xfId="0" applyFont="1" applyFill="1" applyBorder="1" applyAlignment="1">
      <alignment horizontal="center" vertical="center"/>
    </xf>
    <xf numFmtId="0" fontId="26" fillId="3" borderId="52" xfId="0" applyFont="1" applyFill="1" applyBorder="1" applyAlignment="1">
      <alignment horizontal="center" vertical="center" wrapText="1"/>
    </xf>
    <xf numFmtId="0" fontId="26" fillId="3" borderId="52" xfId="0" applyFont="1" applyFill="1" applyBorder="1" applyAlignment="1">
      <alignment horizontal="center" vertical="center"/>
    </xf>
    <xf numFmtId="41" fontId="26" fillId="3" borderId="52" xfId="1" applyFont="1" applyFill="1" applyBorder="1" applyAlignment="1">
      <alignment horizontal="center" vertical="center" wrapText="1"/>
    </xf>
    <xf numFmtId="0" fontId="26" fillId="3" borderId="53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4" xfId="0" applyNumberFormat="1" applyFont="1" applyFill="1" applyBorder="1" applyAlignment="1" applyProtection="1">
      <alignment horizontal="center" vertical="center"/>
    </xf>
    <xf numFmtId="49" fontId="8" fillId="2" borderId="55" xfId="0" applyNumberFormat="1" applyFont="1" applyFill="1" applyBorder="1" applyAlignment="1" applyProtection="1">
      <alignment horizontal="center" vertical="center"/>
    </xf>
    <xf numFmtId="49" fontId="8" fillId="2" borderId="56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0" fillId="2" borderId="2" xfId="0" applyNumberFormat="1" applyFont="1" applyFill="1" applyBorder="1" applyAlignment="1" applyProtection="1">
      <alignment horizontal="center" vertical="center" shrinkToFit="1"/>
    </xf>
    <xf numFmtId="0" fontId="30" fillId="2" borderId="2" xfId="0" applyNumberFormat="1" applyFont="1" applyFill="1" applyBorder="1" applyAlignment="1" applyProtection="1">
      <alignment horizontal="center" vertical="center"/>
    </xf>
    <xf numFmtId="41" fontId="30" fillId="2" borderId="2" xfId="1" applyFont="1" applyFill="1" applyBorder="1" applyAlignment="1" applyProtection="1">
      <alignment horizontal="center" vertical="center"/>
    </xf>
    <xf numFmtId="0" fontId="32" fillId="4" borderId="2" xfId="0" applyNumberFormat="1" applyFont="1" applyFill="1" applyBorder="1" applyAlignment="1" applyProtection="1">
      <alignment horizontal="center" vertical="center" shrinkToFit="1"/>
    </xf>
    <xf numFmtId="0" fontId="33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vertical="center" shrinkToFit="1"/>
    </xf>
    <xf numFmtId="41" fontId="34" fillId="0" borderId="1" xfId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righ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34" fillId="0" borderId="1" xfId="0" applyNumberFormat="1" applyFont="1" applyFill="1" applyBorder="1" applyAlignment="1" applyProtection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0" fillId="0" borderId="0" xfId="0" applyFont="1" applyFill="1" applyAlignment="1">
      <alignment vertical="center"/>
    </xf>
    <xf numFmtId="0" fontId="30" fillId="0" borderId="0" xfId="0" applyFont="1" applyFill="1" applyBorder="1" applyAlignment="1">
      <alignment vertical="center"/>
    </xf>
    <xf numFmtId="0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 wrapText="1"/>
    </xf>
    <xf numFmtId="49" fontId="32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5" fillId="0" borderId="0" xfId="0" applyFont="1" applyBorder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 shrinkToFit="1"/>
    </xf>
    <xf numFmtId="177" fontId="32" fillId="4" borderId="2" xfId="0" applyNumberFormat="1" applyFont="1" applyFill="1" applyBorder="1" applyAlignment="1">
      <alignment horizontal="center" vertical="center" shrinkToFit="1"/>
    </xf>
    <xf numFmtId="41" fontId="32" fillId="4" borderId="2" xfId="1" applyFont="1" applyFill="1" applyBorder="1" applyAlignment="1">
      <alignment vertical="center" shrinkToFit="1"/>
    </xf>
    <xf numFmtId="179" fontId="32" fillId="4" borderId="2" xfId="0" applyNumberFormat="1" applyFont="1" applyFill="1" applyBorder="1" applyAlignment="1">
      <alignment horizontal="center" vertical="center" shrinkToFit="1"/>
    </xf>
    <xf numFmtId="41" fontId="32" fillId="4" borderId="2" xfId="1" applyFont="1" applyFill="1" applyBorder="1" applyAlignment="1" applyProtection="1">
      <alignment horizontal="right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/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34" fillId="0" borderId="1" xfId="1" applyFont="1" applyFill="1" applyBorder="1" applyAlignment="1" applyProtection="1">
      <alignment vertical="center"/>
    </xf>
    <xf numFmtId="41" fontId="32" fillId="2" borderId="2" xfId="1" applyFont="1" applyFill="1" applyBorder="1" applyAlignment="1" applyProtection="1">
      <alignment horizontal="center" vertical="center"/>
    </xf>
    <xf numFmtId="41" fontId="32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4" fillId="0" borderId="1" xfId="1" applyFont="1" applyFill="1" applyBorder="1" applyAlignment="1" applyProtection="1">
      <alignment horizontal="right" vertical="center" shrinkToFit="1"/>
    </xf>
    <xf numFmtId="41" fontId="30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41" fontId="12" fillId="4" borderId="25" xfId="1" applyFont="1" applyFill="1" applyBorder="1" applyAlignment="1">
      <alignment horizontal="center" vertical="center" shrinkToFi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0" fontId="3" fillId="0" borderId="0" xfId="0" applyFont="1"/>
    <xf numFmtId="0" fontId="26" fillId="4" borderId="14" xfId="0" applyFont="1" applyFill="1" applyBorder="1" applyAlignment="1">
      <alignment horizontal="center" vertical="center"/>
    </xf>
    <xf numFmtId="0" fontId="3" fillId="4" borderId="15" xfId="0" applyFont="1" applyFill="1" applyBorder="1"/>
    <xf numFmtId="0" fontId="3" fillId="4" borderId="57" xfId="0" applyFont="1" applyFill="1" applyBorder="1" applyAlignment="1">
      <alignment horizontal="center" vertical="center"/>
    </xf>
    <xf numFmtId="0" fontId="3" fillId="4" borderId="58" xfId="0" applyFont="1" applyFill="1" applyBorder="1" applyAlignment="1">
      <alignment horizontal="center" vertical="center"/>
    </xf>
    <xf numFmtId="38" fontId="3" fillId="4" borderId="58" xfId="574" applyNumberFormat="1" applyFont="1" applyFill="1" applyBorder="1">
      <alignment vertical="center"/>
    </xf>
    <xf numFmtId="38" fontId="3" fillId="4" borderId="58" xfId="570" applyNumberFormat="1" applyFont="1" applyFill="1" applyBorder="1" applyAlignment="1">
      <alignment horizontal="right" vertical="center"/>
    </xf>
    <xf numFmtId="0" fontId="39" fillId="4" borderId="59" xfId="0" applyFont="1" applyFill="1" applyBorder="1" applyAlignment="1">
      <alignment vertical="center"/>
    </xf>
    <xf numFmtId="0" fontId="3" fillId="4" borderId="0" xfId="0" applyFont="1" applyFill="1"/>
    <xf numFmtId="0" fontId="17" fillId="2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vertical="center" wrapText="1"/>
    </xf>
    <xf numFmtId="0" fontId="17" fillId="0" borderId="37" xfId="0" applyFont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9" fontId="17" fillId="0" borderId="29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36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41" fontId="32" fillId="4" borderId="12" xfId="1" quotePrefix="1" applyFont="1" applyFill="1" applyBorder="1" applyAlignment="1" applyProtection="1">
      <alignment horizontal="right" vertical="center" shrinkToFit="1"/>
    </xf>
    <xf numFmtId="0" fontId="29" fillId="3" borderId="61" xfId="0" applyFont="1" applyFill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  <xf numFmtId="0" fontId="29" fillId="3" borderId="61" xfId="0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wrapText="1"/>
    </xf>
    <xf numFmtId="0" fontId="29" fillId="3" borderId="61" xfId="0" applyFont="1" applyFill="1" applyBorder="1" applyAlignment="1">
      <alignment horizontal="center" vertical="center"/>
    </xf>
    <xf numFmtId="41" fontId="17" fillId="0" borderId="2" xfId="0" applyNumberFormat="1" applyFont="1" applyBorder="1" applyAlignment="1">
      <alignment horizontal="center" vertical="center" wrapText="1"/>
    </xf>
    <xf numFmtId="9" fontId="17" fillId="0" borderId="5" xfId="0" applyNumberFormat="1" applyFont="1" applyBorder="1" applyAlignment="1">
      <alignment horizontal="center" vertical="center" shrinkToFit="1"/>
    </xf>
    <xf numFmtId="0" fontId="40" fillId="4" borderId="2" xfId="0" applyFont="1" applyFill="1" applyBorder="1" applyAlignment="1">
      <alignment horizontal="center" vertical="center"/>
    </xf>
    <xf numFmtId="181" fontId="26" fillId="4" borderId="14" xfId="724" applyFont="1" applyFill="1" applyBorder="1" applyAlignment="1">
      <alignment horizontal="center" vertical="center" wrapText="1"/>
    </xf>
    <xf numFmtId="41" fontId="29" fillId="3" borderId="61" xfId="1" applyFont="1" applyFill="1" applyBorder="1" applyAlignment="1">
      <alignment horizontal="center" vertical="center" wrapText="1"/>
    </xf>
    <xf numFmtId="181" fontId="29" fillId="0" borderId="2" xfId="677" applyNumberFormat="1" applyFont="1" applyBorder="1" applyAlignment="1">
      <alignment horizontal="right" vertical="distributed"/>
    </xf>
    <xf numFmtId="0" fontId="29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176" fontId="31" fillId="4" borderId="2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1" fontId="32" fillId="4" borderId="12" xfId="1" applyFont="1" applyFill="1" applyBorder="1" applyAlignment="1" applyProtection="1">
      <alignment horizontal="right" vertical="center" shrinkToFit="1"/>
    </xf>
    <xf numFmtId="41" fontId="17" fillId="0" borderId="10" xfId="0" applyNumberFormat="1" applyFont="1" applyBorder="1" applyAlignment="1">
      <alignment horizontal="center" vertical="center" wrapText="1"/>
    </xf>
    <xf numFmtId="41" fontId="17" fillId="0" borderId="5" xfId="1" applyFont="1" applyBorder="1" applyAlignment="1">
      <alignment horizontal="center" vertical="center" shrinkToFit="1"/>
    </xf>
    <xf numFmtId="181" fontId="26" fillId="4" borderId="14" xfId="724" applyFont="1" applyFill="1" applyBorder="1" applyAlignment="1">
      <alignment horizontal="right" vertical="center" wrapText="1"/>
    </xf>
    <xf numFmtId="41" fontId="40" fillId="4" borderId="60" xfId="1" applyFont="1" applyFill="1" applyBorder="1" applyAlignment="1">
      <alignment vertical="center"/>
    </xf>
    <xf numFmtId="41" fontId="17" fillId="0" borderId="24" xfId="1" applyFont="1" applyBorder="1" applyAlignment="1">
      <alignment horizontal="center" vertical="center" shrinkToFit="1"/>
    </xf>
    <xf numFmtId="41" fontId="40" fillId="4" borderId="2" xfId="1" applyFont="1" applyFill="1" applyBorder="1" applyAlignment="1">
      <alignment vertical="center"/>
    </xf>
    <xf numFmtId="41" fontId="32" fillId="4" borderId="2" xfId="1" quotePrefix="1" applyFont="1" applyFill="1" applyBorder="1" applyAlignment="1">
      <alignment vertical="center" shrinkToFit="1"/>
    </xf>
    <xf numFmtId="41" fontId="40" fillId="4" borderId="60" xfId="1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776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0 6" xfId="620" xr:uid="{D1A6C4D6-5C78-4D58-B04F-90915BB8B75D}"/>
    <cellStyle name="쉼표 [0] 10 7" xfId="724" xr:uid="{ACABC291-AE13-4FB2-AE50-95C71FA1CC48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18" xfId="568" xr:uid="{01701E0D-5FCD-471A-ABFE-A058511EDAD5}"/>
    <cellStyle name="쉼표 [0] 19" xfId="672" xr:uid="{C8AF2AC3-C443-48BA-B28C-0FD6EB6244CA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13" xfId="569" xr:uid="{BC35AC19-FF4C-4A76-868D-92BEB5853D72}"/>
    <cellStyle name="쉼표 [0] 2 14" xfId="673" xr:uid="{6DB49252-0EA6-455B-AF05-044B20B6C970}"/>
    <cellStyle name="쉼표 [0] 2 2" xfId="8" xr:uid="{00000000-0005-0000-0000-000011000000}"/>
    <cellStyle name="쉼표 [0] 2 2 10" xfId="469" xr:uid="{00000000-0005-0000-0000-000012000000}"/>
    <cellStyle name="쉼표 [0] 2 2 11" xfId="573" xr:uid="{05ED10ED-ECC3-47B3-95B1-B3377F8F0E87}"/>
    <cellStyle name="쉼표 [0] 2 2 12" xfId="677" xr:uid="{1ED96406-B477-49EB-A790-4C741A59C516}"/>
    <cellStyle name="쉼표 [0] 2 2 2" xfId="11" xr:uid="{00000000-0005-0000-0000-000013000000}"/>
    <cellStyle name="쉼표 [0] 2 2 2 10" xfId="585" xr:uid="{B1E47400-9503-4D22-BDCA-5E9D95F47B8F}"/>
    <cellStyle name="쉼표 [0] 2 2 2 11" xfId="689" xr:uid="{218E43F0-FD59-4645-8A01-A33F75804EEB}"/>
    <cellStyle name="쉼표 [0] 2 2 2 2" xfId="44" xr:uid="{00000000-0005-0000-0000-00001400000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2 6" xfId="663" xr:uid="{40EA6946-D1B3-4907-90E3-7D047A7132ED}"/>
    <cellStyle name="쉼표 [0] 2 2 2 2 2 7" xfId="767" xr:uid="{64B97764-D2A9-4904-B985-A9AA9AB48A34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2 7" xfId="611" xr:uid="{0B47483B-60B6-48FE-B19B-2125EB9F67A4}"/>
    <cellStyle name="쉼표 [0] 2 2 2 2 8" xfId="715" xr:uid="{D265CA3C-BC02-47A1-8B39-4C41971BB669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3 6" xfId="637" xr:uid="{AF1FC7A6-CFBD-4B7A-9F18-78C3A809FAFA}"/>
    <cellStyle name="쉼표 [0] 2 2 2 3 7" xfId="741" xr:uid="{0F3860AF-934C-43AE-B8B4-6BCCDECD074F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10" xfId="696" xr:uid="{6B1825AC-885A-48EA-A927-DEC16EAAE229}"/>
    <cellStyle name="쉼표 [0] 2 2 3 2" xfId="72" xr:uid="{00000000-0005-0000-0000-00002A000000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2 6" xfId="670" xr:uid="{78C5CCD2-FB3E-42A1-8FBB-F2464766D8B6}"/>
    <cellStyle name="쉼표 [0] 2 2 3 2 2 7" xfId="774" xr:uid="{57D05C09-88AF-42C9-957A-39CC7A19CE14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2 7" xfId="618" xr:uid="{5D52D5CE-353F-406C-AF3E-FAC269BA822F}"/>
    <cellStyle name="쉼표 [0] 2 2 3 2 8" xfId="722" xr:uid="{15EA3BF2-CDF0-4556-A2FA-DDC63A7A00C5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3 6" xfId="644" xr:uid="{10AD0B11-F574-41CE-A7CC-1967F3896B89}"/>
    <cellStyle name="쉼표 [0] 2 2 3 3 7" xfId="748" xr:uid="{D35A7934-3421-4D84-A325-402072E6FBB1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3 9" xfId="592" xr:uid="{50A6AA22-A703-45A6-B030-E0CE9BA009E1}"/>
    <cellStyle name="쉼표 [0] 2 2 4" xfId="53" xr:uid="{00000000-0005-0000-0000-00003E000000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2 6" xfId="651" xr:uid="{7C5FC9D6-A683-44F2-B9AA-B974D7DAA9DD}"/>
    <cellStyle name="쉼표 [0] 2 2 4 2 7" xfId="755" xr:uid="{B16926CA-475A-4C4E-99CA-8D179B97B8BF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4 7" xfId="599" xr:uid="{94DEA782-B3F9-4B6D-8CF6-3E9ADBD6B138}"/>
    <cellStyle name="쉼표 [0] 2 2 4 8" xfId="703" xr:uid="{B0D7EF36-E7E0-446A-A87D-E1BCC51A47CA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5 6" xfId="625" xr:uid="{161DC7E0-5FFA-4B1F-AA96-35CBA370F3F5}"/>
    <cellStyle name="쉼표 [0] 2 2 5 7" xfId="729" xr:uid="{59E70FF6-97D0-4D64-A0B3-5FD0E8A9E39B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11" xfId="577" xr:uid="{0883782A-2D45-4BBE-80E7-04643DB4C91F}"/>
    <cellStyle name="쉼표 [0] 2 3 12" xfId="681" xr:uid="{A75DD402-2F2F-4E4A-BE44-8FB4348FA912}"/>
    <cellStyle name="쉼표 [0] 2 3 2" xfId="45" xr:uid="{00000000-0005-0000-0000-000053000000}"/>
    <cellStyle name="쉼표 [0] 2 3 2 10" xfId="693" xr:uid="{8E601F4E-49FF-421E-B84F-8FE72A532798}"/>
    <cellStyle name="쉼표 [0] 2 3 2 2" xfId="69" xr:uid="{00000000-0005-0000-0000-000054000000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2 6" xfId="667" xr:uid="{EE866338-1A29-43F6-86AD-F0B458E5C639}"/>
    <cellStyle name="쉼표 [0] 2 3 2 2 2 7" xfId="771" xr:uid="{2374392A-62DD-4F17-81AD-873C97C8B3D4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2 7" xfId="615" xr:uid="{6D05CFFA-95B3-4260-B8B3-22BF3A93F57E}"/>
    <cellStyle name="쉼표 [0] 2 3 2 2 8" xfId="719" xr:uid="{D0A47051-1BDA-40DB-B53C-29837C370B2E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3 6" xfId="641" xr:uid="{66084C89-0B94-460D-8A18-DDB15342E1C2}"/>
    <cellStyle name="쉼표 [0] 2 3 2 3 7" xfId="745" xr:uid="{40DB5B1D-B8DE-4D77-BC28-61B14DD47729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2 9" xfId="589" xr:uid="{AAE53C53-1393-4BE2-89AA-833ED23B64DC}"/>
    <cellStyle name="쉼표 [0] 2 3 3" xfId="37" xr:uid="{00000000-0005-0000-0000-000068000000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2 6" xfId="655" xr:uid="{8E159F2D-C927-4EDB-B766-FC2047C136FB}"/>
    <cellStyle name="쉼표 [0] 2 3 3 2 7" xfId="759" xr:uid="{47D5B683-84AD-4E90-9E9B-F4884C5AAD93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3 7" xfId="603" xr:uid="{3B8BD44D-9FEF-474E-AE71-D318733943DD}"/>
    <cellStyle name="쉼표 [0] 2 3 3 8" xfId="707" xr:uid="{3E0B2AF5-0CCA-4793-8E6E-795578DBB248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4 6" xfId="629" xr:uid="{2BF32683-C0ED-4C72-B397-FCF772715941}"/>
    <cellStyle name="쉼표 [0] 2 3 4 7" xfId="733" xr:uid="{CB728B09-DB55-4F6C-B05B-0A76095EEFD5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10" xfId="581" xr:uid="{763CEBC1-6BEA-477B-9495-C824B5FE6FBE}"/>
    <cellStyle name="쉼표 [0] 2 4 11" xfId="685" xr:uid="{5C50B441-2B4E-427A-A636-94E97D78A188}"/>
    <cellStyle name="쉼표 [0] 2 4 2" xfId="41" xr:uid="{00000000-0005-0000-0000-00007D000000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2 6" xfId="659" xr:uid="{808FBDC5-DF17-486D-B03D-4DCF0766B79C}"/>
    <cellStyle name="쉼표 [0] 2 4 2 2 7" xfId="763" xr:uid="{3F951B8F-DE46-4021-A807-75DC7FD8890E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2 7" xfId="607" xr:uid="{3435A8C6-119A-4237-B6EE-F358C077D048}"/>
    <cellStyle name="쉼표 [0] 2 4 2 8" xfId="711" xr:uid="{EF20AAD8-C317-48B7-8E22-F18F063A3149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3 6" xfId="633" xr:uid="{FD32FCE9-0BA8-4BB8-B393-252F21F2266B}"/>
    <cellStyle name="쉼표 [0] 2 4 3 7" xfId="737" xr:uid="{12DB9997-4BE3-4E13-B21E-BCC3ECE29482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2 6" xfId="647" xr:uid="{C558FFF6-FB6E-4D4C-8E14-F2601A586240}"/>
    <cellStyle name="쉼표 [0] 2 5 2 7" xfId="751" xr:uid="{1B54AED7-2D10-4821-8573-FCEA60523CFA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5 7" xfId="595" xr:uid="{B734A39E-8032-4AC1-86D3-0EF533D7CDDE}"/>
    <cellStyle name="쉼표 [0] 2 5 8" xfId="699" xr:uid="{01C60769-5451-4F31-A815-184E0FADDDC4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6 6" xfId="621" xr:uid="{BB91AEF1-FD90-46BB-BB5D-31ACF9FAA169}"/>
    <cellStyle name="쉼표 [0] 2 6 7" xfId="725" xr:uid="{F2B57D09-7897-4E1C-BBD1-8F882CD9A4B6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13" xfId="570" xr:uid="{994B87CA-3B2B-4587-A4C8-85A694AFC90B}"/>
    <cellStyle name="쉼표 [0] 3 14" xfId="674" xr:uid="{0ABF29EA-DBE4-447E-85A4-BE0D00281602}"/>
    <cellStyle name="쉼표 [0] 3 2" xfId="9" xr:uid="{00000000-0005-0000-0000-0000A8000000}"/>
    <cellStyle name="쉼표 [0] 3 2 10" xfId="470" xr:uid="{00000000-0005-0000-0000-0000A9000000}"/>
    <cellStyle name="쉼표 [0] 3 2 11" xfId="574" xr:uid="{7CB3CA27-B04B-4070-B58B-79FFCFC60A46}"/>
    <cellStyle name="쉼표 [0] 3 2 12" xfId="678" xr:uid="{3C17F747-19C6-46FC-A981-B22AFC1C59C4}"/>
    <cellStyle name="쉼표 [0] 3 2 2" xfId="21" xr:uid="{00000000-0005-0000-0000-0000AA000000}"/>
    <cellStyle name="쉼표 [0] 3 2 2 10" xfId="690" xr:uid="{013AB117-7436-40B4-BC4C-BBBBEF686961}"/>
    <cellStyle name="쉼표 [0] 3 2 2 2" xfId="66" xr:uid="{00000000-0005-0000-0000-0000AB000000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2 6" xfId="664" xr:uid="{83DD8D65-0EA9-4050-8B52-AAE85B5D4AFE}"/>
    <cellStyle name="쉼표 [0] 3 2 2 2 2 7" xfId="768" xr:uid="{50276DE9-C646-4B81-8A07-97F587300B86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2 7" xfId="612" xr:uid="{AA544DC8-D845-486B-BC80-13E445879720}"/>
    <cellStyle name="쉼표 [0] 3 2 2 2 8" xfId="716" xr:uid="{7A691FE0-6CCD-4976-B27A-3E618F081127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3 6" xfId="638" xr:uid="{2E80BBB5-E2BD-4D9E-8831-0F98505E3D88}"/>
    <cellStyle name="쉼표 [0] 3 2 2 3 7" xfId="742" xr:uid="{FD7DBF71-2FD2-41B4-AC1C-201E15A9ECC6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2 9" xfId="586" xr:uid="{1F2CF4DD-61E1-4D03-A350-16C6D0F4C7B2}"/>
    <cellStyle name="쉼표 [0] 3 2 3" xfId="34" xr:uid="{00000000-0005-0000-0000-0000BF000000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2 6" xfId="652" xr:uid="{D723CD3C-388E-4AC2-A02C-450C26F9E953}"/>
    <cellStyle name="쉼표 [0] 3 2 3 2 7" xfId="756" xr:uid="{05A6F37A-6A02-4504-821F-D1D3F20353EE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3 7" xfId="600" xr:uid="{24A3ED6E-8889-474F-9978-946D10804DC2}"/>
    <cellStyle name="쉼표 [0] 3 2 3 8" xfId="704" xr:uid="{065EDA75-16BF-43FB-9E9C-0A15DA58BD17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4 6" xfId="626" xr:uid="{F4FA2A25-9EEA-4EA8-B56F-9EA8848317E5}"/>
    <cellStyle name="쉼표 [0] 3 2 4 7" xfId="730" xr:uid="{F9DDA1E6-2D12-4273-BF4F-8F442ECB6613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11" xfId="578" xr:uid="{00B1B316-6BCF-415F-AF64-A8863224DD7C}"/>
    <cellStyle name="쉼표 [0] 3 3 12" xfId="682" xr:uid="{F427B08C-6DA8-4E05-9255-BC130A39E4BE}"/>
    <cellStyle name="쉼표 [0] 3 3 2" xfId="25" xr:uid="{00000000-0005-0000-0000-0000D5000000}"/>
    <cellStyle name="쉼표 [0] 3 3 2 10" xfId="694" xr:uid="{DBFDA3A2-0418-45FC-B1E8-B4210DBFDA3E}"/>
    <cellStyle name="쉼표 [0] 3 3 2 2" xfId="70" xr:uid="{00000000-0005-0000-0000-0000D6000000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2 6" xfId="668" xr:uid="{8662DE6A-FECA-42E5-9494-8E0ED4BF1475}"/>
    <cellStyle name="쉼표 [0] 3 3 2 2 2 7" xfId="772" xr:uid="{E07884E4-5E98-4931-BC8E-290F0C82791D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2 7" xfId="616" xr:uid="{27508DDC-898A-4B93-B9EB-300F4EC34017}"/>
    <cellStyle name="쉼표 [0] 3 3 2 2 8" xfId="720" xr:uid="{A8732AA9-0AB7-495B-AF0F-3CE96EA00C12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3 6" xfId="642" xr:uid="{C0E7B3B8-1D70-428D-8CB7-1D46DD09FA97}"/>
    <cellStyle name="쉼표 [0] 3 3 2 3 7" xfId="746" xr:uid="{53DD28D6-B736-449E-93DB-DDFB4AC1A5A7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2 9" xfId="590" xr:uid="{5997D6CB-2DAA-46DF-B568-646CF72A413B}"/>
    <cellStyle name="쉼표 [0] 3 3 3" xfId="38" xr:uid="{00000000-0005-0000-0000-0000EA000000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2 6" xfId="656" xr:uid="{3EEDB947-4BFF-4282-B849-4161CB5F4E94}"/>
    <cellStyle name="쉼표 [0] 3 3 3 2 7" xfId="760" xr:uid="{3BAD98E3-50AE-4964-9B0F-782DE6461A66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3 7" xfId="604" xr:uid="{EE2F57D0-13B2-42BA-A946-E1F50FE93997}"/>
    <cellStyle name="쉼표 [0] 3 3 3 8" xfId="708" xr:uid="{ABE045A2-08F4-48D3-BC0C-53176BF99229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4 6" xfId="630" xr:uid="{EC37349B-3CDD-4E55-AEDB-736BE98AB0B5}"/>
    <cellStyle name="쉼표 [0] 3 3 4 7" xfId="734" xr:uid="{C3E42F2B-9A84-4BAD-9A21-44EE3E86687A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10" xfId="582" xr:uid="{29618548-04B4-4DA3-87C0-C72DFA4FCFBB}"/>
    <cellStyle name="쉼표 [0] 3 4 11" xfId="686" xr:uid="{9E02FF23-E4A2-4B98-9870-797A198CCE8F}"/>
    <cellStyle name="쉼표 [0] 3 4 2" xfId="42" xr:uid="{00000000-0005-0000-0000-0000FF000000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2 6" xfId="660" xr:uid="{ECD46A7D-B022-43C1-AC3F-887AC0C4CEC6}"/>
    <cellStyle name="쉼표 [0] 3 4 2 2 7" xfId="764" xr:uid="{53F2528F-7301-477B-A4AF-4164FBFC0504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2 7" xfId="608" xr:uid="{0257F68E-5BCE-429A-836F-85AA4122B42E}"/>
    <cellStyle name="쉼표 [0] 3 4 2 8" xfId="712" xr:uid="{61AC9417-60A9-4D62-AEFA-617EB668FE2C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3 6" xfId="634" xr:uid="{6053BC9D-18DF-475E-925D-AE4FBA55B049}"/>
    <cellStyle name="쉼표 [0] 3 4 3 7" xfId="738" xr:uid="{78A9C7DF-9047-4BE0-A62D-E4706EB6733C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2 6" xfId="648" xr:uid="{BB3DAC15-4D2A-466F-B77E-DD820B2E4C56}"/>
    <cellStyle name="쉼표 [0] 3 5 2 7" xfId="752" xr:uid="{B6239FCD-E8D0-429D-9E65-C9F44A955D35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5 7" xfId="596" xr:uid="{25640F76-7FA3-4220-A506-A7E3398BEF78}"/>
    <cellStyle name="쉼표 [0] 3 5 8" xfId="700" xr:uid="{C2A9D571-49D0-409E-A6DE-8E02912B6EB2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6 6" xfId="622" xr:uid="{0D139990-5D3B-4EE0-9169-290396FDAC88}"/>
    <cellStyle name="쉼표 [0] 3 6 7" xfId="726" xr:uid="{63F09A78-E9A8-40CF-A966-5C18AB07483F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13" xfId="571" xr:uid="{C80AF7E4-E5AA-4F57-83A9-997194CA2EE3}"/>
    <cellStyle name="쉼표 [0] 4 14" xfId="675" xr:uid="{F774F53A-DDE2-409C-B3A0-321E10F0FB24}"/>
    <cellStyle name="쉼표 [0] 4 2" xfId="7" xr:uid="{00000000-0005-0000-0000-00002A010000}"/>
    <cellStyle name="쉼표 [0] 4 2 10" xfId="471" xr:uid="{00000000-0005-0000-0000-00002B010000}"/>
    <cellStyle name="쉼표 [0] 4 2 11" xfId="575" xr:uid="{3E60345F-DB6D-4941-BD38-B0ACCDD2FE47}"/>
    <cellStyle name="쉼표 [0] 4 2 12" xfId="679" xr:uid="{7A7C2345-77B6-4865-85D1-B3C361BEC443}"/>
    <cellStyle name="쉼표 [0] 4 2 2" xfId="22" xr:uid="{00000000-0005-0000-0000-00002C010000}"/>
    <cellStyle name="쉼표 [0] 4 2 2 10" xfId="691" xr:uid="{AB908B3A-61D6-4DEE-B19E-E9A468E45925}"/>
    <cellStyle name="쉼표 [0] 4 2 2 2" xfId="67" xr:uid="{00000000-0005-0000-0000-00002D010000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2 6" xfId="665" xr:uid="{0F586720-C1FB-4B8D-BB04-04BC766FA962}"/>
    <cellStyle name="쉼표 [0] 4 2 2 2 2 7" xfId="769" xr:uid="{873B9885-A31E-40F8-AA0F-EE70DE381AD9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2 7" xfId="613" xr:uid="{171C8528-6611-45FF-994F-5AB4502B3966}"/>
    <cellStyle name="쉼표 [0] 4 2 2 2 8" xfId="717" xr:uid="{84C9449A-E955-484E-B23F-79A21FB93FCF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3 6" xfId="639" xr:uid="{E4162AB9-A886-400B-A774-E85FBE1816FC}"/>
    <cellStyle name="쉼표 [0] 4 2 2 3 7" xfId="743" xr:uid="{5F5EC941-A0A1-40C2-9EFB-2ECED1C4B6FA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2 9" xfId="587" xr:uid="{E9854783-58FC-46CF-80B8-6312A47D2910}"/>
    <cellStyle name="쉼표 [0] 4 2 3" xfId="35" xr:uid="{00000000-0005-0000-0000-000041010000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2 6" xfId="653" xr:uid="{5704269F-87A8-47E4-BA5D-FD778F146253}"/>
    <cellStyle name="쉼표 [0] 4 2 3 2 7" xfId="757" xr:uid="{B0F87557-00AE-4221-B75F-C71549FF4EFA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3 7" xfId="601" xr:uid="{ED4F23CE-B57F-4982-B1FB-ECCBAC3019D5}"/>
    <cellStyle name="쉼표 [0] 4 2 3 8" xfId="705" xr:uid="{2FDD91EF-D367-4EAA-A4E6-431E7B3044CD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4 6" xfId="627" xr:uid="{1334D3B3-F73A-489B-AC0E-66EE554D4B72}"/>
    <cellStyle name="쉼표 [0] 4 2 4 7" xfId="731" xr:uid="{30F0569D-1040-4FC6-8330-B2D7EF53A8A9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11" xfId="579" xr:uid="{86BEFEBB-7E05-4412-932C-7251113AD338}"/>
    <cellStyle name="쉼표 [0] 4 3 12" xfId="683" xr:uid="{244E0DFF-4692-4132-A8B0-F9802AC49B05}"/>
    <cellStyle name="쉼표 [0] 4 3 2" xfId="26" xr:uid="{00000000-0005-0000-0000-000057010000}"/>
    <cellStyle name="쉼표 [0] 4 3 2 10" xfId="695" xr:uid="{EB2ADD94-6E80-4495-8791-47B5C8CDB4C0}"/>
    <cellStyle name="쉼표 [0] 4 3 2 2" xfId="71" xr:uid="{00000000-0005-0000-0000-000058010000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2 6" xfId="669" xr:uid="{526164CC-B401-4687-8437-1288B3EC1D11}"/>
    <cellStyle name="쉼표 [0] 4 3 2 2 2 7" xfId="773" xr:uid="{8FE90F7C-C16E-48B5-B16A-38DBA59C91A2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2 7" xfId="617" xr:uid="{D73EC6F3-1101-43FB-B6D7-D189CF63C9E8}"/>
    <cellStyle name="쉼표 [0] 4 3 2 2 8" xfId="721" xr:uid="{33F92A4A-9FF6-4391-8BA0-7A62837187FB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3 6" xfId="643" xr:uid="{CE8ED08D-7532-4BFA-8553-9E95430669E3}"/>
    <cellStyle name="쉼표 [0] 4 3 2 3 7" xfId="747" xr:uid="{8514EE8A-20F4-4712-8FB5-877B857BF7FB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2 9" xfId="591" xr:uid="{145CA75E-D54D-4936-8D3A-CFBD23BD4DD7}"/>
    <cellStyle name="쉼표 [0] 4 3 3" xfId="39" xr:uid="{00000000-0005-0000-0000-00006C010000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2 6" xfId="657" xr:uid="{9EB18192-CDE4-441D-AD94-473A6ED0451A}"/>
    <cellStyle name="쉼표 [0] 4 3 3 2 7" xfId="761" xr:uid="{4CE3CF3B-7C62-4803-B9B2-D178E59E2AF8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3 7" xfId="605" xr:uid="{12544E59-D7AC-4FFB-9F92-F46645E37772}"/>
    <cellStyle name="쉼표 [0] 4 3 3 8" xfId="709" xr:uid="{86144805-2C3C-4677-A0BE-C637607B1345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4 6" xfId="631" xr:uid="{67ABAB22-D28D-45B0-9B02-4CD8731CD458}"/>
    <cellStyle name="쉼표 [0] 4 3 4 7" xfId="735" xr:uid="{2D96E9E5-3CF6-4971-B61D-86AFA2203133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10" xfId="583" xr:uid="{8C20ECFB-1F1A-4ECE-B556-90FE6C234D97}"/>
    <cellStyle name="쉼표 [0] 4 4 11" xfId="687" xr:uid="{ECE70E59-3B95-4AE6-9915-D8A1321054D1}"/>
    <cellStyle name="쉼표 [0] 4 4 2" xfId="43" xr:uid="{00000000-0005-0000-0000-000081010000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2 6" xfId="661" xr:uid="{3033AFD0-4D76-420D-992E-442F6C2ED86B}"/>
    <cellStyle name="쉼표 [0] 4 4 2 2 7" xfId="765" xr:uid="{51200887-F279-4950-93DD-682813ABFAD2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2 7" xfId="609" xr:uid="{A637BD94-281A-4E4D-B176-F0A41F6A3F1F}"/>
    <cellStyle name="쉼표 [0] 4 4 2 8" xfId="713" xr:uid="{DB43C85F-62AD-4E45-AADA-818CFAF37DE8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3 6" xfId="635" xr:uid="{6EFF8052-AB59-4F5D-987A-480983AA50F8}"/>
    <cellStyle name="쉼표 [0] 4 4 3 7" xfId="739" xr:uid="{E1997C6D-BD33-4BD2-8904-BB7FBFD89318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2 6" xfId="649" xr:uid="{C0ACF6DD-3A07-4C4D-BB13-65AF180F5DDC}"/>
    <cellStyle name="쉼표 [0] 4 5 2 7" xfId="753" xr:uid="{A57AF4A2-F41D-469F-A3CF-761C0C127E5C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5 7" xfId="597" xr:uid="{DA47E1FE-220F-4355-8899-EB32C2F88581}"/>
    <cellStyle name="쉼표 [0] 4 5 8" xfId="701" xr:uid="{E966E00B-F5DE-4F0E-82CB-17379FB4D484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6 6" xfId="623" xr:uid="{92FF4D7C-5514-4008-B0E8-7F6251B20696}"/>
    <cellStyle name="쉼표 [0] 4 6 7" xfId="727" xr:uid="{BB9A658C-6455-4B0F-A03E-A63BC8A09FAD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11" xfId="572" xr:uid="{9ED0E7AE-6637-4B80-A03C-C738115A96FE}"/>
    <cellStyle name="쉼표 [0] 5 12" xfId="676" xr:uid="{89D35A4E-0F45-45CD-888D-BDC31825CA1D}"/>
    <cellStyle name="쉼표 [0] 5 2" xfId="10" xr:uid="{00000000-0005-0000-0000-0000AA010000}"/>
    <cellStyle name="쉼표 [0] 5 2 10" xfId="480" xr:uid="{00000000-0005-0000-0000-0000AB010000}"/>
    <cellStyle name="쉼표 [0] 5 2 11" xfId="584" xr:uid="{83D1E45E-90D7-44D3-A6B8-E466D2DFEAE9}"/>
    <cellStyle name="쉼표 [0] 5 2 12" xfId="688" xr:uid="{5F572D11-9FE3-4508-B381-373238A43436}"/>
    <cellStyle name="쉼표 [0] 5 2 2" xfId="31" xr:uid="{00000000-0005-0000-0000-0000AC010000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2 6" xfId="662" xr:uid="{F20F9D9F-1963-48DA-8665-C46FD1BB06CD}"/>
    <cellStyle name="쉼표 [0] 5 2 2 2 7" xfId="766" xr:uid="{08F042DF-40BB-4174-B44D-F1A0A6AA100B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2 7" xfId="610" xr:uid="{FBB90C90-56DC-422B-9E1D-5CCFA86D2AD6}"/>
    <cellStyle name="쉼표 [0] 5 2 2 8" xfId="714" xr:uid="{82FD63CE-C2D0-4758-912E-0B65F3B3A7BE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3 6" xfId="636" xr:uid="{D3C9B7F5-12F0-42D8-B61D-34675D50CEE5}"/>
    <cellStyle name="쉼표 [0] 5 2 3 7" xfId="740" xr:uid="{2FAC2A89-6B2E-4A05-8783-78379A5174B5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2 6" xfId="650" xr:uid="{736F2457-E60E-41E9-BBEC-0101A0CFA2A2}"/>
    <cellStyle name="쉼표 [0] 5 3 2 7" xfId="754" xr:uid="{C8050D7A-6F69-4187-9B30-4744ED9BBCAA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3 7" xfId="598" xr:uid="{39B55CD8-76BD-48D5-A057-038F2A3FB4EC}"/>
    <cellStyle name="쉼표 [0] 5 3 8" xfId="702" xr:uid="{EE5139F3-DD64-4524-A128-254DD0EB0C7C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4 6" xfId="624" xr:uid="{2C3A6D29-7942-4F6A-AFEF-C8B3385DE39A}"/>
    <cellStyle name="쉼표 [0] 5 4 7" xfId="728" xr:uid="{897C9311-09EA-4D75-A0B5-8AD65B8B6EEE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11" xfId="576" xr:uid="{4792FDFE-5289-469A-AB05-B37D00DB0885}"/>
    <cellStyle name="쉼표 [0] 6 12" xfId="680" xr:uid="{74B5F915-D3B3-48AB-A19F-ADDD0266D311}"/>
    <cellStyle name="쉼표 [0] 6 2" xfId="19" xr:uid="{00000000-0005-0000-0000-0000D7010000}"/>
    <cellStyle name="쉼표 [0] 6 2 10" xfId="692" xr:uid="{05F9C6EB-4334-4815-BEA9-97DE37ECF8C2}"/>
    <cellStyle name="쉼표 [0] 6 2 2" xfId="68" xr:uid="{00000000-0005-0000-0000-0000D8010000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2 6" xfId="666" xr:uid="{149EBECD-F2B6-4CAA-8F8F-B44DA618C8A1}"/>
    <cellStyle name="쉼표 [0] 6 2 2 2 7" xfId="770" xr:uid="{1F213B49-5392-4E75-A067-827C0050A7A9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2 7" xfId="614" xr:uid="{2C4F49D2-CC6D-4339-BA84-2300D28DD646}"/>
    <cellStyle name="쉼표 [0] 6 2 2 8" xfId="718" xr:uid="{5DF90D90-4A46-46C0-9208-6B9A0BDCC8D6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3 6" xfId="640" xr:uid="{56EF397D-E006-4CCB-B347-C918B69BCCEA}"/>
    <cellStyle name="쉼표 [0] 6 2 3 7" xfId="744" xr:uid="{90B85F4E-C897-4B1C-8A42-7B7A4E213BC2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2 9" xfId="588" xr:uid="{BB61E171-158E-4F1D-91A5-6D81B5CF7276}"/>
    <cellStyle name="쉼표 [0] 6 3" xfId="36" xr:uid="{00000000-0005-0000-0000-0000EC010000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2 6" xfId="654" xr:uid="{CFEAE2ED-0A8A-4FC7-98B7-33F2E740DDFF}"/>
    <cellStyle name="쉼표 [0] 6 3 2 7" xfId="758" xr:uid="{13149C81-7131-4CBB-AD6D-75B5B9D2B6C4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3 7" xfId="602" xr:uid="{2BEE1853-E064-4A76-A56C-37FC98203BA2}"/>
    <cellStyle name="쉼표 [0] 6 3 8" xfId="706" xr:uid="{9197E8C1-B5A1-45E8-8C74-51A8BA6C94B2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4 6" xfId="628" xr:uid="{43F1CC57-08CC-48D5-93C0-26A314FFBEC7}"/>
    <cellStyle name="쉼표 [0] 6 4 7" xfId="732" xr:uid="{587BF5CD-F8F7-4F81-AE7F-741B100A3888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10" xfId="580" xr:uid="{DC06F414-005E-46DB-84DB-2E4AF9E1DC80}"/>
    <cellStyle name="쉼표 [0] 7 11" xfId="684" xr:uid="{AA4936E6-6C08-4B45-8FBA-807E8C0132B7}"/>
    <cellStyle name="쉼표 [0] 7 2" xfId="40" xr:uid="{00000000-0005-0000-0000-000001020000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2 6" xfId="658" xr:uid="{FFF63052-6629-45C6-AEF9-3BE9C0560069}"/>
    <cellStyle name="쉼표 [0] 7 2 2 7" xfId="762" xr:uid="{FE7C6475-4659-41A2-9696-69601FD233E6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2 7" xfId="606" xr:uid="{CB264D3A-61F8-4F3D-B4F0-6D325665F717}"/>
    <cellStyle name="쉼표 [0] 7 2 8" xfId="710" xr:uid="{1BCCD45C-6056-43C3-AF87-8C3D5767C643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3 6" xfId="632" xr:uid="{99B9AC93-1840-4A46-8CFF-005554DEA158}"/>
    <cellStyle name="쉼표 [0] 7 3 7" xfId="736" xr:uid="{5D202B76-FE82-4730-B2C1-49B25D6AE974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2 6" xfId="646" xr:uid="{89B2D89C-5007-41DD-BA73-83DDFF7DD891}"/>
    <cellStyle name="쉼표 [0] 8 2 7" xfId="750" xr:uid="{478E3BDA-F25F-46FC-8D6F-DA75EB20A90E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8 7" xfId="594" xr:uid="{9BE1C74F-80BB-427F-8BD3-4B548A76BF02}"/>
    <cellStyle name="쉼표 [0] 8 8" xfId="698" xr:uid="{21627B33-882E-4CB1-A1DC-C34EEF2E999C}"/>
    <cellStyle name="쉼표 [0] 9" xfId="14" xr:uid="{00000000-0005-0000-0000-000020020000}"/>
    <cellStyle name="쉼표 [0] 9 10" xfId="697" xr:uid="{2AEACB0A-18E6-429D-BADF-1A7446AE1195}"/>
    <cellStyle name="쉼표 [0] 9 2" xfId="73" xr:uid="{00000000-0005-0000-0000-000021020000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2 6" xfId="671" xr:uid="{4504FDCC-B114-4609-909C-D6FCDB8D833E}"/>
    <cellStyle name="쉼표 [0] 9 2 2 7" xfId="775" xr:uid="{0669D7AC-09B3-43BA-8E80-1FEE3F548B57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2 7" xfId="619" xr:uid="{93618A67-737A-4B5A-B1ED-C8D3646A2E93}"/>
    <cellStyle name="쉼표 [0] 9 2 8" xfId="723" xr:uid="{8A529E07-EBE2-4654-AC17-75139711A59E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3 6" xfId="645" xr:uid="{99DE0C52-9356-4F25-A5A4-BB32DCC4CB01}"/>
    <cellStyle name="쉼표 [0] 9 3 7" xfId="749" xr:uid="{22B8C65F-217F-41D6-9CBA-8AC34DAD675E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쉼표 [0] 9 9" xfId="593" xr:uid="{35CD6A8F-3599-4790-999D-F614994EAF62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"/>
  <sheetViews>
    <sheetView zoomScale="130" zoomScaleNormal="130" workbookViewId="0">
      <selection activeCell="I7" sqref="I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45" customWidth="1"/>
    <col min="7" max="7" width="12.44140625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7.77734375" style="8" customWidth="1"/>
  </cols>
  <sheetData>
    <row r="1" spans="1:12" ht="38.25" customHeight="1" x14ac:dyDescent="0.15">
      <c r="A1" s="128" t="s">
        <v>42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s="10" customFormat="1" ht="45" customHeight="1" thickBot="1" x14ac:dyDescent="0.2">
      <c r="A2" s="93" t="s">
        <v>141</v>
      </c>
      <c r="B2" s="73"/>
      <c r="C2" s="58"/>
      <c r="D2" s="71"/>
      <c r="E2" s="71"/>
      <c r="F2" s="72"/>
      <c r="G2" s="72"/>
      <c r="H2" s="72"/>
      <c r="I2" s="72"/>
      <c r="J2" s="129"/>
      <c r="K2" s="129"/>
      <c r="L2" s="8"/>
    </row>
    <row r="3" spans="1:12" ht="38.25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207" customFormat="1" ht="55.5" customHeight="1" thickTop="1" thickBot="1" x14ac:dyDescent="0.2">
      <c r="A4" s="116">
        <v>2025</v>
      </c>
      <c r="B4" s="117">
        <v>4</v>
      </c>
      <c r="C4" s="117" t="s">
        <v>170</v>
      </c>
      <c r="D4" s="117" t="s">
        <v>139</v>
      </c>
      <c r="E4" s="117" t="s">
        <v>171</v>
      </c>
      <c r="F4" s="189">
        <v>2</v>
      </c>
      <c r="G4" s="189" t="s">
        <v>172</v>
      </c>
      <c r="H4" s="200">
        <v>20000</v>
      </c>
      <c r="I4" s="119" t="s">
        <v>136</v>
      </c>
      <c r="J4" s="119" t="s">
        <v>173</v>
      </c>
      <c r="K4" s="119" t="s">
        <v>174</v>
      </c>
      <c r="L4" s="120"/>
    </row>
    <row r="5" spans="1:12" x14ac:dyDescent="0.15">
      <c r="C5" t="s">
        <v>96</v>
      </c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" xr:uid="{00000000-0002-0000-0000-000000000000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24" sqref="H24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30" t="s">
        <v>62</v>
      </c>
      <c r="B1" s="130"/>
      <c r="C1" s="130"/>
      <c r="D1" s="130"/>
      <c r="E1" s="130"/>
      <c r="F1" s="130"/>
      <c r="G1" s="130"/>
      <c r="H1" s="130"/>
      <c r="I1" s="130"/>
    </row>
    <row r="2" spans="1:9" ht="26.25" thickBot="1" x14ac:dyDescent="0.2">
      <c r="A2" s="171" t="s">
        <v>141</v>
      </c>
      <c r="B2" s="171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178" t="s">
        <v>3</v>
      </c>
      <c r="B3" s="176" t="s">
        <v>4</v>
      </c>
      <c r="C3" s="176" t="s">
        <v>52</v>
      </c>
      <c r="D3" s="176" t="s">
        <v>64</v>
      </c>
      <c r="E3" s="172" t="s">
        <v>67</v>
      </c>
      <c r="F3" s="173"/>
      <c r="G3" s="172" t="s">
        <v>68</v>
      </c>
      <c r="H3" s="173"/>
      <c r="I3" s="174" t="s">
        <v>63</v>
      </c>
    </row>
    <row r="4" spans="1:9" ht="28.5" customHeight="1" x14ac:dyDescent="0.15">
      <c r="A4" s="179"/>
      <c r="B4" s="177"/>
      <c r="C4" s="177"/>
      <c r="D4" s="177"/>
      <c r="E4" s="21" t="s">
        <v>65</v>
      </c>
      <c r="F4" s="21" t="s">
        <v>66</v>
      </c>
      <c r="G4" s="21" t="s">
        <v>65</v>
      </c>
      <c r="H4" s="21" t="s">
        <v>66</v>
      </c>
      <c r="I4" s="175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"/>
  <sheetViews>
    <sheetView zoomScale="130" zoomScaleNormal="130" workbookViewId="0">
      <selection activeCell="C7" sqref="C7"/>
    </sheetView>
  </sheetViews>
  <sheetFormatPr defaultRowHeight="13.5" x14ac:dyDescent="0.15"/>
  <cols>
    <col min="1" max="1" width="8.6640625" style="104" customWidth="1"/>
    <col min="2" max="2" width="8.77734375" style="104" customWidth="1"/>
    <col min="3" max="3" width="51.44140625" style="102" customWidth="1"/>
    <col min="4" max="4" width="10.88671875" style="104" customWidth="1"/>
    <col min="5" max="5" width="12.44140625" style="45" customWidth="1"/>
    <col min="6" max="8" width="12.44140625" style="104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28" t="s">
        <v>54</v>
      </c>
      <c r="B1" s="128"/>
      <c r="C1" s="128"/>
      <c r="D1" s="128"/>
      <c r="E1" s="128"/>
      <c r="F1" s="128"/>
      <c r="G1" s="128"/>
      <c r="H1" s="128"/>
      <c r="I1" s="128"/>
    </row>
    <row r="2" spans="1:12" s="10" customFormat="1" ht="45" customHeight="1" x14ac:dyDescent="0.15">
      <c r="A2" s="93" t="s">
        <v>141</v>
      </c>
      <c r="B2" s="73"/>
      <c r="C2" s="101"/>
      <c r="D2" s="100"/>
      <c r="E2" s="100"/>
      <c r="F2" s="99"/>
      <c r="G2" s="99"/>
      <c r="H2" s="99"/>
      <c r="I2" s="99"/>
      <c r="J2" s="129"/>
      <c r="K2" s="129"/>
      <c r="L2" s="8"/>
    </row>
    <row r="3" spans="1:12" ht="36" customHeight="1" thickBot="1" x14ac:dyDescent="0.2">
      <c r="A3" s="185" t="s">
        <v>24</v>
      </c>
      <c r="B3" s="181" t="s">
        <v>25</v>
      </c>
      <c r="C3" s="183" t="s">
        <v>91</v>
      </c>
      <c r="D3" s="185" t="s">
        <v>0</v>
      </c>
      <c r="E3" s="190" t="s">
        <v>92</v>
      </c>
      <c r="F3" s="185" t="s">
        <v>95</v>
      </c>
      <c r="G3" s="185" t="s">
        <v>27</v>
      </c>
      <c r="H3" s="185" t="s">
        <v>28</v>
      </c>
      <c r="I3" s="185" t="s">
        <v>1</v>
      </c>
    </row>
    <row r="4" spans="1:12" s="118" customFormat="1" ht="36" customHeight="1" thickTop="1" x14ac:dyDescent="0.15">
      <c r="A4" s="184">
        <v>2025</v>
      </c>
      <c r="B4" s="184">
        <v>4</v>
      </c>
      <c r="C4" s="193" t="s">
        <v>162</v>
      </c>
      <c r="D4" s="192" t="s">
        <v>135</v>
      </c>
      <c r="E4" s="191">
        <v>3852</v>
      </c>
      <c r="F4" s="193" t="s">
        <v>136</v>
      </c>
      <c r="G4" s="192" t="s">
        <v>163</v>
      </c>
      <c r="H4" s="192" t="s">
        <v>164</v>
      </c>
      <c r="I4" s="193"/>
      <c r="J4" s="195"/>
      <c r="K4" s="196"/>
      <c r="L4" s="195"/>
    </row>
    <row r="5" spans="1:12" s="118" customFormat="1" ht="36" customHeight="1" x14ac:dyDescent="0.15">
      <c r="A5" s="184">
        <v>2025</v>
      </c>
      <c r="B5" s="184">
        <v>4</v>
      </c>
      <c r="C5" s="193" t="s">
        <v>167</v>
      </c>
      <c r="D5" s="192" t="s">
        <v>135</v>
      </c>
      <c r="E5" s="191">
        <v>14000</v>
      </c>
      <c r="F5" s="193" t="s">
        <v>136</v>
      </c>
      <c r="G5" s="192" t="s">
        <v>168</v>
      </c>
      <c r="H5" s="192" t="s">
        <v>169</v>
      </c>
      <c r="I5" s="193"/>
      <c r="J5" s="195"/>
      <c r="K5" s="196"/>
      <c r="L5" s="195"/>
    </row>
    <row r="6" spans="1:12" s="118" customFormat="1" ht="36" customHeight="1" x14ac:dyDescent="0.15">
      <c r="A6" s="184">
        <v>2025</v>
      </c>
      <c r="B6" s="184">
        <v>4</v>
      </c>
      <c r="C6" s="193" t="s">
        <v>178</v>
      </c>
      <c r="D6" s="192" t="s">
        <v>135</v>
      </c>
      <c r="E6" s="191">
        <v>2000</v>
      </c>
      <c r="F6" s="193" t="s">
        <v>136</v>
      </c>
      <c r="G6" s="192" t="s">
        <v>168</v>
      </c>
      <c r="H6" s="192" t="s">
        <v>169</v>
      </c>
      <c r="I6" s="193"/>
      <c r="J6" s="195"/>
      <c r="K6" s="196"/>
      <c r="L6" s="195"/>
    </row>
    <row r="7" spans="1:12" s="118" customFormat="1" ht="36" customHeight="1" x14ac:dyDescent="0.15">
      <c r="A7" s="184">
        <v>2025</v>
      </c>
      <c r="B7" s="184">
        <v>4</v>
      </c>
      <c r="C7" s="193" t="s">
        <v>177</v>
      </c>
      <c r="D7" s="192" t="s">
        <v>135</v>
      </c>
      <c r="E7" s="191">
        <v>1600</v>
      </c>
      <c r="F7" s="193" t="s">
        <v>140</v>
      </c>
      <c r="G7" s="192" t="s">
        <v>175</v>
      </c>
      <c r="H7" s="192" t="s">
        <v>176</v>
      </c>
      <c r="I7" s="193"/>
      <c r="J7" s="207"/>
      <c r="K7" s="208"/>
      <c r="L7" s="207"/>
    </row>
    <row r="8" spans="1:12" ht="16.5" customHeight="1" x14ac:dyDescent="0.15"/>
    <row r="9" spans="1:12" ht="16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" xr:uid="{00000000-0002-0000-0100-000000000000}">
      <formula1>5</formula1>
    </dataValidation>
    <dataValidation type="list" allowBlank="1" showInputMessage="1" showErrorMessage="1" sqref="D4 D7" xr:uid="{00000000-0002-0000-0100-000001000000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30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13.33203125" style="8" customWidth="1"/>
    <col min="11" max="11" width="11.6640625" style="9" customWidth="1"/>
    <col min="12" max="12" width="14.109375" style="8" customWidth="1"/>
  </cols>
  <sheetData>
    <row r="1" spans="1:13" ht="63" customHeight="1" x14ac:dyDescent="0.15">
      <c r="A1" s="128" t="s">
        <v>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s="10" customFormat="1" ht="45" customHeight="1" thickBot="1" x14ac:dyDescent="0.2">
      <c r="A2" s="93" t="s">
        <v>141</v>
      </c>
      <c r="B2" s="73"/>
      <c r="C2" s="58"/>
      <c r="D2" s="71"/>
      <c r="E2" s="71"/>
      <c r="F2" s="72"/>
      <c r="G2" s="72"/>
      <c r="H2" s="72"/>
      <c r="I2" s="72"/>
      <c r="J2" s="129"/>
      <c r="K2" s="129"/>
      <c r="L2" s="8"/>
    </row>
    <row r="3" spans="1:13" ht="46.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126" customFormat="1" ht="46.5" customHeight="1" thickTop="1" thickBot="1" x14ac:dyDescent="0.2">
      <c r="A4" s="121">
        <v>2025</v>
      </c>
      <c r="B4" s="122">
        <v>4</v>
      </c>
      <c r="C4" s="122" t="s">
        <v>166</v>
      </c>
      <c r="D4" s="122" t="s">
        <v>165</v>
      </c>
      <c r="E4" s="122" t="s">
        <v>135</v>
      </c>
      <c r="F4" s="123">
        <v>7000</v>
      </c>
      <c r="G4" s="124"/>
      <c r="H4" s="124"/>
      <c r="I4" s="123"/>
      <c r="J4" s="122" t="s">
        <v>136</v>
      </c>
      <c r="K4" s="122" t="s">
        <v>137</v>
      </c>
      <c r="L4" s="122" t="s">
        <v>138</v>
      </c>
      <c r="M4" s="125"/>
    </row>
  </sheetData>
  <mergeCells count="2">
    <mergeCell ref="A1:M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A2" sqref="A2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30" t="s">
        <v>71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45" customHeight="1" thickBot="1" x14ac:dyDescent="0.2">
      <c r="A2" s="93" t="s">
        <v>141</v>
      </c>
      <c r="B2" s="73"/>
      <c r="C2" s="58"/>
      <c r="D2" s="71"/>
      <c r="E2" s="71"/>
      <c r="F2" s="72"/>
      <c r="G2" s="72"/>
      <c r="H2" s="72"/>
      <c r="I2" s="72"/>
      <c r="J2" s="129" t="s">
        <v>2</v>
      </c>
      <c r="K2" s="129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A2" sqref="A2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30" t="s">
        <v>79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45" customHeight="1" x14ac:dyDescent="0.15">
      <c r="A2" s="93" t="s">
        <v>141</v>
      </c>
      <c r="B2" s="73"/>
      <c r="C2" s="58"/>
      <c r="D2" s="71"/>
      <c r="E2" s="71"/>
      <c r="F2" s="72"/>
      <c r="G2" s="72"/>
      <c r="H2" s="72"/>
      <c r="I2" s="72"/>
      <c r="J2" s="129" t="s">
        <v>2</v>
      </c>
      <c r="K2" s="129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8"/>
  <sheetViews>
    <sheetView zoomScale="115" zoomScaleNormal="115" workbookViewId="0">
      <selection activeCell="B4" sqref="B4:B18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2" customWidth="1"/>
    <col min="4" max="4" width="11.21875" style="111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31" t="s">
        <v>116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2" s="86" customFormat="1" ht="25.5" customHeight="1" x14ac:dyDescent="0.15">
      <c r="A2" s="78" t="s">
        <v>141</v>
      </c>
      <c r="B2" s="84"/>
      <c r="C2" s="85"/>
      <c r="D2" s="108"/>
      <c r="E2" s="85"/>
      <c r="F2" s="85"/>
      <c r="G2" s="85"/>
      <c r="H2" s="85"/>
      <c r="J2" s="81" t="s">
        <v>114</v>
      </c>
      <c r="K2" s="87"/>
      <c r="L2" s="87"/>
    </row>
    <row r="3" spans="1:12" ht="24.75" customHeight="1" x14ac:dyDescent="0.15">
      <c r="A3" s="88" t="s">
        <v>3</v>
      </c>
      <c r="B3" s="89" t="s">
        <v>81</v>
      </c>
      <c r="C3" s="89" t="s">
        <v>109</v>
      </c>
      <c r="D3" s="109" t="s">
        <v>110</v>
      </c>
      <c r="E3" s="89" t="s">
        <v>111</v>
      </c>
      <c r="F3" s="89" t="s">
        <v>112</v>
      </c>
      <c r="G3" s="89" t="s">
        <v>113</v>
      </c>
      <c r="H3" s="90" t="s">
        <v>41</v>
      </c>
      <c r="I3" s="89" t="s">
        <v>8</v>
      </c>
      <c r="J3" s="91" t="s">
        <v>5</v>
      </c>
    </row>
    <row r="4" spans="1:12" ht="19.5" customHeight="1" x14ac:dyDescent="0.15">
      <c r="A4" s="77" t="s">
        <v>140</v>
      </c>
      <c r="B4" s="77" t="s">
        <v>183</v>
      </c>
      <c r="C4" s="77" t="s">
        <v>133</v>
      </c>
      <c r="D4" s="110">
        <v>53360000</v>
      </c>
      <c r="E4" s="77" t="s">
        <v>118</v>
      </c>
      <c r="F4" s="77" t="s">
        <v>124</v>
      </c>
      <c r="G4" s="77" t="s">
        <v>125</v>
      </c>
      <c r="H4" s="97" t="s">
        <v>153</v>
      </c>
      <c r="I4" s="97" t="s">
        <v>159</v>
      </c>
      <c r="J4" s="95"/>
    </row>
    <row r="5" spans="1:12" ht="19.5" customHeight="1" x14ac:dyDescent="0.15">
      <c r="A5" s="77" t="s">
        <v>140</v>
      </c>
      <c r="B5" s="77" t="s">
        <v>158</v>
      </c>
      <c r="C5" s="77" t="s">
        <v>104</v>
      </c>
      <c r="D5" s="110">
        <v>18024480</v>
      </c>
      <c r="E5" s="77" t="s">
        <v>129</v>
      </c>
      <c r="F5" s="77" t="s">
        <v>124</v>
      </c>
      <c r="G5" s="77" t="s">
        <v>125</v>
      </c>
      <c r="H5" s="97" t="s">
        <v>153</v>
      </c>
      <c r="I5" s="97" t="s">
        <v>159</v>
      </c>
      <c r="J5" s="95"/>
    </row>
    <row r="6" spans="1:12" ht="19.5" customHeight="1" x14ac:dyDescent="0.15">
      <c r="A6" s="77" t="s">
        <v>140</v>
      </c>
      <c r="B6" s="77" t="s">
        <v>181</v>
      </c>
      <c r="C6" s="77" t="s">
        <v>107</v>
      </c>
      <c r="D6" s="110">
        <v>6840000</v>
      </c>
      <c r="E6" s="77" t="s">
        <v>123</v>
      </c>
      <c r="F6" s="77" t="s">
        <v>124</v>
      </c>
      <c r="G6" s="77" t="s">
        <v>125</v>
      </c>
      <c r="H6" s="97" t="s">
        <v>182</v>
      </c>
      <c r="I6" s="97" t="s">
        <v>180</v>
      </c>
      <c r="J6" s="95"/>
    </row>
    <row r="7" spans="1:12" ht="19.5" customHeight="1" x14ac:dyDescent="0.15">
      <c r="A7" s="77" t="s">
        <v>140</v>
      </c>
      <c r="B7" s="77" t="s">
        <v>179</v>
      </c>
      <c r="C7" s="77" t="s">
        <v>119</v>
      </c>
      <c r="D7" s="110">
        <v>4860000</v>
      </c>
      <c r="E7" s="77" t="s">
        <v>128</v>
      </c>
      <c r="F7" s="77" t="s">
        <v>124</v>
      </c>
      <c r="G7" s="77" t="s">
        <v>125</v>
      </c>
      <c r="H7" s="97" t="s">
        <v>153</v>
      </c>
      <c r="I7" s="97" t="s">
        <v>180</v>
      </c>
      <c r="J7" s="95"/>
    </row>
    <row r="8" spans="1:12" ht="19.5" customHeight="1" x14ac:dyDescent="0.15">
      <c r="A8" s="77" t="s">
        <v>140</v>
      </c>
      <c r="B8" s="77" t="s">
        <v>185</v>
      </c>
      <c r="C8" s="77" t="s">
        <v>119</v>
      </c>
      <c r="D8" s="110">
        <v>600000</v>
      </c>
      <c r="E8" s="77" t="s">
        <v>123</v>
      </c>
      <c r="F8" s="77" t="s">
        <v>124</v>
      </c>
      <c r="G8" s="77" t="s">
        <v>125</v>
      </c>
      <c r="H8" s="97" t="s">
        <v>153</v>
      </c>
      <c r="I8" s="97" t="s">
        <v>159</v>
      </c>
      <c r="J8" s="95"/>
    </row>
    <row r="9" spans="1:12" ht="19.5" customHeight="1" x14ac:dyDescent="0.15">
      <c r="A9" s="77" t="s">
        <v>140</v>
      </c>
      <c r="B9" s="77" t="s">
        <v>184</v>
      </c>
      <c r="C9" s="77" t="s">
        <v>119</v>
      </c>
      <c r="D9" s="110">
        <v>1620000</v>
      </c>
      <c r="E9" s="77" t="s">
        <v>126</v>
      </c>
      <c r="F9" s="77" t="s">
        <v>124</v>
      </c>
      <c r="G9" s="77" t="s">
        <v>125</v>
      </c>
      <c r="H9" s="97" t="s">
        <v>153</v>
      </c>
      <c r="I9" s="97" t="s">
        <v>159</v>
      </c>
      <c r="J9" s="95"/>
    </row>
    <row r="10" spans="1:12" ht="19.5" customHeight="1" x14ac:dyDescent="0.15">
      <c r="A10" s="77" t="s">
        <v>140</v>
      </c>
      <c r="B10" s="77" t="s">
        <v>149</v>
      </c>
      <c r="C10" s="77" t="s">
        <v>120</v>
      </c>
      <c r="D10" s="110">
        <v>8208000</v>
      </c>
      <c r="E10" s="77" t="s">
        <v>126</v>
      </c>
      <c r="F10" s="77" t="s">
        <v>124</v>
      </c>
      <c r="G10" s="77" t="s">
        <v>125</v>
      </c>
      <c r="H10" s="97" t="s">
        <v>153</v>
      </c>
      <c r="I10" s="97" t="s">
        <v>154</v>
      </c>
      <c r="J10" s="95"/>
    </row>
    <row r="11" spans="1:12" ht="19.5" customHeight="1" x14ac:dyDescent="0.15">
      <c r="A11" s="77" t="s">
        <v>140</v>
      </c>
      <c r="B11" s="77" t="s">
        <v>150</v>
      </c>
      <c r="C11" s="77" t="s">
        <v>106</v>
      </c>
      <c r="D11" s="110">
        <v>6324000</v>
      </c>
      <c r="E11" s="77" t="s">
        <v>123</v>
      </c>
      <c r="F11" s="77" t="s">
        <v>124</v>
      </c>
      <c r="G11" s="77" t="s">
        <v>125</v>
      </c>
      <c r="H11" s="97" t="s">
        <v>153</v>
      </c>
      <c r="I11" s="97" t="s">
        <v>154</v>
      </c>
      <c r="J11" s="95"/>
    </row>
    <row r="12" spans="1:12" ht="19.5" customHeight="1" x14ac:dyDescent="0.15">
      <c r="A12" s="77" t="s">
        <v>140</v>
      </c>
      <c r="B12" s="77" t="s">
        <v>151</v>
      </c>
      <c r="C12" s="77" t="s">
        <v>121</v>
      </c>
      <c r="D12" s="110">
        <v>1998000</v>
      </c>
      <c r="E12" s="77" t="s">
        <v>123</v>
      </c>
      <c r="F12" s="77" t="s">
        <v>124</v>
      </c>
      <c r="G12" s="77" t="s">
        <v>125</v>
      </c>
      <c r="H12" s="97" t="s">
        <v>153</v>
      </c>
      <c r="I12" s="97" t="s">
        <v>154</v>
      </c>
      <c r="J12" s="95"/>
    </row>
    <row r="13" spans="1:12" ht="19.5" customHeight="1" x14ac:dyDescent="0.15">
      <c r="A13" s="77" t="s">
        <v>140</v>
      </c>
      <c r="B13" s="77" t="s">
        <v>155</v>
      </c>
      <c r="C13" s="77" t="s">
        <v>122</v>
      </c>
      <c r="D13" s="110">
        <v>2938800</v>
      </c>
      <c r="E13" s="77" t="s">
        <v>128</v>
      </c>
      <c r="F13" s="77" t="s">
        <v>124</v>
      </c>
      <c r="G13" s="77" t="s">
        <v>125</v>
      </c>
      <c r="H13" s="97" t="s">
        <v>134</v>
      </c>
      <c r="I13" s="97" t="s">
        <v>142</v>
      </c>
      <c r="J13" s="95"/>
    </row>
    <row r="14" spans="1:12" ht="19.5" customHeight="1" x14ac:dyDescent="0.15">
      <c r="A14" s="77" t="s">
        <v>140</v>
      </c>
      <c r="B14" s="77" t="s">
        <v>156</v>
      </c>
      <c r="C14" s="77" t="s">
        <v>105</v>
      </c>
      <c r="D14" s="110">
        <v>6600000</v>
      </c>
      <c r="E14" s="77" t="s">
        <v>128</v>
      </c>
      <c r="F14" s="77" t="s">
        <v>124</v>
      </c>
      <c r="G14" s="77" t="s">
        <v>125</v>
      </c>
      <c r="H14" s="97" t="s">
        <v>134</v>
      </c>
      <c r="I14" s="97" t="s">
        <v>142</v>
      </c>
      <c r="J14" s="95"/>
    </row>
    <row r="15" spans="1:12" ht="19.5" customHeight="1" x14ac:dyDescent="0.15">
      <c r="A15" s="77" t="s">
        <v>140</v>
      </c>
      <c r="B15" s="77" t="s">
        <v>152</v>
      </c>
      <c r="C15" s="77" t="s">
        <v>127</v>
      </c>
      <c r="D15" s="110">
        <v>3840000</v>
      </c>
      <c r="E15" s="77" t="s">
        <v>123</v>
      </c>
      <c r="F15" s="77" t="s">
        <v>124</v>
      </c>
      <c r="G15" s="77" t="s">
        <v>125</v>
      </c>
      <c r="H15" s="97" t="s">
        <v>153</v>
      </c>
      <c r="I15" s="97" t="s">
        <v>154</v>
      </c>
      <c r="J15" s="95"/>
    </row>
    <row r="16" spans="1:12" ht="19.5" customHeight="1" x14ac:dyDescent="0.15">
      <c r="A16" s="77" t="s">
        <v>140</v>
      </c>
      <c r="B16" s="77" t="s">
        <v>160</v>
      </c>
      <c r="C16" s="77" t="s">
        <v>130</v>
      </c>
      <c r="D16" s="110">
        <v>1065914860</v>
      </c>
      <c r="E16" s="77" t="s">
        <v>131</v>
      </c>
      <c r="F16" s="77" t="s">
        <v>124</v>
      </c>
      <c r="G16" s="77" t="s">
        <v>125</v>
      </c>
      <c r="H16" s="97" t="s">
        <v>153</v>
      </c>
      <c r="I16" s="97" t="s">
        <v>161</v>
      </c>
      <c r="J16" s="95"/>
    </row>
    <row r="17" spans="1:10" ht="19.5" customHeight="1" x14ac:dyDescent="0.15">
      <c r="A17" s="77" t="s">
        <v>140</v>
      </c>
      <c r="B17" s="77" t="s">
        <v>157</v>
      </c>
      <c r="C17" s="77" t="s">
        <v>132</v>
      </c>
      <c r="D17" s="110">
        <v>120494500</v>
      </c>
      <c r="E17" s="77" t="s">
        <v>131</v>
      </c>
      <c r="F17" s="77" t="s">
        <v>124</v>
      </c>
      <c r="G17" s="77" t="s">
        <v>125</v>
      </c>
      <c r="H17" s="97" t="s">
        <v>153</v>
      </c>
      <c r="I17" s="97" t="s">
        <v>154</v>
      </c>
      <c r="J17" s="95"/>
    </row>
    <row r="18" spans="1:10" ht="19.5" customHeight="1" x14ac:dyDescent="0.15">
      <c r="A18" s="77" t="s">
        <v>140</v>
      </c>
      <c r="B18" s="77" t="s">
        <v>143</v>
      </c>
      <c r="C18" s="77" t="s">
        <v>144</v>
      </c>
      <c r="D18" s="110">
        <v>13668000</v>
      </c>
      <c r="E18" s="77" t="s">
        <v>145</v>
      </c>
      <c r="F18" s="77" t="s">
        <v>146</v>
      </c>
      <c r="G18" s="77" t="s">
        <v>147</v>
      </c>
      <c r="H18" s="97" t="s">
        <v>147</v>
      </c>
      <c r="I18" s="97" t="s">
        <v>148</v>
      </c>
      <c r="J18" s="95"/>
    </row>
  </sheetData>
  <mergeCells count="1">
    <mergeCell ref="A1:J1"/>
  </mergeCells>
  <phoneticPr fontId="4" type="noConversion"/>
  <pageMargins left="0.7" right="0.7" top="0.75" bottom="0.75" header="0.3" footer="0.3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"/>
  <sheetViews>
    <sheetView zoomScaleNormal="100" workbookViewId="0">
      <selection activeCell="B4" sqref="B4:B18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2" customWidth="1"/>
    <col min="4" max="8" width="12.21875" style="44" customWidth="1"/>
    <col min="9" max="9" width="16.33203125" style="114" customWidth="1"/>
    <col min="10" max="16384" width="8.88671875" style="31"/>
  </cols>
  <sheetData>
    <row r="1" spans="1:12" ht="39" customHeight="1" x14ac:dyDescent="0.15">
      <c r="A1" s="131" t="s">
        <v>6</v>
      </c>
      <c r="B1" s="131"/>
      <c r="C1" s="131"/>
      <c r="D1" s="131"/>
      <c r="E1" s="131"/>
      <c r="F1" s="131"/>
      <c r="G1" s="131"/>
      <c r="H1" s="131"/>
      <c r="I1" s="131"/>
    </row>
    <row r="2" spans="1:12" s="82" customFormat="1" ht="25.5" customHeight="1" x14ac:dyDescent="0.15">
      <c r="A2" s="78" t="s">
        <v>141</v>
      </c>
      <c r="B2" s="79"/>
      <c r="C2" s="94"/>
      <c r="D2" s="80"/>
      <c r="E2" s="80"/>
      <c r="F2" s="80"/>
      <c r="G2" s="80"/>
      <c r="H2" s="80"/>
      <c r="I2" s="112" t="s">
        <v>115</v>
      </c>
      <c r="L2" s="83"/>
    </row>
    <row r="3" spans="1:12" ht="22.5" customHeight="1" x14ac:dyDescent="0.15">
      <c r="A3" s="75" t="s">
        <v>108</v>
      </c>
      <c r="B3" s="74" t="s">
        <v>81</v>
      </c>
      <c r="C3" s="75" t="s">
        <v>97</v>
      </c>
      <c r="D3" s="76" t="s">
        <v>98</v>
      </c>
      <c r="E3" s="76" t="s">
        <v>99</v>
      </c>
      <c r="F3" s="76" t="s">
        <v>100</v>
      </c>
      <c r="G3" s="76" t="s">
        <v>101</v>
      </c>
      <c r="H3" s="76" t="s">
        <v>102</v>
      </c>
      <c r="I3" s="113" t="s">
        <v>103</v>
      </c>
    </row>
    <row r="4" spans="1:12" ht="25.5" customHeight="1" x14ac:dyDescent="0.15">
      <c r="A4" s="77" t="s">
        <v>140</v>
      </c>
      <c r="B4" s="77" t="s">
        <v>183</v>
      </c>
      <c r="C4" s="77" t="s">
        <v>133</v>
      </c>
      <c r="D4" s="110">
        <v>53360000</v>
      </c>
      <c r="E4" s="98"/>
      <c r="F4" s="98">
        <v>3248000</v>
      </c>
      <c r="G4" s="98"/>
      <c r="H4" s="98">
        <v>3248000</v>
      </c>
      <c r="I4" s="110"/>
    </row>
    <row r="5" spans="1:12" ht="25.5" customHeight="1" x14ac:dyDescent="0.15">
      <c r="A5" s="77" t="s">
        <v>140</v>
      </c>
      <c r="B5" s="77" t="s">
        <v>158</v>
      </c>
      <c r="C5" s="77" t="s">
        <v>104</v>
      </c>
      <c r="D5" s="110">
        <v>18024480</v>
      </c>
      <c r="E5" s="98"/>
      <c r="F5" s="98">
        <v>1502040</v>
      </c>
      <c r="G5" s="96"/>
      <c r="H5" s="98">
        <v>1502040</v>
      </c>
      <c r="I5" s="110"/>
    </row>
    <row r="6" spans="1:12" ht="25.5" customHeight="1" x14ac:dyDescent="0.15">
      <c r="A6" s="77" t="s">
        <v>140</v>
      </c>
      <c r="B6" s="77" t="s">
        <v>181</v>
      </c>
      <c r="C6" s="77" t="s">
        <v>107</v>
      </c>
      <c r="D6" s="110">
        <v>6840000</v>
      </c>
      <c r="E6" s="98"/>
      <c r="F6" s="98">
        <v>1140000</v>
      </c>
      <c r="G6" s="96"/>
      <c r="H6" s="98">
        <v>1140000</v>
      </c>
      <c r="I6" s="110"/>
    </row>
    <row r="7" spans="1:12" ht="25.5" customHeight="1" x14ac:dyDescent="0.15">
      <c r="A7" s="77" t="s">
        <v>140</v>
      </c>
      <c r="B7" s="77" t="s">
        <v>179</v>
      </c>
      <c r="C7" s="77" t="s">
        <v>119</v>
      </c>
      <c r="D7" s="110">
        <v>4860000</v>
      </c>
      <c r="E7" s="98"/>
      <c r="F7" s="98">
        <v>405000</v>
      </c>
      <c r="G7" s="96"/>
      <c r="H7" s="98">
        <v>405000</v>
      </c>
      <c r="I7" s="110"/>
    </row>
    <row r="8" spans="1:12" ht="25.5" customHeight="1" x14ac:dyDescent="0.15">
      <c r="A8" s="77" t="s">
        <v>140</v>
      </c>
      <c r="B8" s="77" t="s">
        <v>185</v>
      </c>
      <c r="C8" s="77" t="s">
        <v>119</v>
      </c>
      <c r="D8" s="110">
        <v>600000</v>
      </c>
      <c r="E8" s="98"/>
      <c r="F8" s="98">
        <v>50000</v>
      </c>
      <c r="G8" s="96"/>
      <c r="H8" s="98">
        <v>50000</v>
      </c>
      <c r="I8" s="110"/>
    </row>
    <row r="9" spans="1:12" ht="25.5" customHeight="1" x14ac:dyDescent="0.15">
      <c r="A9" s="77" t="s">
        <v>140</v>
      </c>
      <c r="B9" s="77" t="s">
        <v>184</v>
      </c>
      <c r="C9" s="77" t="s">
        <v>119</v>
      </c>
      <c r="D9" s="110">
        <v>1620000</v>
      </c>
      <c r="E9" s="98"/>
      <c r="F9" s="98">
        <v>135000</v>
      </c>
      <c r="G9" s="96"/>
      <c r="H9" s="98">
        <v>135000</v>
      </c>
      <c r="I9" s="110"/>
    </row>
    <row r="10" spans="1:12" ht="25.5" customHeight="1" x14ac:dyDescent="0.15">
      <c r="A10" s="77" t="s">
        <v>140</v>
      </c>
      <c r="B10" s="77" t="s">
        <v>149</v>
      </c>
      <c r="C10" s="77" t="s">
        <v>120</v>
      </c>
      <c r="D10" s="110">
        <v>8208000</v>
      </c>
      <c r="E10" s="98"/>
      <c r="F10" s="98">
        <v>684000</v>
      </c>
      <c r="G10" s="204"/>
      <c r="H10" s="98">
        <v>684000</v>
      </c>
      <c r="I10" s="110"/>
    </row>
    <row r="11" spans="1:12" ht="25.5" customHeight="1" x14ac:dyDescent="0.15">
      <c r="A11" s="77" t="s">
        <v>140</v>
      </c>
      <c r="B11" s="77" t="s">
        <v>150</v>
      </c>
      <c r="C11" s="77" t="s">
        <v>106</v>
      </c>
      <c r="D11" s="110">
        <v>6324000</v>
      </c>
      <c r="E11" s="98"/>
      <c r="F11" s="98">
        <v>527000</v>
      </c>
      <c r="G11" s="96"/>
      <c r="H11" s="98">
        <v>527000</v>
      </c>
      <c r="I11" s="110"/>
    </row>
    <row r="12" spans="1:12" ht="25.5" customHeight="1" x14ac:dyDescent="0.15">
      <c r="A12" s="77" t="s">
        <v>140</v>
      </c>
      <c r="B12" s="77" t="s">
        <v>151</v>
      </c>
      <c r="C12" s="77" t="s">
        <v>121</v>
      </c>
      <c r="D12" s="110">
        <v>1998000</v>
      </c>
      <c r="E12" s="98"/>
      <c r="F12" s="98">
        <v>166500</v>
      </c>
      <c r="G12" s="204"/>
      <c r="H12" s="98">
        <v>166500</v>
      </c>
      <c r="I12" s="110"/>
    </row>
    <row r="13" spans="1:12" ht="25.5" customHeight="1" x14ac:dyDescent="0.15">
      <c r="A13" s="77" t="s">
        <v>140</v>
      </c>
      <c r="B13" s="77" t="s">
        <v>155</v>
      </c>
      <c r="C13" s="77" t="s">
        <v>122</v>
      </c>
      <c r="D13" s="110">
        <v>2938800</v>
      </c>
      <c r="E13" s="98"/>
      <c r="F13" s="98">
        <v>215490</v>
      </c>
      <c r="G13" s="204"/>
      <c r="H13" s="98">
        <v>215490</v>
      </c>
      <c r="I13" s="110"/>
    </row>
    <row r="14" spans="1:12" ht="25.5" customHeight="1" x14ac:dyDescent="0.15">
      <c r="A14" s="77" t="s">
        <v>140</v>
      </c>
      <c r="B14" s="77" t="s">
        <v>156</v>
      </c>
      <c r="C14" s="77" t="s">
        <v>105</v>
      </c>
      <c r="D14" s="110">
        <v>6600000</v>
      </c>
      <c r="E14" s="197"/>
      <c r="F14" s="180">
        <v>550000</v>
      </c>
      <c r="G14" s="204"/>
      <c r="H14" s="98">
        <v>550000</v>
      </c>
      <c r="I14" s="110"/>
    </row>
    <row r="15" spans="1:12" ht="25.5" customHeight="1" x14ac:dyDescent="0.15">
      <c r="A15" s="77" t="s">
        <v>140</v>
      </c>
      <c r="B15" s="77" t="s">
        <v>152</v>
      </c>
      <c r="C15" s="77" t="s">
        <v>127</v>
      </c>
      <c r="D15" s="110">
        <v>3840000</v>
      </c>
      <c r="E15" s="97"/>
      <c r="F15" s="194">
        <v>320000</v>
      </c>
      <c r="G15" s="204"/>
      <c r="H15" s="194">
        <v>320000</v>
      </c>
      <c r="I15" s="110"/>
    </row>
    <row r="16" spans="1:12" ht="25.5" customHeight="1" x14ac:dyDescent="0.15">
      <c r="A16" s="77" t="s">
        <v>140</v>
      </c>
      <c r="B16" s="77" t="s">
        <v>160</v>
      </c>
      <c r="C16" s="77" t="s">
        <v>130</v>
      </c>
      <c r="D16" s="110">
        <v>1065914860</v>
      </c>
      <c r="E16" s="97"/>
      <c r="F16" s="194">
        <v>78547610</v>
      </c>
      <c r="G16" s="194"/>
      <c r="H16" s="194">
        <v>78547610</v>
      </c>
      <c r="I16" s="110"/>
    </row>
    <row r="17" spans="1:9" ht="25.5" customHeight="1" x14ac:dyDescent="0.15">
      <c r="A17" s="77" t="s">
        <v>140</v>
      </c>
      <c r="B17" s="77" t="s">
        <v>157</v>
      </c>
      <c r="C17" s="77" t="s">
        <v>132</v>
      </c>
      <c r="D17" s="110">
        <v>120494500</v>
      </c>
      <c r="E17" s="97"/>
      <c r="F17" s="194">
        <v>8387000</v>
      </c>
      <c r="G17" s="204"/>
      <c r="H17" s="194">
        <v>8387000</v>
      </c>
      <c r="I17" s="110"/>
    </row>
    <row r="18" spans="1:9" ht="25.5" customHeight="1" x14ac:dyDescent="0.15">
      <c r="A18" s="77" t="s">
        <v>140</v>
      </c>
      <c r="B18" s="77" t="s">
        <v>143</v>
      </c>
      <c r="C18" s="77" t="s">
        <v>144</v>
      </c>
      <c r="D18" s="110">
        <v>13668000</v>
      </c>
      <c r="E18" s="97"/>
      <c r="F18" s="194"/>
      <c r="G18" s="110">
        <v>13668000</v>
      </c>
      <c r="H18" s="110">
        <v>13668000</v>
      </c>
      <c r="I18" s="110"/>
    </row>
  </sheetData>
  <sortState xmlns:xlrd2="http://schemas.microsoft.com/office/spreadsheetml/2017/richdata2" ref="A5:I17">
    <sortCondition ref="A4"/>
  </sortState>
  <mergeCells count="1">
    <mergeCell ref="A1:I1"/>
  </mergeCells>
  <phoneticPr fontId="37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"/>
  <sheetViews>
    <sheetView tabSelected="1" zoomScale="85" zoomScaleNormal="85" workbookViewId="0">
      <selection activeCell="C10" sqref="C10:E10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50.33203125" style="107" customWidth="1"/>
  </cols>
  <sheetData>
    <row r="1" spans="1:5" ht="39" customHeight="1" x14ac:dyDescent="0.15">
      <c r="A1" s="130" t="s">
        <v>117</v>
      </c>
      <c r="B1" s="130"/>
      <c r="C1" s="130"/>
      <c r="D1" s="130"/>
      <c r="E1" s="130"/>
    </row>
    <row r="2" spans="1:5" ht="26.25" thickBot="1" x14ac:dyDescent="0.2">
      <c r="A2" s="78" t="s">
        <v>141</v>
      </c>
      <c r="B2" s="12"/>
      <c r="C2" s="11"/>
      <c r="D2" s="11"/>
      <c r="E2" s="105" t="s">
        <v>30</v>
      </c>
    </row>
    <row r="3" spans="1:5" ht="29.25" customHeight="1" x14ac:dyDescent="0.15">
      <c r="A3" s="132" t="s">
        <v>31</v>
      </c>
      <c r="B3" s="13" t="s">
        <v>32</v>
      </c>
      <c r="C3" s="135" t="s">
        <v>188</v>
      </c>
      <c r="D3" s="136"/>
      <c r="E3" s="137"/>
    </row>
    <row r="4" spans="1:5" ht="29.25" customHeight="1" x14ac:dyDescent="0.15">
      <c r="A4" s="133"/>
      <c r="B4" s="14" t="s">
        <v>33</v>
      </c>
      <c r="C4" s="203">
        <v>14697000</v>
      </c>
      <c r="D4" s="15" t="s">
        <v>34</v>
      </c>
      <c r="E4" s="201">
        <v>13668000</v>
      </c>
    </row>
    <row r="5" spans="1:5" ht="29.25" customHeight="1" x14ac:dyDescent="0.15">
      <c r="A5" s="133"/>
      <c r="B5" s="14" t="s">
        <v>35</v>
      </c>
      <c r="C5" s="187">
        <f>(+E5/C4)*100%</f>
        <v>0.92998571136966723</v>
      </c>
      <c r="D5" s="15" t="s">
        <v>11</v>
      </c>
      <c r="E5" s="201">
        <v>13668000</v>
      </c>
    </row>
    <row r="6" spans="1:5" ht="29.25" customHeight="1" x14ac:dyDescent="0.15">
      <c r="A6" s="133"/>
      <c r="B6" s="14" t="s">
        <v>10</v>
      </c>
      <c r="C6" s="188" t="s">
        <v>190</v>
      </c>
      <c r="D6" s="15" t="s">
        <v>53</v>
      </c>
      <c r="E6" s="205" t="s">
        <v>193</v>
      </c>
    </row>
    <row r="7" spans="1:5" ht="29.25" customHeight="1" x14ac:dyDescent="0.15">
      <c r="A7" s="133"/>
      <c r="B7" s="14" t="s">
        <v>36</v>
      </c>
      <c r="C7" s="199" t="s">
        <v>199</v>
      </c>
      <c r="D7" s="15" t="s">
        <v>37</v>
      </c>
      <c r="E7" s="205" t="s">
        <v>192</v>
      </c>
    </row>
    <row r="8" spans="1:5" ht="29.25" customHeight="1" x14ac:dyDescent="0.15">
      <c r="A8" s="133"/>
      <c r="B8" s="14" t="s">
        <v>38</v>
      </c>
      <c r="C8" s="199" t="s">
        <v>198</v>
      </c>
      <c r="D8" s="15" t="s">
        <v>13</v>
      </c>
      <c r="E8" s="106" t="s">
        <v>202</v>
      </c>
    </row>
    <row r="9" spans="1:5" ht="29.25" customHeight="1" thickBot="1" x14ac:dyDescent="0.2">
      <c r="A9" s="134"/>
      <c r="B9" s="16" t="s">
        <v>39</v>
      </c>
      <c r="C9" s="202" t="s">
        <v>200</v>
      </c>
      <c r="D9" s="17" t="s">
        <v>40</v>
      </c>
      <c r="E9" s="115" t="s">
        <v>209</v>
      </c>
    </row>
    <row r="10" spans="1:5" s="206" customFormat="1" ht="29.25" customHeight="1" x14ac:dyDescent="0.15">
      <c r="A10" s="132" t="s">
        <v>31</v>
      </c>
      <c r="B10" s="13" t="s">
        <v>32</v>
      </c>
      <c r="C10" s="135" t="s">
        <v>186</v>
      </c>
      <c r="D10" s="136"/>
      <c r="E10" s="137"/>
    </row>
    <row r="11" spans="1:5" s="206" customFormat="1" ht="29.25" customHeight="1" x14ac:dyDescent="0.15">
      <c r="A11" s="133"/>
      <c r="B11" s="14" t="s">
        <v>33</v>
      </c>
      <c r="C11" s="203">
        <v>3600000</v>
      </c>
      <c r="D11" s="15" t="s">
        <v>34</v>
      </c>
      <c r="E11" s="201">
        <v>3350000</v>
      </c>
    </row>
    <row r="12" spans="1:5" s="206" customFormat="1" ht="29.25" customHeight="1" x14ac:dyDescent="0.15">
      <c r="A12" s="133"/>
      <c r="B12" s="14" t="s">
        <v>35</v>
      </c>
      <c r="C12" s="187">
        <f>(+E12/C11)*100%</f>
        <v>0.93055555555555558</v>
      </c>
      <c r="D12" s="15" t="s">
        <v>11</v>
      </c>
      <c r="E12" s="201">
        <v>3350000</v>
      </c>
    </row>
    <row r="13" spans="1:5" s="206" customFormat="1" ht="29.25" customHeight="1" x14ac:dyDescent="0.15">
      <c r="A13" s="133"/>
      <c r="B13" s="14" t="s">
        <v>10</v>
      </c>
      <c r="C13" s="188" t="s">
        <v>187</v>
      </c>
      <c r="D13" s="15" t="s">
        <v>53</v>
      </c>
      <c r="E13" s="205" t="s">
        <v>195</v>
      </c>
    </row>
    <row r="14" spans="1:5" s="206" customFormat="1" ht="29.25" customHeight="1" x14ac:dyDescent="0.15">
      <c r="A14" s="133"/>
      <c r="B14" s="14" t="s">
        <v>36</v>
      </c>
      <c r="C14" s="199" t="s">
        <v>199</v>
      </c>
      <c r="D14" s="15" t="s">
        <v>37</v>
      </c>
      <c r="E14" s="205" t="s">
        <v>194</v>
      </c>
    </row>
    <row r="15" spans="1:5" s="206" customFormat="1" ht="29.25" customHeight="1" x14ac:dyDescent="0.15">
      <c r="A15" s="133"/>
      <c r="B15" s="14" t="s">
        <v>38</v>
      </c>
      <c r="C15" s="199" t="s">
        <v>201</v>
      </c>
      <c r="D15" s="15" t="s">
        <v>13</v>
      </c>
      <c r="E15" s="106" t="s">
        <v>203</v>
      </c>
    </row>
    <row r="16" spans="1:5" s="206" customFormat="1" ht="29.25" customHeight="1" thickBot="1" x14ac:dyDescent="0.2">
      <c r="A16" s="134"/>
      <c r="B16" s="16" t="s">
        <v>39</v>
      </c>
      <c r="C16" s="202" t="s">
        <v>200</v>
      </c>
      <c r="D16" s="17" t="s">
        <v>40</v>
      </c>
      <c r="E16" s="115" t="s">
        <v>204</v>
      </c>
    </row>
    <row r="17" spans="1:5" s="206" customFormat="1" ht="29.25" customHeight="1" x14ac:dyDescent="0.15">
      <c r="A17" s="132" t="s">
        <v>31</v>
      </c>
      <c r="B17" s="13" t="s">
        <v>32</v>
      </c>
      <c r="C17" s="135" t="s">
        <v>189</v>
      </c>
      <c r="D17" s="136"/>
      <c r="E17" s="137"/>
    </row>
    <row r="18" spans="1:5" s="206" customFormat="1" ht="29.25" customHeight="1" x14ac:dyDescent="0.15">
      <c r="A18" s="133"/>
      <c r="B18" s="14" t="s">
        <v>33</v>
      </c>
      <c r="C18" s="203">
        <v>10000000</v>
      </c>
      <c r="D18" s="15" t="s">
        <v>34</v>
      </c>
      <c r="E18" s="201">
        <v>9700000</v>
      </c>
    </row>
    <row r="19" spans="1:5" s="206" customFormat="1" ht="29.25" customHeight="1" x14ac:dyDescent="0.15">
      <c r="A19" s="133"/>
      <c r="B19" s="14" t="s">
        <v>35</v>
      </c>
      <c r="C19" s="187">
        <f>(+E19/C18)*100%</f>
        <v>0.97</v>
      </c>
      <c r="D19" s="15" t="s">
        <v>11</v>
      </c>
      <c r="E19" s="201">
        <v>9700000</v>
      </c>
    </row>
    <row r="20" spans="1:5" s="206" customFormat="1" ht="29.25" customHeight="1" x14ac:dyDescent="0.15">
      <c r="A20" s="133"/>
      <c r="B20" s="14" t="s">
        <v>10</v>
      </c>
      <c r="C20" s="188" t="s">
        <v>191</v>
      </c>
      <c r="D20" s="15" t="s">
        <v>53</v>
      </c>
      <c r="E20" s="205" t="s">
        <v>197</v>
      </c>
    </row>
    <row r="21" spans="1:5" s="206" customFormat="1" ht="29.25" customHeight="1" x14ac:dyDescent="0.15">
      <c r="A21" s="133"/>
      <c r="B21" s="14" t="s">
        <v>36</v>
      </c>
      <c r="C21" s="199" t="s">
        <v>199</v>
      </c>
      <c r="D21" s="15" t="s">
        <v>37</v>
      </c>
      <c r="E21" s="205" t="s">
        <v>196</v>
      </c>
    </row>
    <row r="22" spans="1:5" s="206" customFormat="1" ht="29.25" customHeight="1" x14ac:dyDescent="0.15">
      <c r="A22" s="133"/>
      <c r="B22" s="14" t="s">
        <v>38</v>
      </c>
      <c r="C22" s="199" t="s">
        <v>198</v>
      </c>
      <c r="D22" s="15" t="s">
        <v>13</v>
      </c>
      <c r="E22" s="106" t="s">
        <v>205</v>
      </c>
    </row>
    <row r="23" spans="1:5" s="206" customFormat="1" ht="29.25" customHeight="1" thickBot="1" x14ac:dyDescent="0.2">
      <c r="A23" s="134"/>
      <c r="B23" s="16" t="s">
        <v>39</v>
      </c>
      <c r="C23" s="202" t="s">
        <v>200</v>
      </c>
      <c r="D23" s="17" t="s">
        <v>40</v>
      </c>
      <c r="E23" s="115" t="s">
        <v>206</v>
      </c>
    </row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3"/>
  <sheetViews>
    <sheetView topLeftCell="A16" zoomScale="85" zoomScaleNormal="85" workbookViewId="0">
      <selection activeCell="E38" sqref="E38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30" t="s">
        <v>7</v>
      </c>
      <c r="B1" s="130"/>
      <c r="C1" s="130"/>
      <c r="D1" s="130"/>
      <c r="E1" s="130"/>
      <c r="F1" s="130"/>
    </row>
    <row r="2" spans="1:6" ht="26.25" thickBot="1" x14ac:dyDescent="0.2">
      <c r="A2" s="78" t="s">
        <v>141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155" t="str">
        <f>계약현황공개!C3</f>
        <v xml:space="preserve">유스센터 안전 보수 공사 </v>
      </c>
      <c r="C3" s="156"/>
      <c r="D3" s="156"/>
      <c r="E3" s="156"/>
      <c r="F3" s="157"/>
    </row>
    <row r="4" spans="1:6" s="10" customFormat="1" ht="30" customHeight="1" x14ac:dyDescent="0.15">
      <c r="A4" s="158" t="s">
        <v>17</v>
      </c>
      <c r="B4" s="161" t="s">
        <v>10</v>
      </c>
      <c r="C4" s="161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159"/>
      <c r="B5" s="162"/>
      <c r="C5" s="162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159"/>
      <c r="B6" s="163" t="str">
        <f>계약현황공개!C6</f>
        <v>2025.3.12.</v>
      </c>
      <c r="C6" s="165" t="str">
        <f>계약현황공개!E6</f>
        <v>2025.3.14. ~ 3.26.</v>
      </c>
      <c r="D6" s="167">
        <f>계약현황공개!C4</f>
        <v>14697000</v>
      </c>
      <c r="E6" s="167">
        <f>계약현황공개!E5</f>
        <v>13668000</v>
      </c>
      <c r="F6" s="169">
        <f>E6/D6</f>
        <v>0.92998571136966723</v>
      </c>
    </row>
    <row r="7" spans="1:6" s="10" customFormat="1" ht="30" customHeight="1" x14ac:dyDescent="0.15">
      <c r="A7" s="160"/>
      <c r="B7" s="164"/>
      <c r="C7" s="166"/>
      <c r="D7" s="168"/>
      <c r="E7" s="168"/>
      <c r="F7" s="170"/>
    </row>
    <row r="8" spans="1:6" s="10" customFormat="1" ht="30" customHeight="1" x14ac:dyDescent="0.15">
      <c r="A8" s="138" t="s">
        <v>13</v>
      </c>
      <c r="B8" s="35" t="s">
        <v>14</v>
      </c>
      <c r="C8" s="35" t="s">
        <v>23</v>
      </c>
      <c r="D8" s="149" t="s">
        <v>15</v>
      </c>
      <c r="E8" s="150"/>
      <c r="F8" s="151"/>
    </row>
    <row r="9" spans="1:6" s="10" customFormat="1" ht="30" customHeight="1" x14ac:dyDescent="0.15">
      <c r="A9" s="139"/>
      <c r="B9" s="20" t="str">
        <f>계약현황공개!E8</f>
        <v>주식회사 집텍 (염경학)</v>
      </c>
      <c r="C9" s="20" t="s">
        <v>208</v>
      </c>
      <c r="D9" s="152" t="str">
        <f>계약현황공개!E9</f>
        <v>성남시 중원구 금광동 1370번지 2층</v>
      </c>
      <c r="E9" s="153"/>
      <c r="F9" s="154"/>
    </row>
    <row r="10" spans="1:6" s="10" customFormat="1" ht="30" customHeight="1" x14ac:dyDescent="0.15">
      <c r="A10" s="36" t="s">
        <v>22</v>
      </c>
      <c r="B10" s="140" t="s">
        <v>69</v>
      </c>
      <c r="C10" s="141"/>
      <c r="D10" s="141"/>
      <c r="E10" s="141"/>
      <c r="F10" s="142"/>
    </row>
    <row r="11" spans="1:6" s="10" customFormat="1" ht="30" customHeight="1" x14ac:dyDescent="0.15">
      <c r="A11" s="36" t="s">
        <v>21</v>
      </c>
      <c r="B11" s="143" t="s">
        <v>140</v>
      </c>
      <c r="C11" s="144"/>
      <c r="D11" s="144"/>
      <c r="E11" s="144"/>
      <c r="F11" s="145"/>
    </row>
    <row r="12" spans="1:6" s="10" customFormat="1" ht="30" customHeight="1" thickBot="1" x14ac:dyDescent="0.2">
      <c r="A12" s="19" t="s">
        <v>16</v>
      </c>
      <c r="B12" s="146"/>
      <c r="C12" s="147"/>
      <c r="D12" s="147"/>
      <c r="E12" s="147"/>
      <c r="F12" s="148"/>
    </row>
    <row r="13" spans="1:6" s="206" customFormat="1" ht="30" customHeight="1" thickTop="1" x14ac:dyDescent="0.15">
      <c r="A13" s="18" t="s">
        <v>9</v>
      </c>
      <c r="B13" s="155" t="str">
        <f>계약현황공개!C10</f>
        <v>2025. 상반기 시설물 정기안전점검 실시</v>
      </c>
      <c r="C13" s="156"/>
      <c r="D13" s="156"/>
      <c r="E13" s="156"/>
      <c r="F13" s="157"/>
    </row>
    <row r="14" spans="1:6" s="206" customFormat="1" ht="30" customHeight="1" x14ac:dyDescent="0.15">
      <c r="A14" s="158" t="s">
        <v>17</v>
      </c>
      <c r="B14" s="161" t="s">
        <v>10</v>
      </c>
      <c r="C14" s="161" t="s">
        <v>53</v>
      </c>
      <c r="D14" s="34" t="s">
        <v>18</v>
      </c>
      <c r="E14" s="34" t="s">
        <v>11</v>
      </c>
      <c r="F14" s="37" t="s">
        <v>70</v>
      </c>
    </row>
    <row r="15" spans="1:6" s="206" customFormat="1" ht="30" customHeight="1" x14ac:dyDescent="0.15">
      <c r="A15" s="159"/>
      <c r="B15" s="162"/>
      <c r="C15" s="162"/>
      <c r="D15" s="34" t="s">
        <v>19</v>
      </c>
      <c r="E15" s="34" t="s">
        <v>12</v>
      </c>
      <c r="F15" s="37" t="s">
        <v>20</v>
      </c>
    </row>
    <row r="16" spans="1:6" s="206" customFormat="1" ht="30" customHeight="1" x14ac:dyDescent="0.15">
      <c r="A16" s="159"/>
      <c r="B16" s="163" t="str">
        <f>계약현황공개!C13</f>
        <v>2025.3.14.</v>
      </c>
      <c r="C16" s="198" t="str">
        <f>계약현황공개!E13</f>
        <v>2025.3.19. ~ 4.9.</v>
      </c>
      <c r="D16" s="167">
        <f>계약현황공개!C11</f>
        <v>3600000</v>
      </c>
      <c r="E16" s="167">
        <f>계약현황공개!E12</f>
        <v>3350000</v>
      </c>
      <c r="F16" s="169">
        <f>E16/D16</f>
        <v>0.93055555555555558</v>
      </c>
    </row>
    <row r="17" spans="1:6" s="206" customFormat="1" ht="30" customHeight="1" x14ac:dyDescent="0.15">
      <c r="A17" s="160"/>
      <c r="B17" s="164"/>
      <c r="C17" s="166"/>
      <c r="D17" s="168"/>
      <c r="E17" s="168"/>
      <c r="F17" s="170"/>
    </row>
    <row r="18" spans="1:6" s="206" customFormat="1" ht="30" customHeight="1" x14ac:dyDescent="0.15">
      <c r="A18" s="138" t="s">
        <v>13</v>
      </c>
      <c r="B18" s="127" t="s">
        <v>14</v>
      </c>
      <c r="C18" s="127" t="s">
        <v>23</v>
      </c>
      <c r="D18" s="149" t="s">
        <v>15</v>
      </c>
      <c r="E18" s="150"/>
      <c r="F18" s="151"/>
    </row>
    <row r="19" spans="1:6" s="206" customFormat="1" ht="30" customHeight="1" x14ac:dyDescent="0.15">
      <c r="A19" s="139"/>
      <c r="B19" s="186" t="str">
        <f>계약현황공개!E15</f>
        <v>세종구조안전진단(한문현)</v>
      </c>
      <c r="C19" s="20" t="s">
        <v>207</v>
      </c>
      <c r="D19" s="182" t="str">
        <f>계약현황공개!E16</f>
        <v>성남시 수정구 산성대로 223, 4층</v>
      </c>
      <c r="E19" s="153"/>
      <c r="F19" s="154"/>
    </row>
    <row r="20" spans="1:6" s="206" customFormat="1" ht="30" customHeight="1" x14ac:dyDescent="0.15">
      <c r="A20" s="36" t="s">
        <v>22</v>
      </c>
      <c r="B20" s="140" t="s">
        <v>69</v>
      </c>
      <c r="C20" s="141"/>
      <c r="D20" s="141"/>
      <c r="E20" s="141"/>
      <c r="F20" s="142"/>
    </row>
    <row r="21" spans="1:6" s="206" customFormat="1" ht="30" customHeight="1" x14ac:dyDescent="0.15">
      <c r="A21" s="36" t="s">
        <v>21</v>
      </c>
      <c r="B21" s="143" t="s">
        <v>140</v>
      </c>
      <c r="C21" s="144"/>
      <c r="D21" s="144"/>
      <c r="E21" s="144"/>
      <c r="F21" s="145"/>
    </row>
    <row r="22" spans="1:6" s="206" customFormat="1" ht="30" customHeight="1" thickBot="1" x14ac:dyDescent="0.2">
      <c r="A22" s="19" t="s">
        <v>16</v>
      </c>
      <c r="B22" s="146"/>
      <c r="C22" s="147"/>
      <c r="D22" s="147"/>
      <c r="E22" s="147"/>
      <c r="F22" s="148"/>
    </row>
    <row r="23" spans="1:6" s="206" customFormat="1" ht="30" customHeight="1" thickTop="1" x14ac:dyDescent="0.15">
      <c r="A23" s="18" t="s">
        <v>9</v>
      </c>
      <c r="B23" s="155" t="str">
        <f>계약현황공개!C17</f>
        <v xml:space="preserve">2025. 조경수목 및 병해충 방제관리 계약 </v>
      </c>
      <c r="C23" s="156"/>
      <c r="D23" s="156"/>
      <c r="E23" s="156"/>
      <c r="F23" s="157"/>
    </row>
    <row r="24" spans="1:6" s="206" customFormat="1" ht="30" customHeight="1" x14ac:dyDescent="0.15">
      <c r="A24" s="158" t="s">
        <v>17</v>
      </c>
      <c r="B24" s="161" t="s">
        <v>10</v>
      </c>
      <c r="C24" s="161" t="s">
        <v>53</v>
      </c>
      <c r="D24" s="34" t="s">
        <v>18</v>
      </c>
      <c r="E24" s="34" t="s">
        <v>11</v>
      </c>
      <c r="F24" s="37" t="s">
        <v>70</v>
      </c>
    </row>
    <row r="25" spans="1:6" s="206" customFormat="1" ht="30" customHeight="1" x14ac:dyDescent="0.15">
      <c r="A25" s="159"/>
      <c r="B25" s="162"/>
      <c r="C25" s="162"/>
      <c r="D25" s="34" t="s">
        <v>19</v>
      </c>
      <c r="E25" s="34" t="s">
        <v>12</v>
      </c>
      <c r="F25" s="37" t="s">
        <v>20</v>
      </c>
    </row>
    <row r="26" spans="1:6" s="206" customFormat="1" ht="30" customHeight="1" x14ac:dyDescent="0.15">
      <c r="A26" s="159"/>
      <c r="B26" s="163" t="str">
        <f>계약현황공개!C20</f>
        <v>2025.3.26</v>
      </c>
      <c r="C26" s="198" t="str">
        <f>계약현황공개!E20</f>
        <v>2025.4.1. ~ 10.31.</v>
      </c>
      <c r="D26" s="167">
        <f>계약현황공개!C18</f>
        <v>10000000</v>
      </c>
      <c r="E26" s="167">
        <f>계약현황공개!E19</f>
        <v>9700000</v>
      </c>
      <c r="F26" s="169">
        <f>E26/D26</f>
        <v>0.97</v>
      </c>
    </row>
    <row r="27" spans="1:6" s="206" customFormat="1" ht="30" customHeight="1" x14ac:dyDescent="0.15">
      <c r="A27" s="160"/>
      <c r="B27" s="164"/>
      <c r="C27" s="166"/>
      <c r="D27" s="168"/>
      <c r="E27" s="168"/>
      <c r="F27" s="170"/>
    </row>
    <row r="28" spans="1:6" s="206" customFormat="1" ht="30" customHeight="1" x14ac:dyDescent="0.15">
      <c r="A28" s="138" t="s">
        <v>13</v>
      </c>
      <c r="B28" s="127" t="s">
        <v>14</v>
      </c>
      <c r="C28" s="127" t="s">
        <v>23</v>
      </c>
      <c r="D28" s="149" t="s">
        <v>15</v>
      </c>
      <c r="E28" s="150"/>
      <c r="F28" s="151"/>
    </row>
    <row r="29" spans="1:6" s="206" customFormat="1" ht="30" customHeight="1" x14ac:dyDescent="0.15">
      <c r="A29" s="139"/>
      <c r="B29" s="186" t="str">
        <f>계약현황공개!E22</f>
        <v>주식회사 위더스타운(임병철)</v>
      </c>
      <c r="C29" s="20" t="s">
        <v>210</v>
      </c>
      <c r="D29" s="182" t="str">
        <f>계약현황공개!E23</f>
        <v>성남시 중원구 마지로134번길 17(하대원동)</v>
      </c>
      <c r="E29" s="153"/>
      <c r="F29" s="154"/>
    </row>
    <row r="30" spans="1:6" s="206" customFormat="1" ht="30" customHeight="1" x14ac:dyDescent="0.15">
      <c r="A30" s="36" t="s">
        <v>22</v>
      </c>
      <c r="B30" s="140" t="s">
        <v>69</v>
      </c>
      <c r="C30" s="141"/>
      <c r="D30" s="141"/>
      <c r="E30" s="141"/>
      <c r="F30" s="142"/>
    </row>
    <row r="31" spans="1:6" s="206" customFormat="1" ht="30" customHeight="1" x14ac:dyDescent="0.15">
      <c r="A31" s="36" t="s">
        <v>21</v>
      </c>
      <c r="B31" s="143" t="s">
        <v>140</v>
      </c>
      <c r="C31" s="144"/>
      <c r="D31" s="144"/>
      <c r="E31" s="144"/>
      <c r="F31" s="145"/>
    </row>
    <row r="32" spans="1:6" s="206" customFormat="1" ht="30" customHeight="1" thickBot="1" x14ac:dyDescent="0.2">
      <c r="A32" s="19" t="s">
        <v>16</v>
      </c>
      <c r="B32" s="146"/>
      <c r="C32" s="147"/>
      <c r="D32" s="147"/>
      <c r="E32" s="147"/>
      <c r="F32" s="148"/>
    </row>
    <row r="33" ht="14.25" thickTop="1" x14ac:dyDescent="0.15"/>
  </sheetData>
  <mergeCells count="46"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B10:F10"/>
    <mergeCell ref="B11:F11"/>
    <mergeCell ref="B12:F12"/>
    <mergeCell ref="D8:F8"/>
    <mergeCell ref="D9:F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2025-03-07T05:42:14Z</cp:lastPrinted>
  <dcterms:created xsi:type="dcterms:W3CDTF">2014-01-20T06:24:27Z</dcterms:created>
  <dcterms:modified xsi:type="dcterms:W3CDTF">2025-04-08T10:34:33Z</dcterms:modified>
</cp:coreProperties>
</file>