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13_ncr:1_{A0DA6715-1E5A-423F-9ED6-DBCAB0667C39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H8" i="31" l="1"/>
  <c r="F8" i="31"/>
  <c r="H13" i="31"/>
  <c r="H12" i="31"/>
  <c r="H11" i="31"/>
  <c r="H10" i="31"/>
  <c r="H9" i="31"/>
  <c r="H6" i="31"/>
  <c r="H5" i="31"/>
  <c r="H4" i="3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<sst xmlns="http://schemas.openxmlformats.org/spreadsheetml/2006/main" count="266" uniqueCount="166">
  <si>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</si>
  <si>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</si>
  <si>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</si>
  <si>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</si>
  <si>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</si>
  <si>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</si>
  <si>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</si>
  <si>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</si>
  <si>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</si>
  <si>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</si>
  <si>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</si>
  <si>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</si>
  <si>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</si>
  <si>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</si>
  <si>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</si>
  <si>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</si>
  <si>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</si>
  <si>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</si>
  <si>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</si>
  <si>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</si>
  <si>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</si>
  <si>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</si>
  <si>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</si>
  <si>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</si>
  <si>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</si>
  <si>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</si>
  <si>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</si>
  <si>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</si>
  <si>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</si>
  <si>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</si>
  <si>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</si>
  <si>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</si>
  <si>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</si>
  <si>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</si>
  <si>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</si>
  <si>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</si>
  <si>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</si>
  <si>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</si>
  <si>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</si>
  <si>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</si>
  <si>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</si>
  <si>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</si>
  <si>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</si>
  <si>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</si>
  <si>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</si>
  <si>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</si>
  <si>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</si>
  <si>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</si>
  <si>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</si>
  <si>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</si>
  <si>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</si>
  <si>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</si>
  <si>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</si>
  <si>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</si>
  <si>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</si>
  <si>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</si>
  <si>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</si>
  <si>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</si>
  <si>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</si>
  <si>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</si>
  <si>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</si>
  <si>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</si>
  <si>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</si>
  <si>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</si>
  <si>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</si>
  <si>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</si>
  <si>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</si>
  <si>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</si>
  <si>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</si>
  <si>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</si>
  <si>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</si>
  <si>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</si>
  <si>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</si>
  <si>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</si>
  <si>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</si>
  <si>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</si>
  <si>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</si>
  <si>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</si>
  <si>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</si>
  <si>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</si>
  <si>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</si>
  <si>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</si>
  <si>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</si>
  <si>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</si>
  <si>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</si>
  <si>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</si>
  <si>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</si>
  <si>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</si>
  <si>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</si>
  <si>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</si>
  <si>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</si>
  <si>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</si>
  <si>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</si>
  <si>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</si>
  <si>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</si>
  <si>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</si>
  <si>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</si>
  <si>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</si>
  <si>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</si>
  <si>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</si>
  <si>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</si>
  <si>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</si>
  <si>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</si>
  <si>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</si>
  <si>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</si>
  <si>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</si>
  <si>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</si>
  <si>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</si>
  <si>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</si>
  <si>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</si>
  <si>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</si>
  <si>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</si>
  <si>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</si>
  <si>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</si>
  <si>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</si>
  <si>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</si>
  <si>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</si>
  <si>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</si>
  <si>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</si>
  <si>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</si>
  <si>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</si>
  <si>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</si>
  <si>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</si>
  <si>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</si>
  <si>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</si>
  <si>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</si>
  <si>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</si>
  <si>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</si>
  <si>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</si>
  <si>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</si>
  <si>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</si>
  <si>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</si>
  <si>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</si>
  <si>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</si>
  <si>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</si>
  <si>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</si>
  <si>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</si>
  <si>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</si>
  <si>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</si>
  <si>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</si>
  <si>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</si>
  <si>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</si>
  <si>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</si>
  <si>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</si>
  <si>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</si>
  <si>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</si>
  <si>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</si>
  <si>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</si>
  <si>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</si>
  <si>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</si>
  <si>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</si>
  <si>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</si>
  <si>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</si>
  <si>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</si>
  <si>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</si>
  <si>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</si>
  <si>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</si>
  <si>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</si>
  <si>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해당사항 없음</t>
  </si>
  <si>
    <t>염경학</t>
    <phoneticPr fontId="6" type="noConversion"/>
  </si>
  <si>
    <t>5회</t>
    <phoneticPr fontId="6" type="noConversion"/>
  </si>
  <si>
    <t>해당사항 없음</t>
    <phoneticPr fontId="6" type="noConversion"/>
  </si>
  <si>
    <t>7월</t>
    <phoneticPr fontId="6" type="noConversion"/>
  </si>
  <si>
    <t>2024.6.30</t>
    <phoneticPr fontId="6" type="noConversion"/>
  </si>
  <si>
    <t>2024.7.2</t>
    <phoneticPr fontId="6" type="noConversion"/>
  </si>
  <si>
    <t>6회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</si>
</sst>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C17" sqref="C17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1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95" customHeight="1" thickBot="1" x14ac:dyDescent="0.2">
      <c r="A2" s="142" t="s">
        <v>38</v>
      </c>
      <c r="B2" s="142"/>
      <c r="C2" s="142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162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E15" sqref="E15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4" t="s">
        <v>118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83"/>
      <c r="B2" s="183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88" t="s">
        <v>58</v>
      </c>
      <c r="B3" s="186" t="s">
        <v>59</v>
      </c>
      <c r="C3" s="186" t="s">
        <v>116</v>
      </c>
      <c r="D3" s="186" t="s">
        <v>115</v>
      </c>
      <c r="E3" s="184" t="s">
        <v>114</v>
      </c>
      <c r="F3" s="185"/>
      <c r="G3" s="184" t="s">
        <v>113</v>
      </c>
      <c r="H3" s="185"/>
      <c r="I3" s="186" t="s">
        <v>112</v>
      </c>
    </row>
    <row r="4" spans="1:9" ht="28.5" customHeight="1" x14ac:dyDescent="0.15">
      <c r="A4" s="189"/>
      <c r="B4" s="187"/>
      <c r="C4" s="187"/>
      <c r="D4" s="187"/>
      <c r="E4" s="86" t="s">
        <v>97</v>
      </c>
      <c r="F4" s="86" t="s">
        <v>111</v>
      </c>
      <c r="G4" s="86" t="s">
        <v>110</v>
      </c>
      <c r="H4" s="86" t="s">
        <v>109</v>
      </c>
      <c r="I4" s="187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3" t="s">
        <v>39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33">
        <v>2024</v>
      </c>
      <c r="B3" s="119" t="s">
        <v>162</v>
      </c>
      <c r="C3" s="89" t="s">
        <v>158</v>
      </c>
      <c r="D3" s="120"/>
      <c r="E3" s="134"/>
      <c r="F3" s="121"/>
      <c r="G3" s="120"/>
      <c r="H3" s="120"/>
      <c r="I3" s="12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3" t="s">
        <v>47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23">
        <v>2024</v>
      </c>
      <c r="B3" s="124" t="s">
        <v>162</v>
      </c>
      <c r="C3" s="125" t="s">
        <v>37</v>
      </c>
      <c r="D3" s="126"/>
      <c r="E3" s="127"/>
      <c r="F3" s="128"/>
      <c r="G3" s="129"/>
      <c r="H3" s="129"/>
      <c r="I3" s="130"/>
      <c r="J3" s="127"/>
      <c r="K3" s="127"/>
      <c r="L3" s="131"/>
      <c r="M3" s="132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 xr:uid="{00000000-0002-0000-0200-000000000000}">
      <formula1>"토건,토목,건축,전문,전기,통신,소방,기타"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textLength" operator="lessThanOrEqual" allowBlank="1" showInputMessage="1" showErrorMessage="1" sqref="J3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J2" s="145" t="s">
        <v>68</v>
      </c>
      <c r="K2" s="145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H16" sqref="H16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4" t="s">
        <v>80</v>
      </c>
      <c r="B1" s="144"/>
      <c r="C1" s="144"/>
      <c r="D1" s="144"/>
      <c r="E1" s="144"/>
      <c r="F1" s="144"/>
      <c r="G1" s="144"/>
      <c r="H1" s="144"/>
      <c r="I1" s="144"/>
      <c r="J1" s="91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46" t="s">
        <v>57</v>
      </c>
      <c r="I2" s="146"/>
    </row>
    <row r="3" spans="1:10" s="51" customFormat="1" ht="24.95" customHeight="1" thickBot="1" x14ac:dyDescent="0.2">
      <c r="A3" s="93" t="s">
        <v>81</v>
      </c>
      <c r="B3" s="93" t="s">
        <v>82</v>
      </c>
      <c r="C3" s="93" t="s">
        <v>83</v>
      </c>
      <c r="D3" s="93" t="s">
        <v>84</v>
      </c>
      <c r="E3" s="93" t="s">
        <v>85</v>
      </c>
      <c r="F3" s="93" t="s">
        <v>86</v>
      </c>
      <c r="G3" s="94" t="s">
        <v>87</v>
      </c>
      <c r="H3" s="93" t="s">
        <v>88</v>
      </c>
      <c r="I3" s="93" t="s">
        <v>89</v>
      </c>
    </row>
    <row r="4" spans="1:10" s="51" customFormat="1" ht="18" customHeight="1" thickTop="1" x14ac:dyDescent="0.15">
      <c r="A4" s="101" t="s">
        <v>127</v>
      </c>
      <c r="B4" s="101" t="s">
        <v>142</v>
      </c>
      <c r="C4" s="137">
        <v>1560000</v>
      </c>
      <c r="D4" s="107" t="s">
        <v>156</v>
      </c>
      <c r="E4" s="107" t="s">
        <v>138</v>
      </c>
      <c r="F4" s="92" t="s">
        <v>140</v>
      </c>
      <c r="G4" s="108" t="s">
        <v>163</v>
      </c>
      <c r="H4" s="108" t="s">
        <v>164</v>
      </c>
      <c r="I4" s="103"/>
    </row>
    <row r="5" spans="1:10" ht="18" customHeight="1" x14ac:dyDescent="0.15">
      <c r="A5" s="105" t="s">
        <v>128</v>
      </c>
      <c r="B5" s="105" t="s">
        <v>120</v>
      </c>
      <c r="C5" s="138">
        <v>354000</v>
      </c>
      <c r="D5" s="105" t="s">
        <v>143</v>
      </c>
      <c r="E5" s="106" t="s">
        <v>139</v>
      </c>
      <c r="F5" s="92" t="s">
        <v>141</v>
      </c>
      <c r="G5" s="99" t="s">
        <v>163</v>
      </c>
      <c r="H5" s="99" t="s">
        <v>164</v>
      </c>
      <c r="I5" s="104"/>
    </row>
    <row r="6" spans="1:10" ht="18" customHeight="1" x14ac:dyDescent="0.15">
      <c r="A6" s="105" t="s">
        <v>129</v>
      </c>
      <c r="B6" s="105" t="s">
        <v>121</v>
      </c>
      <c r="C6" s="138">
        <v>3295660</v>
      </c>
      <c r="D6" s="105" t="s">
        <v>143</v>
      </c>
      <c r="E6" s="106" t="s">
        <v>139</v>
      </c>
      <c r="F6" s="92" t="s">
        <v>141</v>
      </c>
      <c r="G6" s="99" t="s">
        <v>163</v>
      </c>
      <c r="H6" s="99" t="s">
        <v>164</v>
      </c>
      <c r="I6" s="104"/>
    </row>
    <row r="7" spans="1:10" ht="18" customHeight="1" x14ac:dyDescent="0.15">
      <c r="A7" s="105" t="s">
        <v>130</v>
      </c>
      <c r="B7" s="105" t="s">
        <v>122</v>
      </c>
      <c r="C7" s="138">
        <v>5306400</v>
      </c>
      <c r="D7" s="105" t="s">
        <v>143</v>
      </c>
      <c r="E7" s="106" t="s">
        <v>139</v>
      </c>
      <c r="F7" s="92" t="s">
        <v>141</v>
      </c>
      <c r="G7" s="99" t="s">
        <v>163</v>
      </c>
      <c r="H7" s="99" t="s">
        <v>164</v>
      </c>
      <c r="I7" s="104"/>
    </row>
    <row r="8" spans="1:10" ht="18" customHeight="1" x14ac:dyDescent="0.15">
      <c r="A8" s="105" t="s">
        <v>131</v>
      </c>
      <c r="B8" s="105" t="s">
        <v>122</v>
      </c>
      <c r="C8" s="138">
        <v>2259000</v>
      </c>
      <c r="D8" s="105" t="s">
        <v>143</v>
      </c>
      <c r="E8" s="106" t="s">
        <v>139</v>
      </c>
      <c r="F8" s="92" t="s">
        <v>141</v>
      </c>
      <c r="G8" s="99" t="s">
        <v>163</v>
      </c>
      <c r="H8" s="99" t="s">
        <v>164</v>
      </c>
      <c r="I8" s="104"/>
    </row>
    <row r="9" spans="1:10" ht="18" customHeight="1" x14ac:dyDescent="0.15">
      <c r="A9" s="105" t="s">
        <v>132</v>
      </c>
      <c r="B9" s="105" t="s">
        <v>123</v>
      </c>
      <c r="C9" s="138">
        <v>2520000</v>
      </c>
      <c r="D9" s="105" t="s">
        <v>144</v>
      </c>
      <c r="E9" s="106" t="s">
        <v>139</v>
      </c>
      <c r="F9" s="92" t="s">
        <v>141</v>
      </c>
      <c r="G9" s="99" t="s">
        <v>163</v>
      </c>
      <c r="H9" s="99" t="s">
        <v>164</v>
      </c>
      <c r="I9" s="104"/>
    </row>
    <row r="10" spans="1:10" ht="18" customHeight="1" x14ac:dyDescent="0.15">
      <c r="A10" s="105" t="s">
        <v>133</v>
      </c>
      <c r="B10" s="105" t="s">
        <v>124</v>
      </c>
      <c r="C10" s="138">
        <v>14040000</v>
      </c>
      <c r="D10" s="105" t="s">
        <v>145</v>
      </c>
      <c r="E10" s="106" t="s">
        <v>139</v>
      </c>
      <c r="F10" s="92" t="s">
        <v>141</v>
      </c>
      <c r="G10" s="99" t="s">
        <v>163</v>
      </c>
      <c r="H10" s="99" t="s">
        <v>164</v>
      </c>
      <c r="I10" s="104"/>
    </row>
    <row r="11" spans="1:10" ht="18" customHeight="1" x14ac:dyDescent="0.15">
      <c r="A11" s="105" t="s">
        <v>134</v>
      </c>
      <c r="B11" s="105" t="s">
        <v>125</v>
      </c>
      <c r="C11" s="138">
        <v>20292000</v>
      </c>
      <c r="D11" s="105" t="s">
        <v>145</v>
      </c>
      <c r="E11" s="106" t="s">
        <v>139</v>
      </c>
      <c r="F11" s="92" t="s">
        <v>141</v>
      </c>
      <c r="G11" s="99" t="s">
        <v>163</v>
      </c>
      <c r="H11" s="99" t="s">
        <v>164</v>
      </c>
      <c r="I11" s="104"/>
    </row>
    <row r="12" spans="1:10" ht="16.5" customHeight="1" x14ac:dyDescent="0.15">
      <c r="A12" s="105" t="s">
        <v>135</v>
      </c>
      <c r="B12" s="105" t="s">
        <v>126</v>
      </c>
      <c r="C12" s="138">
        <v>11448000</v>
      </c>
      <c r="D12" s="105" t="s">
        <v>145</v>
      </c>
      <c r="E12" s="106" t="s">
        <v>139</v>
      </c>
      <c r="F12" s="92" t="s">
        <v>141</v>
      </c>
      <c r="G12" s="99" t="s">
        <v>163</v>
      </c>
      <c r="H12" s="99" t="s">
        <v>164</v>
      </c>
      <c r="I12" s="104"/>
    </row>
    <row r="13" spans="1:10" ht="17.25" customHeight="1" x14ac:dyDescent="0.15">
      <c r="A13" s="105" t="s">
        <v>136</v>
      </c>
      <c r="B13" s="136" t="s">
        <v>137</v>
      </c>
      <c r="C13" s="139">
        <v>3168000</v>
      </c>
      <c r="D13" s="136" t="s">
        <v>143</v>
      </c>
      <c r="E13" s="106" t="s">
        <v>139</v>
      </c>
      <c r="F13" s="92" t="s">
        <v>141</v>
      </c>
      <c r="G13" s="99" t="s">
        <v>163</v>
      </c>
      <c r="H13" s="99" t="s">
        <v>164</v>
      </c>
      <c r="I13" s="135"/>
    </row>
    <row r="14" spans="1:10" x14ac:dyDescent="0.15">
      <c r="C14" s="140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0" sqref="D20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7" t="s">
        <v>100</v>
      </c>
      <c r="B1" s="147"/>
      <c r="C1" s="147"/>
      <c r="D1" s="147"/>
      <c r="E1" s="147"/>
      <c r="F1" s="147"/>
      <c r="G1" s="147"/>
      <c r="H1" s="147"/>
      <c r="I1" s="147"/>
      <c r="J1" s="90"/>
    </row>
    <row r="2" spans="1:23" ht="24.95" customHeight="1" x14ac:dyDescent="0.15">
      <c r="A2" s="148" t="s">
        <v>90</v>
      </c>
      <c r="B2" s="148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5" t="s">
        <v>58</v>
      </c>
      <c r="B3" s="95" t="s">
        <v>99</v>
      </c>
      <c r="C3" s="95" t="s">
        <v>98</v>
      </c>
      <c r="D3" s="95" t="s">
        <v>97</v>
      </c>
      <c r="E3" s="95" t="s">
        <v>96</v>
      </c>
      <c r="F3" s="95" t="s">
        <v>95</v>
      </c>
      <c r="G3" s="95" t="s">
        <v>94</v>
      </c>
      <c r="H3" s="95" t="s">
        <v>93</v>
      </c>
      <c r="I3" s="95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9" t="s">
        <v>38</v>
      </c>
      <c r="B4" s="102" t="s">
        <v>146</v>
      </c>
      <c r="C4" s="102" t="s">
        <v>153</v>
      </c>
      <c r="D4" s="110">
        <v>1560000</v>
      </c>
      <c r="E4" s="111"/>
      <c r="F4" s="112">
        <f>D4/12</f>
        <v>130000</v>
      </c>
      <c r="G4" s="113"/>
      <c r="H4" s="114">
        <f>130000*3</f>
        <v>390000</v>
      </c>
      <c r="I4" s="115" t="s">
        <v>160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6" t="s">
        <v>38</v>
      </c>
      <c r="B5" s="116" t="s">
        <v>147</v>
      </c>
      <c r="C5" s="117" t="s">
        <v>120</v>
      </c>
      <c r="D5" s="118">
        <v>354000</v>
      </c>
      <c r="E5" s="118"/>
      <c r="F5" s="98">
        <f>D5/12</f>
        <v>29500</v>
      </c>
      <c r="G5" s="118"/>
      <c r="H5" s="97">
        <f>29500*3</f>
        <v>88500</v>
      </c>
      <c r="I5" s="100" t="s">
        <v>160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6" t="s">
        <v>38</v>
      </c>
      <c r="B6" s="116" t="s">
        <v>148</v>
      </c>
      <c r="C6" s="117" t="s">
        <v>121</v>
      </c>
      <c r="D6" s="118">
        <v>3295660</v>
      </c>
      <c r="E6" s="118"/>
      <c r="F6" s="98">
        <v>276050</v>
      </c>
      <c r="G6" s="118"/>
      <c r="H6" s="97">
        <f>276050*3</f>
        <v>828150</v>
      </c>
      <c r="I6" s="100" t="s">
        <v>160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6" t="s">
        <v>38</v>
      </c>
      <c r="B7" s="116" t="s">
        <v>130</v>
      </c>
      <c r="C7" s="117" t="s">
        <v>122</v>
      </c>
      <c r="D7" s="118">
        <v>5306400</v>
      </c>
      <c r="E7" s="118"/>
      <c r="F7" s="98">
        <v>154400</v>
      </c>
      <c r="G7" s="118"/>
      <c r="H7" s="97">
        <v>304660</v>
      </c>
      <c r="I7" s="100" t="s">
        <v>160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6" t="s">
        <v>38</v>
      </c>
      <c r="B8" s="116" t="s">
        <v>157</v>
      </c>
      <c r="C8" s="117" t="s">
        <v>122</v>
      </c>
      <c r="D8" s="118">
        <v>2259000</v>
      </c>
      <c r="E8" s="118"/>
      <c r="F8" s="98">
        <f>D8/12</f>
        <v>188250</v>
      </c>
      <c r="G8" s="118"/>
      <c r="H8" s="97">
        <f>F8*3</f>
        <v>564750</v>
      </c>
      <c r="I8" s="100" t="s">
        <v>160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6" t="s">
        <v>38</v>
      </c>
      <c r="B9" s="116" t="s">
        <v>149</v>
      </c>
      <c r="C9" s="117" t="s">
        <v>123</v>
      </c>
      <c r="D9" s="118">
        <v>2520000</v>
      </c>
      <c r="E9" s="118"/>
      <c r="F9" s="98">
        <f>D9/12</f>
        <v>210000</v>
      </c>
      <c r="G9" s="118"/>
      <c r="H9" s="97">
        <f>210000*4</f>
        <v>840000</v>
      </c>
      <c r="I9" s="100" t="s">
        <v>165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6" t="s">
        <v>38</v>
      </c>
      <c r="B10" s="116" t="s">
        <v>150</v>
      </c>
      <c r="C10" s="117" t="s">
        <v>124</v>
      </c>
      <c r="D10" s="118">
        <v>14040000</v>
      </c>
      <c r="E10" s="118"/>
      <c r="F10" s="98">
        <f>D10/12</f>
        <v>1170000</v>
      </c>
      <c r="G10" s="118"/>
      <c r="H10" s="97">
        <f>1170000*3</f>
        <v>3510000</v>
      </c>
      <c r="I10" s="100" t="s">
        <v>160</v>
      </c>
    </row>
    <row r="11" spans="1:23" ht="15.75" customHeight="1" x14ac:dyDescent="0.15">
      <c r="A11" s="96" t="s">
        <v>38</v>
      </c>
      <c r="B11" s="116" t="s">
        <v>151</v>
      </c>
      <c r="C11" s="117" t="s">
        <v>125</v>
      </c>
      <c r="D11" s="118">
        <v>20292000</v>
      </c>
      <c r="E11" s="118"/>
      <c r="F11" s="98">
        <f>D11/12</f>
        <v>1691000</v>
      </c>
      <c r="G11" s="118"/>
      <c r="H11" s="97">
        <f>1691000*3</f>
        <v>5073000</v>
      </c>
      <c r="I11" s="100" t="s">
        <v>160</v>
      </c>
    </row>
    <row r="12" spans="1:23" ht="15.75" customHeight="1" x14ac:dyDescent="0.15">
      <c r="A12" s="96" t="s">
        <v>38</v>
      </c>
      <c r="B12" s="116" t="s">
        <v>152</v>
      </c>
      <c r="C12" s="117" t="s">
        <v>126</v>
      </c>
      <c r="D12" s="118">
        <v>11448000</v>
      </c>
      <c r="E12" s="118"/>
      <c r="F12" s="98">
        <f t="shared" ref="F12:F13" si="0">D12/12</f>
        <v>954000</v>
      </c>
      <c r="G12" s="118"/>
      <c r="H12" s="97">
        <f>954000*3</f>
        <v>2862000</v>
      </c>
      <c r="I12" s="100" t="s">
        <v>160</v>
      </c>
    </row>
    <row r="13" spans="1:23" x14ac:dyDescent="0.15">
      <c r="A13" s="96" t="s">
        <v>38</v>
      </c>
      <c r="B13" s="117" t="s">
        <v>154</v>
      </c>
      <c r="C13" s="117" t="s">
        <v>155</v>
      </c>
      <c r="D13" s="118">
        <v>3168000</v>
      </c>
      <c r="E13" s="118"/>
      <c r="F13" s="98">
        <f t="shared" si="0"/>
        <v>264000</v>
      </c>
      <c r="G13" s="118"/>
      <c r="H13" s="118">
        <f>264000*3</f>
        <v>792000</v>
      </c>
      <c r="I13" s="100" t="s">
        <v>160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E21" sqref="E2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4" t="s">
        <v>101</v>
      </c>
      <c r="B1" s="144"/>
      <c r="C1" s="144"/>
      <c r="D1" s="144"/>
      <c r="E1" s="144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9" t="s">
        <v>102</v>
      </c>
      <c r="B3" s="58" t="s">
        <v>15</v>
      </c>
      <c r="C3" s="152" t="s">
        <v>158</v>
      </c>
      <c r="D3" s="153"/>
      <c r="E3" s="154"/>
    </row>
    <row r="4" spans="1:5" ht="21.75" customHeight="1" x14ac:dyDescent="0.15">
      <c r="A4" s="150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50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0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50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0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1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B4" sqref="B4:B5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4" t="s">
        <v>107</v>
      </c>
      <c r="B1" s="144"/>
      <c r="C1" s="144"/>
      <c r="D1" s="144"/>
      <c r="E1" s="144"/>
      <c r="F1" s="144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1" t="s">
        <v>161</v>
      </c>
      <c r="C3" s="162"/>
      <c r="D3" s="162"/>
      <c r="E3" s="162"/>
      <c r="F3" s="163"/>
    </row>
    <row r="4" spans="1:6" ht="25.5" customHeight="1" x14ac:dyDescent="0.15">
      <c r="A4" s="164" t="s">
        <v>1</v>
      </c>
      <c r="B4" s="167" t="s">
        <v>2</v>
      </c>
      <c r="C4" s="167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65"/>
      <c r="B5" s="168"/>
      <c r="C5" s="168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5"/>
      <c r="B6" s="169"/>
      <c r="C6" s="175"/>
      <c r="D6" s="171"/>
      <c r="E6" s="171"/>
      <c r="F6" s="173" t="e">
        <f>E6/D6</f>
        <v>#DIV/0!</v>
      </c>
    </row>
    <row r="7" spans="1:6" ht="25.5" customHeight="1" x14ac:dyDescent="0.15">
      <c r="A7" s="166"/>
      <c r="B7" s="170"/>
      <c r="C7" s="176"/>
      <c r="D7" s="172"/>
      <c r="E7" s="172"/>
      <c r="F7" s="174"/>
    </row>
    <row r="8" spans="1:6" ht="25.5" customHeight="1" x14ac:dyDescent="0.15">
      <c r="A8" s="164" t="s">
        <v>8</v>
      </c>
      <c r="B8" s="76" t="s">
        <v>9</v>
      </c>
      <c r="C8" s="76" t="s">
        <v>105</v>
      </c>
      <c r="D8" s="177" t="s">
        <v>10</v>
      </c>
      <c r="E8" s="178"/>
      <c r="F8" s="179"/>
    </row>
    <row r="9" spans="1:6" ht="25.5" customHeight="1" x14ac:dyDescent="0.15">
      <c r="A9" s="166"/>
      <c r="B9" s="75"/>
      <c r="C9" s="74" t="s">
        <v>159</v>
      </c>
      <c r="D9" s="180"/>
      <c r="E9" s="181"/>
      <c r="F9" s="182"/>
    </row>
    <row r="10" spans="1:6" ht="25.5" customHeight="1" x14ac:dyDescent="0.15">
      <c r="A10" s="73" t="s">
        <v>14</v>
      </c>
      <c r="B10" s="155"/>
      <c r="C10" s="156"/>
      <c r="D10" s="156"/>
      <c r="E10" s="156"/>
      <c r="F10" s="157"/>
    </row>
    <row r="11" spans="1:6" ht="25.5" customHeight="1" x14ac:dyDescent="0.15">
      <c r="A11" s="73" t="s">
        <v>11</v>
      </c>
      <c r="B11" s="155"/>
      <c r="C11" s="156"/>
      <c r="D11" s="156"/>
      <c r="E11" s="156"/>
      <c r="F11" s="157"/>
    </row>
    <row r="12" spans="1:6" ht="25.5" customHeight="1" thickBot="1" x14ac:dyDescent="0.2">
      <c r="A12" s="72" t="s">
        <v>12</v>
      </c>
      <c r="B12" s="158" t="s">
        <v>91</v>
      </c>
      <c r="C12" s="159"/>
      <c r="D12" s="159"/>
      <c r="E12" s="159"/>
      <c r="F12" s="160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2022-01-03T07:02:07Z</cp:lastPrinted>
  <dcterms:created xsi:type="dcterms:W3CDTF">2014-01-20T06:24:27Z</dcterms:created>
  <dcterms:modified xsi:type="dcterms:W3CDTF">2024-07-08T05:20:46Z</dcterms:modified>
</cp:coreProperties>
</file>