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계약관련\1. 수의계약 및 입찰\37. [중원]소방수신기 및 스프링클러 교체공사(2022.08\2. 견적 공고(2022.08.04.)\"/>
    </mc:Choice>
  </mc:AlternateContent>
  <bookViews>
    <workbookView xWindow="0" yWindow="0" windowWidth="27840" windowHeight="12255" tabRatio="724"/>
  </bookViews>
  <sheets>
    <sheet name="원가계산(전기+기계소방)" sheetId="19" r:id="rId1"/>
    <sheet name="총괄표(전기+기계소방)" sheetId="11" r:id="rId2"/>
    <sheet name="공종별집계표(기계소방)" sheetId="20" r:id="rId3"/>
    <sheet name="내역서(전기소방)" sheetId="10" r:id="rId4"/>
    <sheet name="공종별내역서(기계소방)" sheetId="21" r:id="rId5"/>
    <sheet name="일대목차(전기소방)" sheetId="12" r:id="rId6"/>
    <sheet name="일위대가목록(기계소방)" sheetId="22" r:id="rId7"/>
    <sheet name="일위대가(전기소방)" sheetId="9" r:id="rId8"/>
    <sheet name="일위대가(기계소방)" sheetId="2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IntlFixup" hidden="1">TRUE</definedName>
    <definedName name="_Fill" hidden="1">[1]날개벽수량표!#REF!</definedName>
    <definedName name="_Key1" hidden="1">'[2]방송(체육관)'!#REF!</definedName>
    <definedName name="_Key2" hidden="1">'[2]방송(체육관)'!#REF!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ort" hidden="1">'[2]방송(체육관)'!#REF!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V_1C">#REF!</definedName>
    <definedName name="_xlnm.Database">#REF!</definedName>
    <definedName name="ddddd" hidden="1">#REF!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" hidden="1">{#N/A,#N/A,FALSE,"단가표지"}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FHFH" hidden="1">[3]수량산출!$A$1:$A$8561</definedName>
    <definedName name="FHFK" hidden="1">[3]수량산출!#REF!</definedName>
    <definedName name="GEMCO" hidden="1">#REF!</definedName>
    <definedName name="gfgdfg" hidden="1">[4]차액보증!#REF!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ardwar" hidden="1">[5]Sheet3!#REF!</definedName>
    <definedName name="HTML_CodePage" hidden="1">949</definedName>
    <definedName name="HTML_Control" hidden="1">{"'단계별시설공사비'!$A$3:$K$51"}</definedName>
    <definedName name="HTML_Description" hidden="1">""</definedName>
    <definedName name="HTML_Email" hidden="1">""</definedName>
    <definedName name="HTML_Header" hidden="1">"사업비총괄"</definedName>
    <definedName name="HTML_LastUpdate" hidden="1">"01-06-17"</definedName>
    <definedName name="HTML_LineAfter" hidden="1">FALSE</definedName>
    <definedName name="HTML_LineBefore" hidden="1">FALSE</definedName>
    <definedName name="HTML_Name" hidden="1">"김정호"</definedName>
    <definedName name="HTML_OBDlg2" hidden="1">TRUE</definedName>
    <definedName name="HTML_OBDlg4" hidden="1">TRUE</definedName>
    <definedName name="HTML_OS" hidden="1">0</definedName>
    <definedName name="HTML_PathFile" hidden="1">"C:\My Documents\6.htm"</definedName>
    <definedName name="HTML_Title" hidden="1">"비용산출"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ooo" hidden="1">#REF!</definedName>
    <definedName name="OPOP" hidden="1">[6]수량산출!#REF!</definedName>
    <definedName name="OPP" hidden="1">#REF!</definedName>
    <definedName name="OPPP" hidden="1">[7]수량산출!$A$3:$H$8539</definedName>
    <definedName name="_xlnm.Print_Area" localSheetId="4">'공종별내역서(기계소방)'!$A$1:$M$46</definedName>
    <definedName name="_xlnm.Print_Area" localSheetId="2">'공종별집계표(기계소방)'!$A$1:$M$24</definedName>
    <definedName name="_xlnm.Print_Area" localSheetId="3">'내역서(전기소방)'!$A$1:$Q$27</definedName>
    <definedName name="_xlnm.Print_Area" localSheetId="0">'원가계산(전기+기계소방)'!$A$1:$Q$36</definedName>
    <definedName name="_xlnm.Print_Area" localSheetId="8">'일위대가(기계소방)'!$A$1:$M$76</definedName>
    <definedName name="_xlnm.Print_Area" localSheetId="7">'일위대가(전기소방)'!$A$1:$Q$55</definedName>
    <definedName name="_xlnm.Print_Area" localSheetId="6">'일위대가목록(기계소방)'!$A$1:$J$14</definedName>
    <definedName name="_xlnm.Print_Area" localSheetId="1">'총괄표(전기+기계소방)'!$A$1:$Q$51</definedName>
    <definedName name="_xlnm.Print_Area">#REF!</definedName>
    <definedName name="_xlnm.Print_Titles" localSheetId="4">'공종별내역서(기계소방)'!$1:$3</definedName>
    <definedName name="_xlnm.Print_Titles" localSheetId="2">'공종별집계표(기계소방)'!$1:$4</definedName>
    <definedName name="_xlnm.Print_Titles" localSheetId="3">'내역서(전기소방)'!$1:$3</definedName>
    <definedName name="_xlnm.Print_Titles" localSheetId="5">'일대목차(전기소방)'!$1:$3</definedName>
    <definedName name="_xlnm.Print_Titles" localSheetId="8">'일위대가(기계소방)'!$1:$3</definedName>
    <definedName name="_xlnm.Print_Titles" localSheetId="7">'일위대가(전기소방)'!$1:$3</definedName>
    <definedName name="_xlnm.Print_Titles" localSheetId="6">'일위대가목록(기계소방)'!$1:$3</definedName>
    <definedName name="_xlnm.Print_Titles" localSheetId="1">'총괄표(전기+기계소방)'!$1:$3</definedName>
    <definedName name="_xlnm.Print_Titles">#REF!</definedName>
    <definedName name="qw" hidden="1">{#N/A,#N/A,FALSE,"단가표지"}</definedName>
    <definedName name="RK" hidden="1">[3]수량산출!#REF!</definedName>
    <definedName name="SIZE">#REF!</definedName>
    <definedName name="S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TTTT" hidden="1">#REF!</definedName>
    <definedName name="wm.조골재1" hidden="1">{#N/A,#N/A,FALSE,"조골재"}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bc." hidden="1">{#N/A,#N/A,TRUE,"천상그린44PY"}</definedName>
    <definedName name="wrn.골재소요량." hidden="1">{#N/A,#N/A,FALSE,"골재소요량";#N/A,#N/A,FALSE,"골재소요량"}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_4F74ED08_7DE6_11D4_BC29_005004C1F3AD_.wvu.PrintTitles" hidden="1">#REF!</definedName>
    <definedName name="zx" hidden="1">[8]사통!#REF!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가아" hidden="1">[9]수량산출!#REF!</definedName>
    <definedName name="강아지" hidden="1">#REF!</definedName>
    <definedName name="거ㅏ" hidden="1">[10]수량산출!$A$3:$H$8539</definedName>
    <definedName name="결표지" hidden="1">{#N/A,#N/A,FALSE,"표지"}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통가설" hidden="1">#REF!</definedName>
    <definedName name="구산갑지" hidden="1">#REF!</definedName>
    <definedName name="김김김" hidden="1">{#N/A,#N/A,FALSE,"속도"}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hidden="1">[5]Sheet3!#REF!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>#REF!</definedName>
    <definedName name="단가">#REF!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경설비" hidden="1">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덕흥흥건축" hidden="1">#REF!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ㄹㅇ" hidden="1">#REF!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hidden="1">[11]차액보증!#REF!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hidden="1">[7]수량산출!$A$3:$H$8539</definedName>
    <definedName name="ㅂㅂ" hidden="1">{#N/A,#N/A,FALSE,"표지"}</definedName>
    <definedName name="ㅂㅈ" hidden="1">{#N/A,#N/A,TRUE,"1";#N/A,#N/A,TRUE,"2";#N/A,#N/A,TRUE,"3";#N/A,#N/A,TRUE,"4";#N/A,#N/A,TRUE,"5";#N/A,#N/A,TRUE,"6";#N/A,#N/A,TRUE,"7"}</definedName>
    <definedName name="박창수" hidden="1">{#N/A,#N/A,FALSE,"표지"}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대원본" hidden="1">{#N/A,#N/A,FALSE,"토공2"}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ㅅㅅ" hidden="1">#REF!</definedName>
    <definedName name="ㅅㅅㅆㅆㅆ" hidden="1">{#N/A,#N/A,FALSE,"표지"}</definedName>
    <definedName name="삼우설비" hidden="1">#REF!</definedName>
    <definedName name="설" hidden="1">[12]건축공사!#REF!</definedName>
    <definedName name="설변사유" hidden="1">{#N/A,#N/A,TRUE,"1";#N/A,#N/A,TRUE,"2";#N/A,#N/A,TRUE,"3";#N/A,#N/A,TRUE,"4";#N/A,#N/A,TRUE,"5";#N/A,#N/A,TRUE,"6";#N/A,#N/A,TRUE,"7"}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ㄹㄹ" hidden="1">#REF!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정공정표4월분" hidden="1">{#N/A,#N/A,TRUE,"1";#N/A,#N/A,TRUE,"2";#N/A,#N/A,TRUE,"3";#N/A,#N/A,TRUE,"4";#N/A,#N/A,TRUE,"5";#N/A,#N/A,TRUE,"6";#N/A,#N/A,TRUE,"7"}</definedName>
    <definedName name="오배수" hidden="1">{#N/A,#N/A,TRUE,"천상그린44PY"}</definedName>
    <definedName name="오배수입상" hidden="1">{#N/A,#N/A,TRUE,"천상그린44PY"}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외주의뢰1" hidden="1">#REF!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[13]통신원가!$A$1:$A$129</definedName>
    <definedName name="일위">#REF!</definedName>
    <definedName name="자재단가근거" hidden="1">#REF!</definedName>
    <definedName name="전기" hidden="1">[14]건축공사!#REF!</definedName>
    <definedName name="전기공사" hidden="1">[14]건축공사!#REF!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총공" hidden="1">{#N/A,#N/A,FALSE,"운반시간"}</definedName>
    <definedName name="토목설계" hidden="1">{#N/A,#N/A,FALSE,"골재소요량";#N/A,#N/A,FALSE,"골재소요량"}</definedName>
    <definedName name="토적표" hidden="1">#REF!</definedName>
    <definedName name="표지2" hidden="1">{#N/A,#N/A,FALSE,"단가표지"}</definedName>
    <definedName name="품_______명">#REF!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전" hidden="1">#REF!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ㅛ" hidden="1">[15]수량산출!$A$1:$A$8561</definedName>
    <definedName name="ㅜ" hidden="1">[7]수량산출!#REF!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9" l="1"/>
  <c r="G36" i="9"/>
  <c r="J24" i="20" l="1"/>
  <c r="H24" i="20"/>
  <c r="O29" i="11" l="1"/>
  <c r="O51" i="11"/>
  <c r="AE20" i="10"/>
  <c r="AE9" i="10"/>
  <c r="AE3" i="10"/>
  <c r="AD3" i="10"/>
  <c r="L24" i="20" l="1"/>
  <c r="F24" i="20"/>
  <c r="AB35" i="9"/>
  <c r="AE12" i="9" l="1"/>
  <c r="AE14" i="9" s="1"/>
  <c r="AC14" i="9" s="1"/>
  <c r="AD14" i="9"/>
  <c r="AE6" i="9"/>
  <c r="AE8" i="9" s="1"/>
  <c r="AC8" i="9" s="1"/>
  <c r="AD8" i="9"/>
  <c r="AE18" i="9"/>
  <c r="AE20" i="9" s="1"/>
  <c r="AC20" i="9" s="1"/>
  <c r="AD20" i="9"/>
  <c r="AD38" i="9" l="1"/>
  <c r="AE36" i="9"/>
  <c r="AE38" i="9" s="1"/>
  <c r="AC38" i="9" s="1"/>
  <c r="N51" i="11"/>
  <c r="N29" i="11" s="1"/>
  <c r="AE24" i="9"/>
  <c r="AE26" i="9" s="1"/>
  <c r="AC26" i="9" s="1"/>
  <c r="AD26" i="9"/>
  <c r="AE30" i="9"/>
  <c r="AE32" i="9" s="1"/>
  <c r="AC32" i="9" s="1"/>
  <c r="AD32" i="9"/>
  <c r="L51" i="11" l="1"/>
  <c r="L29" i="11" s="1"/>
  <c r="P51" i="11" l="1"/>
  <c r="I51" i="11"/>
  <c r="I5" i="11" l="1"/>
  <c r="P29" i="11" l="1"/>
  <c r="I29" i="11"/>
  <c r="Q26" i="19" l="1"/>
  <c r="Q38" i="19" l="1"/>
  <c r="I1" i="19"/>
</calcChain>
</file>

<file path=xl/sharedStrings.xml><?xml version="1.0" encoding="utf-8"?>
<sst xmlns="http://schemas.openxmlformats.org/spreadsheetml/2006/main" count="1568" uniqueCount="442">
  <si>
    <t>단위</t>
    <phoneticPr fontId="4" type="noConversion"/>
  </si>
  <si>
    <t>수량</t>
    <phoneticPr fontId="4" type="noConversion"/>
  </si>
  <si>
    <t xml:space="preserve"> </t>
    <phoneticPr fontId="4" type="noConversion"/>
  </si>
  <si>
    <t>계</t>
    <phoneticPr fontId="4" type="noConversion"/>
  </si>
  <si>
    <t>코드</t>
    <phoneticPr fontId="4" type="noConversion"/>
  </si>
  <si>
    <t>코드</t>
    <phoneticPr fontId="4" type="noConversion"/>
  </si>
  <si>
    <t>단가</t>
    <phoneticPr fontId="4" type="noConversion"/>
  </si>
  <si>
    <t>공종코드</t>
    <phoneticPr fontId="4" type="noConversion"/>
  </si>
  <si>
    <t>규격</t>
    <phoneticPr fontId="4" type="noConversion"/>
  </si>
  <si>
    <t>재료비</t>
    <phoneticPr fontId="4" type="noConversion"/>
  </si>
  <si>
    <t>노무비</t>
    <phoneticPr fontId="4" type="noConversion"/>
  </si>
  <si>
    <t>경비</t>
    <phoneticPr fontId="4" type="noConversion"/>
  </si>
  <si>
    <t>비고</t>
    <phoneticPr fontId="4" type="noConversion"/>
  </si>
  <si>
    <t>…</t>
    <phoneticPr fontId="4" type="noConversion"/>
  </si>
  <si>
    <t>계</t>
    <phoneticPr fontId="4" type="noConversion"/>
  </si>
  <si>
    <t>단가</t>
    <phoneticPr fontId="4" type="noConversion"/>
  </si>
  <si>
    <t>금액</t>
    <phoneticPr fontId="4" type="noConversion"/>
  </si>
  <si>
    <t>단가</t>
    <phoneticPr fontId="4" type="noConversion"/>
  </si>
  <si>
    <t>단가</t>
    <phoneticPr fontId="4" type="noConversion"/>
  </si>
  <si>
    <t>계</t>
    <phoneticPr fontId="4" type="noConversion"/>
  </si>
  <si>
    <t>번호</t>
    <phoneticPr fontId="4" type="noConversion"/>
  </si>
  <si>
    <t>번호</t>
    <phoneticPr fontId="4" type="noConversion"/>
  </si>
  <si>
    <t>코드</t>
    <phoneticPr fontId="4" type="noConversion"/>
  </si>
  <si>
    <t>단가</t>
    <phoneticPr fontId="4" type="noConversion"/>
  </si>
  <si>
    <t>공   종   명</t>
    <phoneticPr fontId="4" type="noConversion"/>
  </si>
  <si>
    <t>명   칭</t>
    <phoneticPr fontId="4" type="noConversion"/>
  </si>
  <si>
    <t>규   격</t>
    <phoneticPr fontId="4" type="noConversion"/>
  </si>
  <si>
    <t>노임 계산 정보</t>
    <phoneticPr fontId="4" type="noConversion"/>
  </si>
  <si>
    <t>노임계</t>
    <phoneticPr fontId="4" type="noConversion"/>
  </si>
  <si>
    <t>전체(%)</t>
    <phoneticPr fontId="4" type="noConversion"/>
  </si>
  <si>
    <t>공종별(%)</t>
    <phoneticPr fontId="4" type="noConversion"/>
  </si>
  <si>
    <t>노임 소수</t>
    <phoneticPr fontId="4" type="noConversion"/>
  </si>
  <si>
    <t>부속재 및 손료</t>
    <phoneticPr fontId="4" type="noConversion"/>
  </si>
  <si>
    <t>소모재</t>
    <phoneticPr fontId="4" type="noConversion"/>
  </si>
  <si>
    <t>노임계</t>
    <phoneticPr fontId="4" type="noConversion"/>
  </si>
  <si>
    <t>자재계</t>
    <phoneticPr fontId="4" type="noConversion"/>
  </si>
  <si>
    <t>목차코드</t>
    <phoneticPr fontId="4" type="noConversion"/>
  </si>
  <si>
    <t>일반배관재</t>
    <phoneticPr fontId="4" type="noConversion"/>
  </si>
  <si>
    <t>CD배관재</t>
    <phoneticPr fontId="4" type="noConversion"/>
  </si>
  <si>
    <t>연속견적가로형식</t>
  </si>
  <si>
    <t>1-1. 전기소방공사</t>
  </si>
  <si>
    <t>1-2. 철거공사</t>
  </si>
  <si>
    <t>InMastDBNonCode</t>
  </si>
  <si>
    <t>화재수신반</t>
  </si>
  <si>
    <t>EA</t>
  </si>
  <si>
    <t>중계기</t>
  </si>
  <si>
    <t>2/2</t>
  </si>
  <si>
    <t>4/4</t>
  </si>
  <si>
    <t>수신반프로그램셋팅</t>
  </si>
  <si>
    <t>식</t>
  </si>
  <si>
    <t>중계기철거</t>
  </si>
  <si>
    <t>391115ZZ701Z0001</t>
  </si>
  <si>
    <t>화재 수신기-철거자재</t>
  </si>
  <si>
    <t>R형, 252 회로</t>
  </si>
  <si>
    <t>대</t>
  </si>
  <si>
    <t>40000ZZ890000149</t>
  </si>
  <si>
    <t>고재처리</t>
  </si>
  <si>
    <t>고철</t>
  </si>
  <si>
    <t>Kg</t>
  </si>
  <si>
    <t>L001010101000075</t>
  </si>
  <si>
    <t>노 무 비</t>
  </si>
  <si>
    <t>내선전공</t>
  </si>
  <si>
    <t>인</t>
  </si>
  <si>
    <t>MM937696692</t>
  </si>
  <si>
    <t>MM937696693</t>
  </si>
  <si>
    <t>MM937696694</t>
  </si>
  <si>
    <t>MM937696695</t>
  </si>
  <si>
    <t>MM937696702</t>
  </si>
  <si>
    <t>MM937696703</t>
  </si>
  <si>
    <t>MM937696716</t>
  </si>
  <si>
    <t>MM890000149</t>
  </si>
  <si>
    <t>56900017016</t>
  </si>
  <si>
    <t>29</t>
  </si>
  <si>
    <t>공종줄</t>
    <phoneticPr fontId="4" type="noConversion"/>
  </si>
  <si>
    <t>[ 소방수신기 및 스프링클러 교체공사 설계용역 ] - 일위대가목차</t>
    <phoneticPr fontId="4" type="noConversion"/>
  </si>
  <si>
    <t>56959000001</t>
  </si>
  <si>
    <t>E56959000001</t>
  </si>
  <si>
    <t>제 1호</t>
  </si>
  <si>
    <t>56959000002</t>
  </si>
  <si>
    <t>E56959000002</t>
  </si>
  <si>
    <t>제 2호</t>
  </si>
  <si>
    <t>56959000003</t>
  </si>
  <si>
    <t>E56959000003</t>
  </si>
  <si>
    <t>제 3호</t>
  </si>
  <si>
    <t>56959000004</t>
  </si>
  <si>
    <t>E56959000004</t>
  </si>
  <si>
    <t>제 4호</t>
  </si>
  <si>
    <t>56959000005</t>
  </si>
  <si>
    <t>E56959000005</t>
  </si>
  <si>
    <t>제 5호</t>
  </si>
  <si>
    <t>56959000006</t>
  </si>
  <si>
    <t>E56959000006</t>
  </si>
  <si>
    <t>제 6호</t>
  </si>
  <si>
    <t>[ 소방수신기 및 스프링클러 교체공사 설계용역 ] - 일위대가표</t>
    <phoneticPr fontId="4" type="noConversion"/>
  </si>
  <si>
    <t>A0300000000</t>
  </si>
  <si>
    <t>RENT000000000006</t>
  </si>
  <si>
    <t>[ 공 구 손 료 ]</t>
  </si>
  <si>
    <t>노무비의 3 %</t>
  </si>
  <si>
    <t>합계줄</t>
  </si>
  <si>
    <t>( 합       계 )</t>
  </si>
  <si>
    <t>56959000001</t>
    <phoneticPr fontId="4" type="noConversion"/>
  </si>
  <si>
    <t>일목줄</t>
    <phoneticPr fontId="4" type="noConversion"/>
  </si>
  <si>
    <t>E56959000001</t>
    <phoneticPr fontId="4" type="noConversion"/>
  </si>
  <si>
    <t>[제 2호] 중계기  2/2 [EA]</t>
  </si>
  <si>
    <t>56959000002</t>
    <phoneticPr fontId="4" type="noConversion"/>
  </si>
  <si>
    <t>E56959000002</t>
    <phoneticPr fontId="4" type="noConversion"/>
  </si>
  <si>
    <t>[제 3호] 중계기  4/4 [EA]</t>
  </si>
  <si>
    <t>56959000003</t>
    <phoneticPr fontId="4" type="noConversion"/>
  </si>
  <si>
    <t>E56959000003</t>
    <phoneticPr fontId="4" type="noConversion"/>
  </si>
  <si>
    <t>[제 4호] 중계기철거  2/2 [EA]</t>
  </si>
  <si>
    <t>56959000004</t>
    <phoneticPr fontId="4" type="noConversion"/>
  </si>
  <si>
    <t>E56959000004</t>
    <phoneticPr fontId="4" type="noConversion"/>
  </si>
  <si>
    <t>[제 5호] 중계기철거  4/4 [EA]</t>
  </si>
  <si>
    <t>56959000005</t>
    <phoneticPr fontId="4" type="noConversion"/>
  </si>
  <si>
    <t>E56959000005</t>
    <phoneticPr fontId="4" type="noConversion"/>
  </si>
  <si>
    <t>[제 6호] 화재 수신기-철거자재  R형, 252 회로 [대]</t>
  </si>
  <si>
    <t>56959000006</t>
    <phoneticPr fontId="4" type="noConversion"/>
  </si>
  <si>
    <t>E56959000006</t>
    <phoneticPr fontId="4" type="noConversion"/>
  </si>
  <si>
    <t>55</t>
  </si>
  <si>
    <t>[ 소방수신기 및 스프링클러 교체공사 설계용역 ]</t>
  </si>
  <si>
    <t>0101</t>
  </si>
  <si>
    <t>0102</t>
  </si>
  <si>
    <t>1.소방공사::1-1.전기소방공사</t>
  </si>
  <si>
    <t>1.소방공사::1-2.철거공사</t>
  </si>
  <si>
    <t>총줄수-&gt;</t>
  </si>
  <si>
    <t>01</t>
  </si>
  <si>
    <t>1. 소방공사</t>
  </si>
  <si>
    <t>Total</t>
  </si>
  <si>
    <t>소방수신기 및 스프링클러 교체공사 설계용역</t>
  </si>
  <si>
    <t>1.소방공사</t>
  </si>
  <si>
    <t>0101  기계소방설비공사</t>
  </si>
  <si>
    <t>[공사명]</t>
    <phoneticPr fontId="11" type="noConversion"/>
  </si>
  <si>
    <t>비             목</t>
    <phoneticPr fontId="14" type="noConversion"/>
  </si>
  <si>
    <t>금                        액</t>
    <phoneticPr fontId="15" type="noConversion"/>
  </si>
  <si>
    <t>구         성        비</t>
    <phoneticPr fontId="14" type="noConversion"/>
  </si>
  <si>
    <t>비        고</t>
    <phoneticPr fontId="14" type="noConversion"/>
  </si>
  <si>
    <t>재
료
비</t>
    <phoneticPr fontId="11" type="noConversion"/>
  </si>
  <si>
    <t>직      접         재      료      비</t>
  </si>
  <si>
    <t>간      접         재      료      비</t>
  </si>
  <si>
    <t>작  업  설  ,  부  산  물  등 (△)</t>
  </si>
  <si>
    <t>순</t>
    <phoneticPr fontId="15" type="noConversion"/>
  </si>
  <si>
    <t>[ 소                          계 ]</t>
  </si>
  <si>
    <t>노
무
비</t>
    <phoneticPr fontId="11" type="noConversion"/>
  </si>
  <si>
    <t>직      접         노      무      비</t>
  </si>
  <si>
    <t>간      접         노      무      비</t>
  </si>
  <si>
    <t>직접노무비</t>
  </si>
  <si>
    <t>×</t>
  </si>
  <si>
    <t>공</t>
    <phoneticPr fontId="15" type="noConversion"/>
  </si>
  <si>
    <t>기          계          경          비</t>
  </si>
  <si>
    <t>산      재         보      험      료</t>
  </si>
  <si>
    <t>노무비</t>
  </si>
  <si>
    <t>사</t>
    <phoneticPr fontId="15" type="noConversion"/>
  </si>
  <si>
    <t>고      용         보      험      료</t>
  </si>
  <si>
    <t>경</t>
    <phoneticPr fontId="15" type="noConversion"/>
  </si>
  <si>
    <t>건      강         보      험      료</t>
  </si>
  <si>
    <t>노 인   장 기   요 양    보 험 료</t>
    <phoneticPr fontId="15" type="noConversion"/>
  </si>
  <si>
    <t>건강보험료</t>
    <phoneticPr fontId="15" type="noConversion"/>
  </si>
  <si>
    <t>연      금         보      험      료</t>
  </si>
  <si>
    <t>원</t>
    <phoneticPr fontId="15" type="noConversion"/>
  </si>
  <si>
    <t>퇴   직     공   제     부   금   비</t>
  </si>
  <si>
    <t>산  업  안  전  보  건  관  리  비</t>
  </si>
  <si>
    <t>①과②비교후 적은 금액 적용</t>
    <phoneticPr fontId="15" type="noConversion"/>
  </si>
  <si>
    <t>①</t>
  </si>
  <si>
    <t>((재료비+직노)</t>
    <phoneticPr fontId="15" type="noConversion"/>
  </si>
  <si>
    <t>+</t>
    <phoneticPr fontId="15" type="noConversion"/>
  </si>
  <si>
    <t>) ×</t>
    <phoneticPr fontId="15" type="noConversion"/>
  </si>
  <si>
    <t>가</t>
    <phoneticPr fontId="15" type="noConversion"/>
  </si>
  <si>
    <t>②</t>
  </si>
  <si>
    <t>(재료비+직노+관급자재비(도급자/1.1))</t>
    <phoneticPr fontId="15" type="noConversion"/>
  </si>
  <si>
    <t>비</t>
  </si>
  <si>
    <t>기          타          경          비</t>
  </si>
  <si>
    <t>(재료비+노무비)</t>
  </si>
  <si>
    <t>환      경         보      존      비</t>
  </si>
  <si>
    <t>건설하도급대금지급보증서발급수수료</t>
  </si>
  <si>
    <t>계</t>
  </si>
  <si>
    <t>일        반         관        리        비</t>
    <phoneticPr fontId="15" type="noConversion"/>
  </si>
  <si>
    <t>이                                         윤</t>
    <phoneticPr fontId="15" type="noConversion"/>
  </si>
  <si>
    <t>(노무비+경비+일반관리비)</t>
    <phoneticPr fontId="15" type="noConversion"/>
  </si>
  <si>
    <t>공            급            가            액</t>
  </si>
  <si>
    <t>소   방   사   업   자   손   해   배   상   보   험</t>
    <phoneticPr fontId="4" type="noConversion"/>
  </si>
  <si>
    <t>(공급가액)</t>
    <phoneticPr fontId="4" type="noConversion"/>
  </si>
  <si>
    <t>3년초과일수(0일)</t>
    <phoneticPr fontId="4" type="noConversion"/>
  </si>
  <si>
    <t>부        가         가        치        세</t>
  </si>
  <si>
    <t>(공급가액+소방사업자손해배상보험)</t>
    <phoneticPr fontId="4" type="noConversion"/>
  </si>
  <si>
    <t>[도                     급                     액]</t>
  </si>
  <si>
    <t>관  급  자  재  (관급자설치)</t>
    <phoneticPr fontId="15" type="noConversion"/>
  </si>
  <si>
    <t>VAT포함</t>
    <phoneticPr fontId="4" type="noConversion"/>
  </si>
  <si>
    <t>관  급  자  재  (도급자설치)</t>
    <phoneticPr fontId="15" type="noConversion"/>
  </si>
  <si>
    <t>관      급      공      사      비 (합 계)</t>
    <phoneticPr fontId="15" type="noConversion"/>
  </si>
  <si>
    <t>천단위이하절사</t>
    <phoneticPr fontId="4" type="noConversion"/>
  </si>
  <si>
    <t>한        전         불        입        금</t>
    <phoneticPr fontId="4" type="noConversion"/>
  </si>
  <si>
    <t>[총            공            사              비]</t>
  </si>
  <si>
    <t>제비율</t>
    <phoneticPr fontId="15" type="noConversion"/>
  </si>
  <si>
    <t>[ 소방수신기 및 스프링클러 교체공사 설계용역 ]</t>
    <phoneticPr fontId="4" type="noConversion"/>
  </si>
  <si>
    <t>[ 소방수신기 및 스프링클러 교체공사 설계용역 ]</t>
    <phoneticPr fontId="4" type="noConversion"/>
  </si>
  <si>
    <t>R형수신기(모니터형)</t>
  </si>
  <si>
    <t>[제 1호] 화재수신반  R형수신기(모니터형) [EA]</t>
  </si>
  <si>
    <t>공 종 별 집 계 표</t>
  </si>
  <si>
    <t>[ 소방수신기및 스프링클러 교체공사 ]</t>
  </si>
  <si>
    <t>품      명</t>
  </si>
  <si>
    <t>규      격</t>
  </si>
  <si>
    <t>단위</t>
  </si>
  <si>
    <t>수량</t>
  </si>
  <si>
    <t>재  료  비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</si>
  <si>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</si>
  <si>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</si>
  <si>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</si>
  <si>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</si>
  <si>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</si>
  <si>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</si>
  <si>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</si>
  <si>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</si>
  <si>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</si>
  <si>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</si>
  <si>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</si>
  <si>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단  가</t>
  </si>
  <si>
    <t>금  액</t>
  </si>
  <si>
    <t>01  소방수신기및 스프링클러 교체공사</t>
  </si>
  <si>
    <t/>
  </si>
  <si>
    <t>010101  소화배관공사</t>
  </si>
  <si>
    <t>010101</t>
  </si>
  <si>
    <t>010102  소화배관철거공사</t>
  </si>
  <si>
    <t>010102</t>
  </si>
  <si>
    <t>[ 합           계 ]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</si>
  <si>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</si>
  <si>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</si>
  <si>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</si>
  <si>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</si>
  <si>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</si>
  <si>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</si>
  <si>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</si>
  <si>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</si>
  <si>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</si>
  <si>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</si>
  <si>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</si>
  <si>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</si>
  <si>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</si>
  <si>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</si>
  <si>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</si>
  <si>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</si>
  <si>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</si>
  <si>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</si>
  <si>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</si>
  <si>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</si>
  <si>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</si>
  <si>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</si>
  <si>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</si>
  <si>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</si>
  <si>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</si>
  <si>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</si>
  <si>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</si>
  <si>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</si>
  <si>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</si>
  <si>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</si>
  <si>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</si>
  <si>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백강관평면배관</t>
  </si>
  <si>
    <t>D 25</t>
  </si>
  <si>
    <t>M</t>
  </si>
  <si>
    <t>5578E2D58E8E38003DF92BE62E9A</t>
  </si>
  <si>
    <t>T</t>
  </si>
  <si>
    <t>F</t>
  </si>
  <si>
    <t>0101015578E2D58E8E38003DF92BE62E9A</t>
  </si>
  <si>
    <t>관보온(아티론+매직)</t>
  </si>
  <si>
    <t>25TxD25</t>
  </si>
  <si>
    <t>5578E2D58E8E39203356DBF1E948</t>
  </si>
  <si>
    <t>0101015578E2D58E8E39203356DBF1E948</t>
  </si>
  <si>
    <t>나사식 강관제 관이음쇠</t>
  </si>
  <si>
    <t>백엘보 (나사) D25</t>
  </si>
  <si>
    <t>556E52B5931331F036A0F23CFEC3</t>
  </si>
  <si>
    <t>010101556E52B5931331F036A0F23CFEC3</t>
  </si>
  <si>
    <t>백티이 (나사) D25</t>
  </si>
  <si>
    <t>556E52B5931331F036A0F23D8591</t>
  </si>
  <si>
    <t>010101556E52B5931331F036A0F23D8591</t>
  </si>
  <si>
    <t>백캡 (나사) D25</t>
  </si>
  <si>
    <t>556E52B5931331F036A0F234A86B</t>
  </si>
  <si>
    <t>010101556E52B5931331F036A0F234A86B</t>
  </si>
  <si>
    <t>백소켓 (나사) D25</t>
  </si>
  <si>
    <t>556E52B5931331F036A0F2392AA1</t>
  </si>
  <si>
    <t>010101556E52B5931331F036A0F2392AA1</t>
  </si>
  <si>
    <t>백니플 (나사) D25</t>
  </si>
  <si>
    <t>556E52B5931331F036A0F23FB3AE</t>
  </si>
  <si>
    <t>010101556E52B5931331F036A0F23FB3AE</t>
  </si>
  <si>
    <t>스프링클러헤드 하</t>
  </si>
  <si>
    <t>폐쇄형 72℃</t>
  </si>
  <si>
    <t>5578E2D58E8E38003DFD86D6DCD8</t>
  </si>
  <si>
    <t>0101015578E2D58E8E38003DFD86D6DCD8</t>
  </si>
  <si>
    <t>후렉시블조인트설치(소방용)</t>
  </si>
  <si>
    <t>1.8M</t>
  </si>
  <si>
    <t>개소</t>
  </si>
  <si>
    <t>5578E2D58E8E3BD039C3420CE4D1</t>
  </si>
  <si>
    <t>0101015578E2D58E8E3BD039C3420CE4D1</t>
  </si>
  <si>
    <t>일반행거(달대볼트)</t>
  </si>
  <si>
    <t>D25</t>
  </si>
  <si>
    <t>5578E2D58E8E39203E7CB76F5CC7</t>
  </si>
  <si>
    <t>0101015578E2D58E8E39203E7CB76F5CC7</t>
  </si>
  <si>
    <t>텍스철거후재설치</t>
  </si>
  <si>
    <t>M2</t>
  </si>
  <si>
    <t>5578E2D58E8E38003CDC05BFEF18</t>
  </si>
  <si>
    <t>0101015578E2D58E8E38003CDC05BFEF18</t>
  </si>
  <si>
    <t>부직포보양</t>
  </si>
  <si>
    <t>5578E2D58E9F385033208CF00DE4</t>
  </si>
  <si>
    <t>0101015578E2D58E9F385033208CF00DE4</t>
  </si>
  <si>
    <t>비닐보양</t>
  </si>
  <si>
    <t>5578E2D58E9F385033208CF00DEB</t>
  </si>
  <si>
    <t>0101015578E2D58E9F385033208CF00DEB</t>
  </si>
  <si>
    <t>TOTAL</t>
  </si>
  <si>
    <t>강관철거(인건비)</t>
  </si>
  <si>
    <t>5578E2D58E9F39703ACAAC1C1EE8</t>
  </si>
  <si>
    <t>0101025578E2D58E9F39703ACAAC1C1EE8</t>
  </si>
  <si>
    <t>SP헤드</t>
  </si>
  <si>
    <t>철거</t>
  </si>
  <si>
    <t>5578E2D58E9F39703ACAAC1C1EEA</t>
  </si>
  <si>
    <t>0101025578E2D58E9F39703ACAAC1C1EEA</t>
  </si>
  <si>
    <t>556E52B59313367038FC32952F93</t>
  </si>
  <si>
    <t>010102556E52B59313367038FC32952F93</t>
  </si>
  <si>
    <t>건설폐기물수집운반및수수료</t>
  </si>
  <si>
    <t>TON</t>
  </si>
  <si>
    <t>5578E2D58E8E38003CDC05BA616A</t>
  </si>
  <si>
    <t>0101025578E2D58E8E38003CDC05BA616A</t>
  </si>
  <si>
    <t>일 위 대 가 목 록</t>
  </si>
  <si>
    <t>코  드</t>
  </si>
  <si>
    <t>재 료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</si>
  <si>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</si>
  <si>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</si>
  <si>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</si>
  <si>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</si>
  <si>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</si>
  <si>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</si>
  <si>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</si>
  <si>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</si>
  <si>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</si>
  <si>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</si>
  <si>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</si>
  <si>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</si>
  <si>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</si>
  <si>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</si>
  <si>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</si>
  <si>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금액제외</t>
  </si>
  <si>
    <t>일반행거(달대볼트)  D25  개소     ( 호표 1 )</t>
  </si>
  <si>
    <t>행거</t>
  </si>
  <si>
    <t>파이프행거(일반) 25A</t>
  </si>
  <si>
    <t>5578B21595C43EB038CBF4E72C84</t>
  </si>
  <si>
    <t>5578E2D58E8E39203E7CB76F5CC75578B21595C43EB038CBF4E72C84</t>
  </si>
  <si>
    <t>행거볼트</t>
  </si>
  <si>
    <t>아연도금, M10×1000</t>
  </si>
  <si>
    <t>5578B215D31F365033C331FFAA8E</t>
  </si>
  <si>
    <t>5578E2D58E8E39203E7CB76F5CC75578B215D31F365033C331FFAA8E</t>
  </si>
  <si>
    <t>스트롱앵커</t>
  </si>
  <si>
    <t>M10(3/8")</t>
  </si>
  <si>
    <t>5578B215D31F36503842B8BF03CA</t>
  </si>
  <si>
    <t>5578E2D58E8E39203E7CB76F5CC75578B215D31F36503842B8BF03CA</t>
  </si>
  <si>
    <t xml:space="preserve"> [ 합          계 ]</t>
  </si>
  <si>
    <t>관보온(아티론+매직)  25TxD25  M     ( 호표 2 )</t>
  </si>
  <si>
    <t>관보온재</t>
  </si>
  <si>
    <t>아티론(난연), 25TxD25</t>
  </si>
  <si>
    <t>556E7265332A3D503AF2032D8E98</t>
  </si>
  <si>
    <t>5578E2D58E8E39203356DBF1E948556E7265332A3D503AF2032D8E98</t>
  </si>
  <si>
    <t>잡재료비</t>
  </si>
  <si>
    <t>보온재의 3%</t>
  </si>
  <si>
    <t>5320F215F31F3390372048CD0B6C1</t>
  </si>
  <si>
    <t>5578E2D58E8E39203356DBF1E9485320F215F31F3390372048CD0B6C1</t>
  </si>
  <si>
    <t>슈퍼매직 303</t>
  </si>
  <si>
    <t>0.2t, 100mm*15m</t>
  </si>
  <si>
    <t>㎡</t>
  </si>
  <si>
    <t>5578B215EDE437203A9914CDB52D</t>
  </si>
  <si>
    <t>5578E2D58E8E39203356DBF1E9485578B215EDE437203A9914CDB52D</t>
  </si>
  <si>
    <t>AL 밴드</t>
  </si>
  <si>
    <t>0.3*30W</t>
  </si>
  <si>
    <t>5578B215EDE437203A9914CDB634</t>
  </si>
  <si>
    <t>5578E2D58E8E39203356DBF1E9485578B215EDE437203A9914CDB634</t>
  </si>
  <si>
    <t>보온공</t>
  </si>
  <si>
    <t>5578E2D58EC434503C4612DF1772</t>
  </si>
  <si>
    <t>5578E2D58E8E39203356DBF1E9485578E2D58EC434503C4612DF1772</t>
  </si>
  <si>
    <t>보통인부</t>
  </si>
  <si>
    <t>5578E2D58EC434503C4612DF10CA</t>
  </si>
  <si>
    <t>5578E2D58E8E39203356DBF1E9485578E2D58EC434503C4612DF10CA</t>
  </si>
  <si>
    <t>공구손료</t>
  </si>
  <si>
    <t>노무비의 2%</t>
  </si>
  <si>
    <t>5320F215F31F3390372048CD0B6F2</t>
  </si>
  <si>
    <t>백강관평면배관  D 25  M     ( 호표 3 )</t>
  </si>
  <si>
    <t>배관용 탄소강관</t>
  </si>
  <si>
    <t>백관 (SPP), D25, 반제품</t>
  </si>
  <si>
    <t>556E52B5BFE631E0374DD6745B51</t>
  </si>
  <si>
    <t>5578E2D58E8E38003DF92BE62E9A556E52B5BFE631E0374DD6745B51</t>
  </si>
  <si>
    <t>관의 3%</t>
  </si>
  <si>
    <t>5578E2D58E8E38003DF92BE62E9A5320F215F31F3390372048CD0B6C1</t>
  </si>
  <si>
    <t>배관공</t>
  </si>
  <si>
    <t>5578E2D58EC434503C4612DF177A</t>
  </si>
  <si>
    <t>5578E2D58E8E38003DF92BE62E9A5578E2D58EC434503C4612DF177A</t>
  </si>
  <si>
    <t>5578E2D58E8E38003DF92BE62E9A5578E2D58EC434503C4612DF10CA</t>
  </si>
  <si>
    <t>스프링클러헤드 하  폐쇄형 72℃  EA     ( 호표 4 )</t>
  </si>
  <si>
    <t>소방용헤드</t>
  </si>
  <si>
    <t>스프링클러헤드,(폐쇄하향)72℃</t>
  </si>
  <si>
    <t>556E02359E5D3E403DF189F49ECE</t>
  </si>
  <si>
    <t>5578E2D58E8E38003DFD86D6DCD8556E02359E5D3E403DF189F49ECE</t>
  </si>
  <si>
    <t>5578E2D58E8E38003DFD86D6DCD85578E2D58EC434503C4612DF177A</t>
  </si>
  <si>
    <t>5578E2D58E8E38003DFD86D6DCD85578E2D58EC434503C4612DF10CA</t>
  </si>
  <si>
    <t>5578E2D58E8E38003DFD86D6DCD85320F215F31F3390372048CD0B6C1</t>
  </si>
  <si>
    <t>건설폐기물수집운반및수수료    TON     ( 호표 5 )</t>
  </si>
  <si>
    <t>폐기물수집운반비</t>
  </si>
  <si>
    <t>50KM 기준</t>
  </si>
  <si>
    <t>5578E2D5096E3C5031AD1A5F8FF0</t>
  </si>
  <si>
    <t>5578E2D58E8E38003CDC05BA616A5578E2D5096E3C5031AD1A5F8FF0</t>
  </si>
  <si>
    <t>폐기물반입수수료</t>
  </si>
  <si>
    <t>건설자재</t>
  </si>
  <si>
    <t>5578E2D5096E3C5031AD1A5F8FFA</t>
  </si>
  <si>
    <t>5578E2D58E8E38003CDC05BA616A5578E2D5096E3C5031AD1A5F8FFA</t>
  </si>
  <si>
    <t>텍스철거후재설치    M2     ( 호표 6 )</t>
  </si>
  <si>
    <t>건축목공</t>
  </si>
  <si>
    <t>5578E2D58EC434503C4612DF14A3</t>
  </si>
  <si>
    <t>5578E2D58E8E38003CDC05BFEF185578E2D58EC434503C4612DF14A3</t>
  </si>
  <si>
    <t>5578E2D58E8E38003CDC05BFEF185578E2D58EC434503C4612DF10CA</t>
  </si>
  <si>
    <t>5578E2D58E8E38003CDC05BFEF185320F215F31F3390372048CD0B6C1</t>
  </si>
  <si>
    <t>후렉시블조인트설치(소방용)  1.8M  개소     ( 호표 7 )</t>
  </si>
  <si>
    <t>후렉시블조인트(소방용)</t>
  </si>
  <si>
    <t>SET</t>
  </si>
  <si>
    <t>556E02359E5D3F50300C9660BA41</t>
  </si>
  <si>
    <t>5578E2D58E8E3BD039C3420CE4D1556E02359E5D3F50300C9660BA41</t>
  </si>
  <si>
    <t>5578E2D58E8E3BD039C3420CE4D15578E2D58EC434503C4612DF10CA</t>
  </si>
  <si>
    <t>5578E2D58E8E3BD039C3420CE4D15578E2D58EC434503C4612DF177A</t>
  </si>
  <si>
    <t>5578E2D58E8E3BD039C3420CE4D15320F215F31F3390372048CD0B6C1</t>
  </si>
  <si>
    <t>부직포보양    M2     ( 호표 8 )</t>
  </si>
  <si>
    <t>PE필름</t>
  </si>
  <si>
    <t>52FE62F562A2326030B1D9449A4B</t>
  </si>
  <si>
    <t>5578E2D58E9F385033208CF00DE452FE62F562A2326030B1D9449A4B</t>
  </si>
  <si>
    <t>5578E2D58E9F385033208CF00DE45578E2D58EC434503C4612DF10CA</t>
  </si>
  <si>
    <t>5578E2D58E9F385033208CF00DE45320F215F31F3390372048CD0B6C1</t>
  </si>
  <si>
    <t>비닐보양    M2     ( 호표 9 )</t>
  </si>
  <si>
    <t>5578E2D58E9F385033208CF00DEB52FE62F562A2326030B1D9449A4B</t>
  </si>
  <si>
    <t>하드롱지</t>
  </si>
  <si>
    <t>52FE62F562A2326030B1D9449B69</t>
  </si>
  <si>
    <t>5578E2D58E9F385033208CF00DEB52FE62F562A2326030B1D9449B69</t>
  </si>
  <si>
    <t>5578E2D58E9F385033208CF00DEB5578E2D58EC434503C4612DF10CA</t>
  </si>
  <si>
    <t>5578E2D58E9F385033208CF00DEB5320F215F31F3390372048CD0B6C1</t>
  </si>
  <si>
    <t>강관철거(인건비)  D25  M     ( 호표 10 )</t>
  </si>
  <si>
    <t>5578E2D58E9F39703ACAAC1C1EE85578E2D58EC434503C4612DF10CA</t>
  </si>
  <si>
    <t>5578E2D58E9F39703ACAAC1C1EE85578E2D58EC434503C4612DF177A</t>
  </si>
  <si>
    <t>5578E2D58E9F39703ACAAC1C1EE85320F215F31F3390372048CD0B6C1</t>
  </si>
  <si>
    <t>SP헤드  철거  EA     ( 호표 11 )</t>
  </si>
  <si>
    <t>5578E2D58E9F39703ACAAC1C1EEA5578E2D58EC434503C4612DF10CA</t>
  </si>
  <si>
    <t>5578E2D58E9F39703ACAAC1C1EEA5578E2D58EC434503C4612DF177A</t>
  </si>
  <si>
    <t>5578E2D58E9F39703ACAAC1C1EEA5320F215F31F3390372048CD0B6C1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</si>
</sst>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 "/>
    <numFmt numFmtId="177" formatCode="#,###"/>
    <numFmt numFmtId="178" formatCode="#,###;\-#,###"/>
    <numFmt numFmtId="181" formatCode="&quot;r금액 :&quot;\ #,##0"/>
    <numFmt numFmtId="182" formatCode="0.0%"/>
    <numFmt numFmtId="183" formatCode="0.000%"/>
    <numFmt numFmtId="184" formatCode="#,###&quot;:관급&quot;"/>
    <numFmt numFmtId="185" formatCode="#,##0.0_ "/>
    <numFmt numFmtId="186" formatCode="#,###&quot;원절삭&quot;"/>
    <numFmt numFmtId="187" formatCode="#,###.000\ &quot;%&quot;"/>
    <numFmt numFmtId="188" formatCode="#,##0.0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name val="HY울릉도L"/>
      <family val="1"/>
      <charset val="129"/>
    </font>
    <font>
      <b/>
      <sz val="10"/>
      <name val="굴림"/>
      <family val="3"/>
      <charset val="129"/>
    </font>
    <font>
      <sz val="8"/>
      <name val="HY울릉도L"/>
      <family val="1"/>
      <charset val="129"/>
    </font>
    <font>
      <b/>
      <sz val="11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8"/>
      <color indexed="12"/>
      <name val="굴림"/>
      <family val="3"/>
      <charset val="129"/>
    </font>
    <font>
      <b/>
      <sz val="8"/>
      <color indexed="12"/>
      <name val="굴림"/>
      <family val="3"/>
      <charset val="129"/>
    </font>
    <font>
      <b/>
      <sz val="9"/>
      <color indexed="12"/>
      <name val="굴림"/>
      <family val="3"/>
      <charset val="129"/>
    </font>
    <font>
      <sz val="8"/>
      <color rgb="FFFF0000"/>
      <name val="굴림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3" fillId="0" borderId="0" applyFont="0" applyFill="0" applyBorder="0" applyAlignment="0" applyProtection="0"/>
    <xf numFmtId="0" fontId="2" fillId="0" borderId="0">
      <alignment vertical="center"/>
    </xf>
    <xf numFmtId="0" fontId="9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5">
    <xf numFmtId="0" fontId="0" fillId="0" borderId="0" xfId="0"/>
    <xf numFmtId="49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12" fillId="0" borderId="0" xfId="4" applyFont="1" applyAlignment="1">
      <alignment vertical="center"/>
    </xf>
    <xf numFmtId="0" fontId="13" fillId="0" borderId="1" xfId="4" applyFont="1" applyBorder="1" applyAlignment="1">
      <alignment horizontal="center" vertical="center" shrinkToFit="1"/>
    </xf>
    <xf numFmtId="0" fontId="13" fillId="0" borderId="2" xfId="4" applyFont="1" applyBorder="1" applyAlignment="1">
      <alignment horizontal="center" vertical="center" shrinkToFit="1"/>
    </xf>
    <xf numFmtId="0" fontId="16" fillId="0" borderId="11" xfId="4" applyFont="1" applyBorder="1" applyAlignment="1">
      <alignment horizontal="center" vertical="center" wrapText="1" shrinkToFit="1"/>
    </xf>
    <xf numFmtId="0" fontId="13" fillId="0" borderId="12" xfId="4" applyFont="1" applyBorder="1" applyAlignment="1">
      <alignment horizontal="center" vertical="center" shrinkToFit="1"/>
    </xf>
    <xf numFmtId="41" fontId="17" fillId="0" borderId="13" xfId="5" applyFont="1" applyBorder="1" applyAlignment="1">
      <alignment horizontal="center" vertical="center" shrinkToFit="1"/>
    </xf>
    <xf numFmtId="41" fontId="13" fillId="0" borderId="14" xfId="5" applyFont="1" applyBorder="1" applyAlignment="1">
      <alignment horizontal="center" vertical="center" shrinkToFit="1"/>
    </xf>
    <xf numFmtId="41" fontId="18" fillId="0" borderId="12" xfId="5" applyFont="1" applyBorder="1" applyAlignment="1">
      <alignment horizontal="right" vertical="center" shrinkToFit="1"/>
    </xf>
    <xf numFmtId="41" fontId="18" fillId="0" borderId="13" xfId="5" applyFont="1" applyBorder="1" applyAlignment="1">
      <alignment horizontal="center" vertical="center" shrinkToFit="1"/>
    </xf>
    <xf numFmtId="41" fontId="18" fillId="0" borderId="13" xfId="5" applyFont="1" applyBorder="1" applyAlignment="1">
      <alignment vertical="center" shrinkToFit="1"/>
    </xf>
    <xf numFmtId="0" fontId="18" fillId="0" borderId="13" xfId="4" applyFont="1" applyBorder="1" applyAlignment="1">
      <alignment horizontal="center" vertical="center" shrinkToFit="1"/>
    </xf>
    <xf numFmtId="41" fontId="18" fillId="0" borderId="14" xfId="5" applyFont="1" applyBorder="1" applyAlignment="1">
      <alignment horizontal="center" vertical="center" shrinkToFit="1"/>
    </xf>
    <xf numFmtId="0" fontId="18" fillId="0" borderId="11" xfId="4" applyFont="1" applyBorder="1" applyAlignment="1">
      <alignment vertical="center" shrinkToFit="1"/>
    </xf>
    <xf numFmtId="0" fontId="13" fillId="0" borderId="4" xfId="4" applyFont="1" applyBorder="1" applyAlignment="1">
      <alignment horizontal="center" vertical="center" shrinkToFit="1"/>
    </xf>
    <xf numFmtId="0" fontId="19" fillId="0" borderId="15" xfId="4" applyFont="1" applyBorder="1" applyAlignment="1">
      <alignment horizontal="center" vertical="center" wrapText="1" shrinkToFit="1"/>
    </xf>
    <xf numFmtId="0" fontId="13" fillId="0" borderId="16" xfId="4" applyFont="1" applyBorder="1" applyAlignment="1">
      <alignment horizontal="center" vertical="center" shrinkToFit="1"/>
    </xf>
    <xf numFmtId="41" fontId="13" fillId="0" borderId="17" xfId="5" applyFont="1" applyBorder="1" applyAlignment="1">
      <alignment horizontal="center" vertical="center" shrinkToFit="1"/>
    </xf>
    <xf numFmtId="41" fontId="13" fillId="0" borderId="18" xfId="5" applyFont="1" applyBorder="1" applyAlignment="1">
      <alignment horizontal="center" vertical="center" shrinkToFit="1"/>
    </xf>
    <xf numFmtId="41" fontId="18" fillId="0" borderId="16" xfId="5" applyFont="1" applyBorder="1" applyAlignment="1">
      <alignment horizontal="right" vertical="center" shrinkToFit="1"/>
    </xf>
    <xf numFmtId="41" fontId="18" fillId="0" borderId="17" xfId="5" applyFont="1" applyBorder="1" applyAlignment="1">
      <alignment horizontal="center" vertical="center" shrinkToFit="1"/>
    </xf>
    <xf numFmtId="41" fontId="18" fillId="0" borderId="17" xfId="5" applyFont="1" applyBorder="1" applyAlignment="1">
      <alignment vertical="center" shrinkToFit="1"/>
    </xf>
    <xf numFmtId="0" fontId="18" fillId="0" borderId="17" xfId="4" applyFont="1" applyBorder="1" applyAlignment="1">
      <alignment vertical="center" shrinkToFit="1"/>
    </xf>
    <xf numFmtId="41" fontId="18" fillId="0" borderId="18" xfId="5" applyFont="1" applyBorder="1" applyAlignment="1">
      <alignment horizontal="center" vertical="center" shrinkToFit="1"/>
    </xf>
    <xf numFmtId="0" fontId="18" fillId="0" borderId="15" xfId="4" applyFont="1" applyBorder="1" applyAlignment="1">
      <alignment vertical="center" shrinkToFit="1"/>
    </xf>
    <xf numFmtId="0" fontId="19" fillId="0" borderId="19" xfId="4" applyFont="1" applyBorder="1" applyAlignment="1">
      <alignment horizontal="center" vertical="center" wrapText="1" shrinkToFit="1"/>
    </xf>
    <xf numFmtId="0" fontId="13" fillId="0" borderId="20" xfId="4" applyFont="1" applyBorder="1" applyAlignment="1">
      <alignment horizontal="center" vertical="center" shrinkToFit="1"/>
    </xf>
    <xf numFmtId="41" fontId="13" fillId="0" borderId="21" xfId="5" applyFont="1" applyBorder="1" applyAlignment="1">
      <alignment horizontal="center" vertical="center" shrinkToFit="1"/>
    </xf>
    <xf numFmtId="41" fontId="13" fillId="0" borderId="22" xfId="5" applyFont="1" applyBorder="1" applyAlignment="1">
      <alignment horizontal="center" vertical="center" shrinkToFit="1"/>
    </xf>
    <xf numFmtId="41" fontId="18" fillId="0" borderId="20" xfId="5" applyFont="1" applyBorder="1" applyAlignment="1">
      <alignment horizontal="right" vertical="center" shrinkToFit="1"/>
    </xf>
    <xf numFmtId="41" fontId="18" fillId="0" borderId="21" xfId="5" applyFont="1" applyBorder="1" applyAlignment="1">
      <alignment horizontal="center" vertical="center" shrinkToFit="1"/>
    </xf>
    <xf numFmtId="41" fontId="18" fillId="0" borderId="21" xfId="5" applyFont="1" applyBorder="1" applyAlignment="1">
      <alignment vertical="center" shrinkToFit="1"/>
    </xf>
    <xf numFmtId="0" fontId="18" fillId="0" borderId="21" xfId="4" applyFont="1" applyBorder="1" applyAlignment="1">
      <alignment vertical="center" shrinkToFit="1"/>
    </xf>
    <xf numFmtId="41" fontId="18" fillId="0" borderId="22" xfId="5" applyFont="1" applyBorder="1" applyAlignment="1">
      <alignment horizontal="center" vertical="center" shrinkToFit="1"/>
    </xf>
    <xf numFmtId="0" fontId="18" fillId="0" borderId="19" xfId="4" applyFont="1" applyBorder="1" applyAlignment="1">
      <alignment vertical="center" shrinkToFit="1"/>
    </xf>
    <xf numFmtId="41" fontId="20" fillId="0" borderId="12" xfId="5" applyFont="1" applyBorder="1" applyAlignment="1">
      <alignment horizontal="right" vertical="center" shrinkToFit="1"/>
    </xf>
    <xf numFmtId="41" fontId="20" fillId="0" borderId="13" xfId="5" applyFont="1" applyBorder="1" applyAlignment="1">
      <alignment horizontal="center" vertical="center" shrinkToFit="1"/>
    </xf>
    <xf numFmtId="41" fontId="20" fillId="0" borderId="13" xfId="5" applyFont="1" applyBorder="1" applyAlignment="1">
      <alignment vertical="center" shrinkToFit="1"/>
    </xf>
    <xf numFmtId="0" fontId="20" fillId="0" borderId="13" xfId="4" applyFont="1" applyBorder="1" applyAlignment="1">
      <alignment vertical="center" shrinkToFit="1"/>
    </xf>
    <xf numFmtId="41" fontId="20" fillId="0" borderId="16" xfId="5" applyFont="1" applyBorder="1" applyAlignment="1">
      <alignment horizontal="right" vertical="center" shrinkToFit="1"/>
    </xf>
    <xf numFmtId="41" fontId="20" fillId="0" borderId="17" xfId="5" applyFont="1" applyBorder="1" applyAlignment="1">
      <alignment horizontal="center" vertical="center" shrinkToFit="1"/>
    </xf>
    <xf numFmtId="182" fontId="20" fillId="0" borderId="17" xfId="6" applyNumberFormat="1" applyFont="1" applyBorder="1" applyAlignment="1">
      <alignment vertical="center" shrinkToFit="1"/>
    </xf>
    <xf numFmtId="182" fontId="20" fillId="0" borderId="17" xfId="5" applyNumberFormat="1" applyFont="1" applyBorder="1" applyAlignment="1">
      <alignment vertical="center" shrinkToFit="1"/>
    </xf>
    <xf numFmtId="41" fontId="20" fillId="0" borderId="17" xfId="5" applyFont="1" applyBorder="1" applyAlignment="1">
      <alignment horizontal="left" vertical="center" shrinkToFit="1"/>
    </xf>
    <xf numFmtId="0" fontId="20" fillId="0" borderId="17" xfId="4" applyFont="1" applyBorder="1" applyAlignment="1">
      <alignment vertical="center" shrinkToFit="1"/>
    </xf>
    <xf numFmtId="41" fontId="18" fillId="0" borderId="18" xfId="5" applyFont="1" applyBorder="1" applyAlignment="1">
      <alignment horizontal="left" vertical="center" shrinkToFit="1"/>
    </xf>
    <xf numFmtId="41" fontId="20" fillId="0" borderId="20" xfId="5" applyFont="1" applyBorder="1" applyAlignment="1">
      <alignment horizontal="right" vertical="center" shrinkToFit="1"/>
    </xf>
    <xf numFmtId="41" fontId="20" fillId="0" borderId="21" xfId="5" applyFont="1" applyBorder="1" applyAlignment="1">
      <alignment horizontal="center" vertical="center" shrinkToFit="1"/>
    </xf>
    <xf numFmtId="10" fontId="20" fillId="0" borderId="21" xfId="6" applyNumberFormat="1" applyFont="1" applyBorder="1" applyAlignment="1">
      <alignment vertical="center" shrinkToFit="1"/>
    </xf>
    <xf numFmtId="10" fontId="20" fillId="0" borderId="21" xfId="5" applyNumberFormat="1" applyFont="1" applyBorder="1" applyAlignment="1">
      <alignment vertical="center" shrinkToFit="1"/>
    </xf>
    <xf numFmtId="0" fontId="20" fillId="0" borderId="21" xfId="4" applyFont="1" applyBorder="1" applyAlignment="1">
      <alignment vertical="center" shrinkToFit="1"/>
    </xf>
    <xf numFmtId="10" fontId="20" fillId="0" borderId="13" xfId="6" applyNumberFormat="1" applyFont="1" applyBorder="1" applyAlignment="1">
      <alignment vertical="center" shrinkToFit="1"/>
    </xf>
    <xf numFmtId="10" fontId="20" fillId="0" borderId="13" xfId="5" applyNumberFormat="1" applyFont="1" applyBorder="1" applyAlignment="1">
      <alignment vertical="center" shrinkToFit="1"/>
    </xf>
    <xf numFmtId="0" fontId="20" fillId="0" borderId="17" xfId="4" applyFont="1" applyBorder="1" applyAlignment="1">
      <alignment horizontal="right" vertical="center" shrinkToFit="1"/>
    </xf>
    <xf numFmtId="10" fontId="20" fillId="0" borderId="17" xfId="5" applyNumberFormat="1" applyFont="1" applyBorder="1" applyAlignment="1">
      <alignment vertical="center" shrinkToFit="1"/>
    </xf>
    <xf numFmtId="10" fontId="20" fillId="0" borderId="17" xfId="6" applyNumberFormat="1" applyFont="1" applyBorder="1" applyAlignment="1">
      <alignment vertical="center" shrinkToFit="1"/>
    </xf>
    <xf numFmtId="41" fontId="19" fillId="0" borderId="17" xfId="5" applyFont="1" applyBorder="1" applyAlignment="1">
      <alignment horizontal="center" vertical="center" shrinkToFit="1"/>
    </xf>
    <xf numFmtId="41" fontId="20" fillId="0" borderId="17" xfId="5" applyFont="1" applyBorder="1" applyAlignment="1">
      <alignment horizontal="right" vertical="center" shrinkToFit="1"/>
    </xf>
    <xf numFmtId="184" fontId="21" fillId="0" borderId="15" xfId="4" applyNumberFormat="1" applyFont="1" applyBorder="1" applyAlignment="1">
      <alignment vertical="center" shrinkToFit="1"/>
    </xf>
    <xf numFmtId="176" fontId="20" fillId="0" borderId="17" xfId="5" applyNumberFormat="1" applyFont="1" applyBorder="1" applyAlignment="1">
      <alignment horizontal="center" vertical="center" shrinkToFit="1"/>
    </xf>
    <xf numFmtId="185" fontId="20" fillId="0" borderId="17" xfId="5" applyNumberFormat="1" applyFont="1" applyBorder="1" applyAlignment="1">
      <alignment horizontal="center" vertical="center" shrinkToFit="1"/>
    </xf>
    <xf numFmtId="185" fontId="20" fillId="0" borderId="18" xfId="5" applyNumberFormat="1" applyFont="1" applyBorder="1" applyAlignment="1">
      <alignment horizontal="center" vertical="center" shrinkToFit="1"/>
    </xf>
    <xf numFmtId="184" fontId="22" fillId="0" borderId="15" xfId="4" applyNumberFormat="1" applyFont="1" applyBorder="1" applyAlignment="1">
      <alignment vertical="center" shrinkToFit="1"/>
    </xf>
    <xf numFmtId="183" fontId="20" fillId="0" borderId="17" xfId="6" applyNumberFormat="1" applyFont="1" applyBorder="1" applyAlignment="1">
      <alignment vertical="center" shrinkToFit="1"/>
    </xf>
    <xf numFmtId="183" fontId="20" fillId="0" borderId="17" xfId="5" applyNumberFormat="1" applyFont="1" applyBorder="1" applyAlignment="1">
      <alignment vertical="center" shrinkToFit="1"/>
    </xf>
    <xf numFmtId="0" fontId="22" fillId="0" borderId="15" xfId="4" applyFont="1" applyBorder="1" applyAlignment="1">
      <alignment horizontal="right" vertical="center" shrinkToFit="1"/>
    </xf>
    <xf numFmtId="0" fontId="13" fillId="0" borderId="7" xfId="4" applyFont="1" applyBorder="1" applyAlignment="1">
      <alignment horizontal="center" vertical="center" shrinkToFit="1"/>
    </xf>
    <xf numFmtId="0" fontId="20" fillId="0" borderId="21" xfId="4" applyFont="1" applyBorder="1" applyAlignment="1">
      <alignment horizontal="right" vertical="center" shrinkToFit="1"/>
    </xf>
    <xf numFmtId="0" fontId="23" fillId="0" borderId="3" xfId="4" applyFont="1" applyBorder="1" applyAlignment="1">
      <alignment horizontal="center" vertical="center" shrinkToFit="1"/>
    </xf>
    <xf numFmtId="41" fontId="13" fillId="0" borderId="10" xfId="5" applyFont="1" applyBorder="1" applyAlignment="1">
      <alignment horizontal="center" vertical="center" shrinkToFit="1"/>
    </xf>
    <xf numFmtId="41" fontId="13" fillId="0" borderId="9" xfId="5" applyFont="1" applyBorder="1" applyAlignment="1">
      <alignment horizontal="center" vertical="center" shrinkToFit="1"/>
    </xf>
    <xf numFmtId="41" fontId="20" fillId="0" borderId="8" xfId="5" applyFont="1" applyBorder="1" applyAlignment="1">
      <alignment horizontal="right" vertical="center" shrinkToFit="1"/>
    </xf>
    <xf numFmtId="41" fontId="20" fillId="0" borderId="10" xfId="5" applyFont="1" applyBorder="1" applyAlignment="1">
      <alignment horizontal="center" vertical="center" shrinkToFit="1"/>
    </xf>
    <xf numFmtId="10" fontId="20" fillId="0" borderId="10" xfId="6" applyNumberFormat="1" applyFont="1" applyBorder="1" applyAlignment="1">
      <alignment vertical="center" shrinkToFit="1"/>
    </xf>
    <xf numFmtId="10" fontId="20" fillId="0" borderId="10" xfId="5" applyNumberFormat="1" applyFont="1" applyBorder="1" applyAlignment="1">
      <alignment vertical="center" shrinkToFit="1"/>
    </xf>
    <xf numFmtId="0" fontId="20" fillId="0" borderId="10" xfId="4" applyFont="1" applyBorder="1" applyAlignment="1">
      <alignment horizontal="right" vertical="center" shrinkToFit="1"/>
    </xf>
    <xf numFmtId="41" fontId="18" fillId="0" borderId="9" xfId="5" applyFont="1" applyBorder="1" applyAlignment="1">
      <alignment horizontal="center" vertical="center" shrinkToFit="1"/>
    </xf>
    <xf numFmtId="0" fontId="18" fillId="0" borderId="1" xfId="4" applyFont="1" applyBorder="1" applyAlignment="1">
      <alignment vertical="center" shrinkToFit="1"/>
    </xf>
    <xf numFmtId="41" fontId="20" fillId="0" borderId="10" xfId="5" applyFont="1" applyBorder="1" applyAlignment="1">
      <alignment horizontal="left" vertical="center" shrinkToFit="1"/>
    </xf>
    <xf numFmtId="41" fontId="18" fillId="0" borderId="9" xfId="5" applyFont="1" applyBorder="1" applyAlignment="1">
      <alignment horizontal="left" vertical="center" shrinkToFit="1"/>
    </xf>
    <xf numFmtId="41" fontId="20" fillId="0" borderId="10" xfId="5" applyFont="1" applyBorder="1" applyAlignment="1">
      <alignment horizontal="left" vertical="center"/>
    </xf>
    <xf numFmtId="0" fontId="20" fillId="0" borderId="10" xfId="4" applyFont="1" applyBorder="1" applyAlignment="1">
      <alignment vertical="center"/>
    </xf>
    <xf numFmtId="186" fontId="21" fillId="0" borderId="1" xfId="4" applyNumberFormat="1" applyFont="1" applyBorder="1" applyAlignment="1">
      <alignment vertical="center" shrinkToFit="1"/>
    </xf>
    <xf numFmtId="0" fontId="20" fillId="0" borderId="10" xfId="4" applyFont="1" applyBorder="1" applyAlignment="1">
      <alignment vertical="center" shrinkToFit="1"/>
    </xf>
    <xf numFmtId="183" fontId="20" fillId="0" borderId="10" xfId="6" applyNumberFormat="1" applyFont="1" applyBorder="1" applyAlignment="1">
      <alignment vertical="center" shrinkToFit="1"/>
    </xf>
    <xf numFmtId="0" fontId="20" fillId="0" borderId="10" xfId="5" applyNumberFormat="1" applyFont="1" applyBorder="1" applyAlignment="1">
      <alignment vertical="center" shrinkToFit="1"/>
    </xf>
    <xf numFmtId="0" fontId="24" fillId="0" borderId="1" xfId="4" applyFont="1" applyBorder="1" applyAlignment="1">
      <alignment horizontal="right" vertical="center" shrinkToFit="1"/>
    </xf>
    <xf numFmtId="9" fontId="20" fillId="0" borderId="10" xfId="6" applyNumberFormat="1" applyFont="1" applyBorder="1" applyAlignment="1">
      <alignment vertical="center" shrinkToFit="1"/>
    </xf>
    <xf numFmtId="9" fontId="20" fillId="0" borderId="10" xfId="5" applyNumberFormat="1" applyFont="1" applyBorder="1" applyAlignment="1">
      <alignment vertical="center" shrinkToFit="1"/>
    </xf>
    <xf numFmtId="41" fontId="17" fillId="0" borderId="10" xfId="5" applyFont="1" applyBorder="1" applyAlignment="1">
      <alignment horizontal="center" vertical="center" shrinkToFit="1"/>
    </xf>
    <xf numFmtId="41" fontId="20" fillId="0" borderId="10" xfId="5" applyFont="1" applyBorder="1" applyAlignment="1">
      <alignment vertical="center" shrinkToFit="1"/>
    </xf>
    <xf numFmtId="41" fontId="19" fillId="0" borderId="10" xfId="5" applyFont="1" applyBorder="1" applyAlignment="1">
      <alignment horizontal="center" vertical="center" shrinkToFit="1"/>
    </xf>
    <xf numFmtId="41" fontId="17" fillId="0" borderId="10" xfId="6" applyFont="1" applyBorder="1" applyAlignment="1">
      <alignment horizontal="center" vertical="center" shrinkToFit="1"/>
    </xf>
    <xf numFmtId="41" fontId="23" fillId="0" borderId="10" xfId="5" applyFont="1" applyBorder="1" applyAlignment="1">
      <alignment horizontal="center" vertical="center" shrinkToFit="1"/>
    </xf>
    <xf numFmtId="41" fontId="18" fillId="0" borderId="8" xfId="5" applyFont="1" applyBorder="1" applyAlignment="1">
      <alignment horizontal="right" vertical="center" shrinkToFit="1"/>
    </xf>
    <xf numFmtId="41" fontId="18" fillId="0" borderId="10" xfId="5" applyFont="1" applyBorder="1" applyAlignment="1">
      <alignment horizontal="center" vertical="center" shrinkToFit="1"/>
    </xf>
    <xf numFmtId="41" fontId="18" fillId="0" borderId="10" xfId="5" applyFont="1" applyBorder="1" applyAlignment="1">
      <alignment vertical="center" shrinkToFit="1"/>
    </xf>
    <xf numFmtId="0" fontId="18" fillId="0" borderId="10" xfId="4" applyFont="1" applyBorder="1" applyAlignment="1">
      <alignment vertical="center" shrinkToFit="1"/>
    </xf>
    <xf numFmtId="0" fontId="13" fillId="0" borderId="5" xfId="4" applyFont="1" applyBorder="1" applyAlignment="1">
      <alignment horizontal="center" vertical="center"/>
    </xf>
    <xf numFmtId="41" fontId="13" fillId="0" borderId="5" xfId="5" applyFont="1" applyBorder="1" applyAlignment="1">
      <alignment horizontal="center" vertical="center"/>
    </xf>
    <xf numFmtId="41" fontId="18" fillId="0" borderId="5" xfId="5" applyFont="1" applyBorder="1" applyAlignment="1">
      <alignment horizontal="right" vertical="center"/>
    </xf>
    <xf numFmtId="41" fontId="18" fillId="0" borderId="5" xfId="5" applyFont="1" applyBorder="1" applyAlignment="1">
      <alignment horizontal="center" vertical="center"/>
    </xf>
    <xf numFmtId="0" fontId="18" fillId="0" borderId="5" xfId="4" applyFont="1" applyBorder="1" applyAlignment="1">
      <alignment vertical="center"/>
    </xf>
    <xf numFmtId="41" fontId="13" fillId="0" borderId="0" xfId="5" applyFont="1" applyAlignment="1">
      <alignment vertical="center"/>
    </xf>
    <xf numFmtId="41" fontId="13" fillId="0" borderId="8" xfId="5" applyFont="1" applyBorder="1" applyAlignment="1">
      <alignment vertical="center"/>
    </xf>
    <xf numFmtId="41" fontId="13" fillId="0" borderId="10" xfId="5" applyFont="1" applyBorder="1" applyAlignment="1">
      <alignment vertical="center"/>
    </xf>
    <xf numFmtId="187" fontId="13" fillId="0" borderId="9" xfId="5" applyNumberFormat="1" applyFont="1" applyBorder="1" applyAlignment="1">
      <alignment vertical="center"/>
    </xf>
    <xf numFmtId="0" fontId="28" fillId="0" borderId="1" xfId="8" quotePrefix="1" applyFont="1" applyBorder="1" applyAlignment="1">
      <alignment vertical="center" wrapText="1"/>
    </xf>
    <xf numFmtId="177" fontId="28" fillId="0" borderId="1" xfId="8" applyNumberFormat="1" applyFont="1" applyBorder="1" applyAlignment="1">
      <alignment vertical="center" wrapText="1"/>
    </xf>
    <xf numFmtId="3" fontId="28" fillId="0" borderId="1" xfId="8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3" fillId="0" borderId="8" xfId="4" applyFont="1" applyBorder="1" applyAlignment="1">
      <alignment horizontal="center" vertical="center" shrinkToFit="1"/>
    </xf>
    <xf numFmtId="3" fontId="20" fillId="0" borderId="17" xfId="4" applyNumberFormat="1" applyFont="1" applyBorder="1" applyAlignment="1">
      <alignment horizontal="left" vertical="center" shrinkToFit="1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8" quotePrefix="1" applyFont="1" applyBorder="1" applyAlignment="1">
      <alignment horizontal="center" vertical="center"/>
    </xf>
    <xf numFmtId="0" fontId="27" fillId="0" borderId="1" xfId="8" quotePrefix="1" applyFont="1" applyBorder="1" applyAlignment="1">
      <alignment horizontal="center" vertical="center" wrapText="1"/>
    </xf>
    <xf numFmtId="0" fontId="28" fillId="0" borderId="1" xfId="8" applyFont="1" applyBorder="1" applyAlignment="1">
      <alignment vertical="center" wrapText="1"/>
    </xf>
    <xf numFmtId="4" fontId="28" fillId="0" borderId="1" xfId="8" applyNumberFormat="1" applyFont="1" applyBorder="1" applyAlignment="1">
      <alignment vertical="center" wrapText="1"/>
    </xf>
    <xf numFmtId="188" fontId="28" fillId="0" borderId="1" xfId="8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1" fontId="17" fillId="0" borderId="13" xfId="5" applyFont="1" applyFill="1" applyBorder="1" applyAlignment="1">
      <alignment horizontal="center" vertical="center" shrinkToFit="1"/>
    </xf>
    <xf numFmtId="41" fontId="13" fillId="0" borderId="17" xfId="5" applyFont="1" applyFill="1" applyBorder="1" applyAlignment="1">
      <alignment horizontal="center" vertical="center" shrinkToFit="1"/>
    </xf>
    <xf numFmtId="41" fontId="13" fillId="0" borderId="21" xfId="5" applyFont="1" applyFill="1" applyBorder="1" applyAlignment="1">
      <alignment horizontal="center" vertical="center" shrinkToFit="1"/>
    </xf>
    <xf numFmtId="41" fontId="13" fillId="0" borderId="10" xfId="5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81" fontId="13" fillId="0" borderId="6" xfId="3" applyNumberFormat="1" applyFont="1" applyBorder="1" applyAlignment="1">
      <alignment horizontal="right" vertical="center"/>
    </xf>
    <xf numFmtId="0" fontId="1" fillId="0" borderId="0" xfId="8" applyAlignment="1">
      <alignment vertical="center"/>
    </xf>
    <xf numFmtId="0" fontId="1" fillId="0" borderId="0" xfId="8" quotePrefix="1" applyAlignment="1">
      <alignment vertical="center"/>
    </xf>
    <xf numFmtId="178" fontId="0" fillId="0" borderId="0" xfId="0" applyNumberForma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1" xfId="1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8" fontId="6" fillId="0" borderId="1" xfId="1" applyNumberFormat="1" applyFont="1" applyBorder="1" applyAlignment="1">
      <alignment vertical="center"/>
    </xf>
    <xf numFmtId="177" fontId="1" fillId="0" borderId="0" xfId="8" applyNumberFormat="1" applyAlignment="1">
      <alignment vertical="center"/>
    </xf>
    <xf numFmtId="0" fontId="23" fillId="0" borderId="8" xfId="4" applyFont="1" applyBorder="1" applyAlignment="1">
      <alignment horizontal="center" vertical="center" shrinkToFit="1"/>
    </xf>
    <xf numFmtId="0" fontId="23" fillId="0" borderId="10" xfId="4" applyFont="1" applyBorder="1" applyAlignment="1">
      <alignment horizontal="center" vertical="center" shrinkToFit="1"/>
    </xf>
    <xf numFmtId="0" fontId="23" fillId="0" borderId="9" xfId="4" applyFont="1" applyBorder="1" applyAlignment="1">
      <alignment horizontal="center" vertical="center" shrinkToFit="1"/>
    </xf>
    <xf numFmtId="0" fontId="13" fillId="0" borderId="8" xfId="4" applyFont="1" applyBorder="1" applyAlignment="1">
      <alignment horizontal="center" vertical="center" shrinkToFit="1"/>
    </xf>
    <xf numFmtId="0" fontId="13" fillId="0" borderId="10" xfId="4" applyFont="1" applyBorder="1" applyAlignment="1">
      <alignment horizontal="center" vertical="center" shrinkToFit="1"/>
    </xf>
    <xf numFmtId="0" fontId="13" fillId="0" borderId="9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center" vertical="center" shrinkToFit="1"/>
    </xf>
    <xf numFmtId="0" fontId="19" fillId="0" borderId="10" xfId="4" applyFont="1" applyBorder="1" applyAlignment="1">
      <alignment horizontal="center" vertical="center" shrinkToFit="1"/>
    </xf>
    <xf numFmtId="0" fontId="19" fillId="0" borderId="9" xfId="4" applyFont="1" applyBorder="1" applyAlignment="1">
      <alignment horizontal="center" vertical="center" shrinkToFit="1"/>
    </xf>
    <xf numFmtId="0" fontId="10" fillId="0" borderId="6" xfId="3" applyFont="1" applyBorder="1" applyAlignment="1">
      <alignment vertical="center"/>
    </xf>
    <xf numFmtId="0" fontId="12" fillId="0" borderId="6" xfId="4" applyFont="1" applyBorder="1" applyAlignment="1">
      <alignment vertical="center"/>
    </xf>
    <xf numFmtId="181" fontId="13" fillId="0" borderId="6" xfId="3" applyNumberFormat="1" applyFont="1" applyBorder="1" applyAlignment="1">
      <alignment horizontal="right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/>
    </xf>
    <xf numFmtId="3" fontId="20" fillId="0" borderId="17" xfId="4" applyNumberFormat="1" applyFont="1" applyBorder="1" applyAlignment="1">
      <alignment horizontal="left" vertical="center" shrinkToFit="1"/>
    </xf>
    <xf numFmtId="0" fontId="20" fillId="0" borderId="17" xfId="4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0" xfId="8" applyFont="1" applyAlignment="1">
      <alignment horizontal="center" vertical="center"/>
    </xf>
    <xf numFmtId="0" fontId="1" fillId="0" borderId="0" xfId="8" applyAlignment="1">
      <alignment vertical="center"/>
    </xf>
    <xf numFmtId="0" fontId="8" fillId="0" borderId="1" xfId="8" quotePrefix="1" applyFont="1" applyBorder="1" applyAlignment="1">
      <alignment horizontal="center" vertical="center"/>
    </xf>
    <xf numFmtId="0" fontId="27" fillId="0" borderId="1" xfId="8" quotePrefix="1" applyFont="1" applyBorder="1" applyAlignment="1">
      <alignment horizontal="center" vertical="center" wrapText="1"/>
    </xf>
    <xf numFmtId="0" fontId="1" fillId="0" borderId="0" xfId="8" quotePrefix="1" applyAlignment="1">
      <alignment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28" fillId="0" borderId="1" xfId="8" applyFont="1" applyBorder="1" applyAlignment="1">
      <alignment vertical="center" wrapText="1"/>
    </xf>
    <xf numFmtId="4" fontId="28" fillId="0" borderId="1" xfId="8" applyNumberFormat="1" applyFont="1" applyBorder="1" applyAlignment="1">
      <alignment vertical="center" wrapText="1"/>
    </xf>
    <xf numFmtId="188" fontId="28" fillId="0" borderId="1" xfId="8" applyNumberFormat="1" applyFont="1" applyBorder="1" applyAlignment="1">
      <alignment vertical="center" wrapText="1"/>
    </xf>
    <xf numFmtId="10" fontId="20" fillId="2" borderId="17" xfId="6" applyNumberFormat="1" applyFont="1" applyFill="1" applyBorder="1" applyAlignment="1">
      <alignment vertical="center" shrinkToFit="1"/>
    </xf>
    <xf numFmtId="183" fontId="20" fillId="2" borderId="17" xfId="6" applyNumberFormat="1" applyFont="1" applyFill="1" applyBorder="1" applyAlignment="1">
      <alignment vertical="center" shrinkToFit="1"/>
    </xf>
    <xf numFmtId="182" fontId="20" fillId="2" borderId="17" xfId="6" applyNumberFormat="1" applyFont="1" applyFill="1" applyBorder="1" applyAlignment="1">
      <alignment vertical="center" shrinkToFit="1"/>
    </xf>
  </cellXfs>
  <cellStyles count="9">
    <cellStyle name="쉼표 [0]" xfId="1" builtinId="6"/>
    <cellStyle name="쉼표 [0] 2" xfId="5"/>
    <cellStyle name="쉼표 [0] 2 2" xfId="6"/>
    <cellStyle name="표준" xfId="0" builtinId="0"/>
    <cellStyle name="표준 10" xfId="2"/>
    <cellStyle name="표준 2" xfId="8"/>
    <cellStyle name="표준_서울월천 초등 전기-1층 내역서" xfId="3"/>
    <cellStyle name="표준_한국국제협력단원가계산(2005.11.21최종)" xfId="4"/>
    <cellStyle name="하이퍼링크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ATAPCS\DD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Program%20Files\AutoCAD%20R14\&#49892;&#49884;\&#49569;&#46972;&#52488;&#46321;&#54617;&#44368;\&#45236;&#50669;&#49436;\&#49569;&#46972;&#52488;&#51473;&#54617;&#44368;(final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0857;&#44592;\&#50641;&#49472;\GUMI4B2\&#44396;&#48120;4&#45800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0500;&#49340;-&#49444;&#4870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My%20Documents\&#51204;&#44592;&#49884;&#49444;&#51088;&#47308;\1.&#51204;&#44592;&#51088;&#47308;\2.&#44277;&#49324;&#51088;&#47308;\2007&#45380;&#46020;\2007%20&#44277;&#49324;\2007.04%20&#49884;&#51648;&#44256;%20&#51613;&#52629;%20&#51204;&#44592;\&#49884;&#51648;&#44256;&#46321;-&#51613;&#52629;&#45236;&#50669;(&#52572;&#51333;)\&#49884;&#51648;&#44256;&#44368;&#49324;&#51613;&#52629;&#53685;&#49888;&#45236;&#5066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28;&#51068;&#53945;&#49688;&#44053;-&#52509;&#442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&#45236;&#50669;&#49436;sample\K-SE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&#45236;&#50669;\&#44552;&#51109;&#52488;&#46321;&#54617;&#44368;&#49888;&#52629;&#44277;&#49324;\4&#52264;\1&#52264;&#48516;\office\&#45236;&#50669;\&#47928;&#54868;&#50696;&#49696;&#54924;&#44288;\&#45225;&#54408;\&#48152;&#49569;&#50668;&#51473;&#52404;&#50977;&#44288;&#51613;&#52629;&#44277;&#49324;(&#48169;&#49569;&#54252;&#5463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857;&#51652;\&#50896;&#50857;&#51652;&#51032;%20&#50896;\My%20Documents\&#50672;&#4420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2001&#45380;\&#49884;&#47549;&#46020;&#49436;&#44288;&#44053;&#45817;\TOT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9340;&#49340;\&#53685;&#49888;\&#45224;&#48512;&#46020;&#47196;\WINDOWS\Temporary%20Internet%20Files\Content.IE5\41AZK5Q3\MSOffice\Excel\work\&#45236;&#5066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backup1\2001&#45380;\&#49888;&#50900;&#52397;&#49548;&#45380;&#47928;&#54868;&#49468;&#53552;\&#45236;&#50669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날개벽수량표"/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단가 (2)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포장공"/>
      <sheetName val="일위대가"/>
      <sheetName val="중기일위대가"/>
      <sheetName val="에너지요금"/>
      <sheetName val="방송(체육관)"/>
      <sheetName val="구역화물"/>
      <sheetName val="APT"/>
      <sheetName val="금액내역서"/>
      <sheetName val="G.R300경비"/>
      <sheetName val="예정(3)"/>
      <sheetName val="일반교실"/>
      <sheetName val="우,오수"/>
      <sheetName val="덕전리"/>
      <sheetName val="조명시설"/>
      <sheetName val="sw1"/>
      <sheetName val="단위수량"/>
      <sheetName val="TOTAL_BOQ"/>
      <sheetName val="DDD"/>
      <sheetName val="맨홀토공산출"/>
      <sheetName val="용소리교"/>
      <sheetName val="전선관"/>
      <sheetName val="조건표"/>
      <sheetName val="연결임시"/>
      <sheetName val="토공(우물통,기타) "/>
      <sheetName val="말뚝지지력산정"/>
      <sheetName val="교각(P1)수량"/>
      <sheetName val="설계내역서"/>
      <sheetName val="DATE"/>
      <sheetName val="물가시세"/>
      <sheetName val="배수공"/>
      <sheetName val="토사(PE)"/>
      <sheetName val="골막이(야매)"/>
      <sheetName val="Sheet1"/>
      <sheetName val="ABUT수량-A1"/>
      <sheetName val="대로근거"/>
      <sheetName val="실행철강하도"/>
      <sheetName val="P_E이중관보호공800(터파기)"/>
      <sheetName val="P_E이중관보호공800"/>
      <sheetName val="Excel"/>
      <sheetName val="3BL공동구 수량"/>
      <sheetName val="빌딩 안내"/>
      <sheetName val="내역서1"/>
      <sheetName val="산근"/>
      <sheetName val="교육종류"/>
      <sheetName val="파일의이용"/>
      <sheetName val="차액보증"/>
      <sheetName val="현장관리비"/>
      <sheetName val="6동"/>
      <sheetName val="천방교접속"/>
      <sheetName val="TEST1"/>
      <sheetName val="총괄"/>
      <sheetName val="수량3"/>
      <sheetName val="내역"/>
      <sheetName val="2000년1차"/>
      <sheetName val="2공구산출내역"/>
      <sheetName val="식재가격"/>
      <sheetName val="식재총괄"/>
      <sheetName val="cal"/>
      <sheetName val="토목주소"/>
      <sheetName val="프랜트면허"/>
      <sheetName val="계정"/>
      <sheetName val="Sheet2"/>
      <sheetName val="내역서"/>
      <sheetName val="가도공"/>
      <sheetName val="C-직노1"/>
      <sheetName val="포장수량"/>
      <sheetName val="암거"/>
      <sheetName val="집수정"/>
      <sheetName val="본체"/>
      <sheetName val="교각1"/>
      <sheetName val="아스팔트 포장총괄집계표"/>
      <sheetName val="2@ BOX"/>
      <sheetName val="구천"/>
      <sheetName val="input"/>
      <sheetName val="갑지"/>
      <sheetName val="집계표"/>
      <sheetName val="수량산출"/>
      <sheetName val="노무비계"/>
      <sheetName val="wall"/>
      <sheetName val="2000년 공정표"/>
      <sheetName val="EP0618"/>
      <sheetName val="설비"/>
      <sheetName val="적용단가"/>
      <sheetName val="우수공"/>
      <sheetName val="품셈TABLE"/>
      <sheetName val="산출근거"/>
      <sheetName val="기계경비"/>
      <sheetName val="#REF"/>
      <sheetName val="1공구(입찰내역)"/>
      <sheetName val="2000전체분"/>
      <sheetName val="흥양2교토공집계표"/>
      <sheetName val="설계명세서"/>
      <sheetName val="예산명세서"/>
      <sheetName val="자료입력"/>
      <sheetName val="신우"/>
      <sheetName val="인건비 "/>
      <sheetName val="수량집계"/>
      <sheetName val="Total"/>
      <sheetName val="공통가설공사"/>
      <sheetName val="6PILE  (돌출)"/>
      <sheetName val="SLAB"/>
      <sheetName val="슬래브"/>
      <sheetName val="취수탑"/>
      <sheetName val="토목품셈"/>
      <sheetName val="공종"/>
      <sheetName val="단면검토"/>
      <sheetName val="설계조건"/>
      <sheetName val="대포2교접속"/>
      <sheetName val="터파기및재료"/>
      <sheetName val="시중노임단가"/>
      <sheetName val="자재단가"/>
      <sheetName val="2001계약현황"/>
      <sheetName val="기초목"/>
      <sheetName val="일반문틀 설치"/>
      <sheetName val="샌딩 에폭시 도장"/>
      <sheetName val="스텐문틀설치"/>
      <sheetName val="사통"/>
      <sheetName val="입찰안"/>
      <sheetName val="약품설비"/>
      <sheetName val="열린교실"/>
      <sheetName val="관급"/>
      <sheetName val="교사기준면적(초등)"/>
      <sheetName val="토공"/>
      <sheetName val="기계경비일람"/>
      <sheetName val="구조물철거타공정이월"/>
      <sheetName val="구조물공"/>
      <sheetName val="부대공"/>
      <sheetName val="설계설명서"/>
      <sheetName val="동해title"/>
      <sheetName val="1호인버트수량"/>
      <sheetName val="2호맨홀공제수량"/>
      <sheetName val="JUCKEYK"/>
      <sheetName val="CTEMCOST"/>
      <sheetName val="주방환기"/>
      <sheetName val="현장식당(1)"/>
      <sheetName val="날개벽"/>
      <sheetName val="총괄표"/>
      <sheetName val="9811"/>
      <sheetName val="일위대가목차"/>
      <sheetName val="자재비"/>
      <sheetName val="DNT OSBL"/>
      <sheetName val="1.설계조건"/>
      <sheetName val="온도 데이터"/>
      <sheetName val="골조시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단가 및 재료비"/>
      <sheetName val="중기사용료산출근거"/>
      <sheetName val="단가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F6" t="str">
            <v xml:space="preserve"> </v>
          </cell>
        </row>
        <row r="7">
          <cell r="A7">
            <v>7</v>
          </cell>
          <cell r="F7" t="str">
            <v xml:space="preserve"> </v>
          </cell>
        </row>
        <row r="8">
          <cell r="A8">
            <v>8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일위(설)"/>
      <sheetName val="보고서"/>
      <sheetName val="일위대가(출입)"/>
      <sheetName val="연결임시"/>
      <sheetName val="구미4단2"/>
      <sheetName val="실행간접비용"/>
      <sheetName val="갑지(요약)"/>
      <sheetName val="70%"/>
      <sheetName val="내역"/>
      <sheetName val="설 계"/>
      <sheetName val="포장공"/>
      <sheetName val="토공"/>
      <sheetName val="단가조사"/>
      <sheetName val="일위대가"/>
      <sheetName val="2.냉난방설비공사"/>
      <sheetName val="재집"/>
      <sheetName val="직재"/>
      <sheetName val="일위대가(가설)"/>
      <sheetName val="2000년1차"/>
      <sheetName val="INPUT"/>
      <sheetName val="Sheet1"/>
      <sheetName val="가로등내역서"/>
      <sheetName val="작성"/>
      <sheetName val="ABUT수량-A1"/>
      <sheetName val="일위_파일"/>
      <sheetName val="노무비"/>
      <sheetName val="6PILE  (돌출)"/>
      <sheetName val="SUMMARY"/>
      <sheetName val="PAINT"/>
      <sheetName val="골조시행"/>
      <sheetName val="BID"/>
      <sheetName val="갑지(추정)"/>
      <sheetName val="수량산출"/>
      <sheetName val="Sheet4"/>
      <sheetName val="A3.공사비 검토"/>
      <sheetName val="C3.토목_옹벽"/>
      <sheetName val="대목"/>
      <sheetName val="의왕내역"/>
      <sheetName val="코드표"/>
      <sheetName val="2공구산출내역"/>
      <sheetName val="갑지"/>
      <sheetName val="관급자재"/>
      <sheetName val="단"/>
      <sheetName val="수정시산표"/>
      <sheetName val="매출채권 및 담보비율 변동"/>
      <sheetName val="설계예시"/>
      <sheetName val="물량표"/>
      <sheetName val="기초단가"/>
      <sheetName val="3.건축(현장안)"/>
      <sheetName val="노임이"/>
      <sheetName val="기초코드"/>
      <sheetName val="비교1"/>
      <sheetName val="설계내역서"/>
      <sheetName val="조경"/>
      <sheetName val="일위대가(건축)"/>
      <sheetName val="부재리스트"/>
      <sheetName val="기둥(원형)"/>
      <sheetName val="기초공"/>
      <sheetName val="철거산출근거"/>
      <sheetName val="단가비교표"/>
      <sheetName val="1차 내역서"/>
      <sheetName val="지급자재"/>
      <sheetName val="터파기및재료"/>
      <sheetName val="10월"/>
      <sheetName val="N賃率-職"/>
      <sheetName val="#REF"/>
      <sheetName val="설계"/>
      <sheetName val="내역서"/>
      <sheetName val="대비"/>
      <sheetName val="준검 내역서"/>
      <sheetName val="공정코드"/>
      <sheetName val="내역(토목2)11-7"/>
      <sheetName val="단가조사서"/>
      <sheetName val="Y-WORK"/>
      <sheetName val="교통대책내역"/>
      <sheetName val="한일양산"/>
      <sheetName val="코드"/>
      <sheetName val="공사개요"/>
      <sheetName val="실행"/>
      <sheetName val="기자재비"/>
      <sheetName val="단가표"/>
      <sheetName val="공문"/>
      <sheetName val="BOX전기내역"/>
      <sheetName val="예가표"/>
      <sheetName val="Sheet1 (2)"/>
      <sheetName val="품의서"/>
      <sheetName val="전기BOX내역서"/>
      <sheetName val="단가산출서"/>
      <sheetName val="장비사양"/>
      <sheetName val="식재일위대가"/>
      <sheetName val="토목주소"/>
      <sheetName val="프랜트면허"/>
      <sheetName val="가도공"/>
      <sheetName val="Mc1"/>
      <sheetName val="패널"/>
      <sheetName val="교각1"/>
      <sheetName val="단가표 (2)"/>
      <sheetName val="적용건축"/>
      <sheetName val="공통가설공사"/>
      <sheetName val="공사비산출내역"/>
      <sheetName val="개산공사비"/>
      <sheetName val="완성차 미수금"/>
      <sheetName val="인건-측정"/>
      <sheetName val="전기변내역"/>
      <sheetName val="현장관리비"/>
      <sheetName val="Sheet2"/>
      <sheetName val="단위중량"/>
      <sheetName val="내역서2안"/>
      <sheetName val="2.대외공문"/>
      <sheetName val="HP1AMLIST"/>
      <sheetName val="JUCKEYK"/>
      <sheetName val="분양가"/>
      <sheetName val="일위대가표"/>
      <sheetName val="대가단최종"/>
      <sheetName val="분양금할인"/>
      <sheetName val="부대내역"/>
      <sheetName val="집계표"/>
      <sheetName val="ML"/>
      <sheetName val="Total"/>
      <sheetName val="업무분장"/>
      <sheetName val="실행대비"/>
      <sheetName val="일위대가목차"/>
      <sheetName val="강북라우터"/>
      <sheetName val="콤보박스와 리스트박스의 연결"/>
      <sheetName val="이토변실(A3-LINE)"/>
      <sheetName val="노임단가"/>
      <sheetName val="식재가격"/>
      <sheetName val="식재총괄"/>
      <sheetName val="일위목록"/>
      <sheetName val="물가시세"/>
      <sheetName val="설계변경총괄표(계산식)"/>
      <sheetName val="물가자료"/>
      <sheetName val="투찰목록"/>
      <sheetName val="정부노임단가"/>
      <sheetName val="동수"/>
      <sheetName val="6공구(당초)"/>
      <sheetName val="도급FORM"/>
      <sheetName val="P.M 별"/>
      <sheetName val="4-10"/>
      <sheetName val="증감대비"/>
      <sheetName val="견적서"/>
      <sheetName val="Sheet3"/>
      <sheetName val="전선 및 전선관"/>
      <sheetName val="물가대비표"/>
      <sheetName val="품셈표"/>
      <sheetName val="남양주부대"/>
      <sheetName val="WORK"/>
      <sheetName val="Sheet15"/>
      <sheetName val="공통가설"/>
      <sheetName val="램머"/>
      <sheetName val="기계경비(시간당)"/>
      <sheetName val="96보완계획7.12"/>
      <sheetName val="200"/>
      <sheetName val="구리토평1전기"/>
      <sheetName val="ELECTRIC"/>
      <sheetName val="CTEMCOST"/>
      <sheetName val="노임"/>
      <sheetName val="단가"/>
      <sheetName val="Macro1"/>
      <sheetName val="수목표준대가"/>
      <sheetName val="국영"/>
      <sheetName val="업체별기성내역"/>
      <sheetName val="단면"/>
      <sheetName val="유림골조"/>
      <sheetName val="고창방향"/>
      <sheetName val="자료"/>
      <sheetName val="실행내역서 "/>
      <sheetName val="진주방향"/>
      <sheetName val="마산방향"/>
      <sheetName val="마산방향철근집계"/>
      <sheetName val="기초"/>
      <sheetName val="기계내역"/>
      <sheetName val="구조물공1"/>
      <sheetName val="배수및구조물공1"/>
      <sheetName val="16-1"/>
      <sheetName val="손익분석"/>
      <sheetName val="TEL"/>
      <sheetName val="부대대비"/>
      <sheetName val="냉연집계"/>
      <sheetName val="목표세부명세"/>
      <sheetName val="실행철강하도"/>
      <sheetName val="영업.일1"/>
      <sheetName val="대차대조표"/>
      <sheetName val="9-1차이내역"/>
      <sheetName val="CON'C"/>
      <sheetName val="2000.05"/>
      <sheetName val="98지급계획"/>
      <sheetName val="배수내역"/>
      <sheetName val="인건비 "/>
      <sheetName val="FAB별"/>
      <sheetName val="수량산출내역1115"/>
      <sheetName val="경산"/>
      <sheetName val="본부장"/>
      <sheetName val="콘크리트타설집계표"/>
      <sheetName val="COST"/>
      <sheetName val="6호기"/>
      <sheetName val="부분별수량산출(조합기초)"/>
      <sheetName val="견적"/>
      <sheetName val="시설물기초"/>
      <sheetName val="해외(원화)"/>
      <sheetName val="을지"/>
      <sheetName val="PSCbeam설계"/>
      <sheetName val="구조물공"/>
      <sheetName val="배수공"/>
      <sheetName val="5사남"/>
      <sheetName val="CR CODE"/>
      <sheetName val="부서CODE"/>
      <sheetName val="THEME CODE"/>
      <sheetName val="기초일위"/>
      <sheetName val="시설일위"/>
      <sheetName val="조명일위"/>
      <sheetName val="APT"/>
      <sheetName val="소방"/>
      <sheetName val="집계"/>
      <sheetName val="데이타"/>
      <sheetName val="식재인부"/>
      <sheetName val="수량집계"/>
      <sheetName val="99총공사내역서"/>
      <sheetName val="CAUDIT"/>
      <sheetName val="전력"/>
      <sheetName val="용산1(해보)"/>
      <sheetName val="배수장토목공사비"/>
      <sheetName val="1.설계조건"/>
      <sheetName val="SUMMARY(S)"/>
      <sheetName val="안전시설내역서"/>
      <sheetName val="인건비"/>
      <sheetName val="외주"/>
      <sheetName val="설계예산2"/>
      <sheetName val="2F 회의실견적(5_14 일대)"/>
      <sheetName val="목차 및 표지"/>
      <sheetName val="1기성검사원"/>
      <sheetName val="기성검사원"/>
      <sheetName val="2기성산출범위요약서"/>
      <sheetName val="신대방33(적용)"/>
      <sheetName val="구의33고"/>
      <sheetName val="단  가  대  비  표"/>
      <sheetName val="일  위  대  가  목  록"/>
      <sheetName val="도급원가"/>
      <sheetName val="Proposal"/>
      <sheetName val="일반공사"/>
      <sheetName val="소일위대가코드표"/>
      <sheetName val="현장"/>
      <sheetName val="토목"/>
      <sheetName val="DATE"/>
      <sheetName val="적정심사"/>
      <sheetName val="2.건축"/>
      <sheetName val="자료입력"/>
      <sheetName val="별표 "/>
      <sheetName val="단가조정"/>
      <sheetName val="평가데이터"/>
      <sheetName val="돈암사업"/>
      <sheetName val="단가대비표"/>
      <sheetName val="건축내역"/>
      <sheetName val="인천제철"/>
      <sheetName val="수목데이타 "/>
      <sheetName val="골조"/>
      <sheetName val="제품별단가"/>
      <sheetName val="제품별절단길이-0628"/>
      <sheetName val="토목공종세부"/>
      <sheetName val="토사(PE)"/>
      <sheetName val="전담운영PM"/>
      <sheetName val="총괄내역서"/>
      <sheetName val="단가산출"/>
      <sheetName val="자재표"/>
      <sheetName val="96노임기준"/>
      <sheetName val="DATA"/>
      <sheetName val="내역서(기계)"/>
      <sheetName val="7.자동제어공사"/>
      <sheetName val="규격"/>
      <sheetName val="전기"/>
      <sheetName val="공통단가"/>
      <sheetName val="운반비"/>
      <sheetName val="2000양배"/>
      <sheetName val="설변물량"/>
      <sheetName val="동해title"/>
      <sheetName val="기계설비-물가변동"/>
      <sheetName val="보할공정"/>
      <sheetName val="연습"/>
      <sheetName val="조명시설"/>
      <sheetName val="남양주댠가표"/>
      <sheetName val="하도급기성_(2)"/>
      <sheetName val="하도급단가산출_(2)"/>
      <sheetName val="설_계"/>
      <sheetName val="굴화내역"/>
      <sheetName val="요율"/>
      <sheetName val="기계설비"/>
      <sheetName val="b_balju_cho"/>
      <sheetName val="물량표S"/>
      <sheetName val="확약서"/>
      <sheetName val="Macro(전선)"/>
      <sheetName val="hvac(제어동)"/>
      <sheetName val="하부철근수량"/>
      <sheetName val="흥양2교토공집계표"/>
      <sheetName val="도대하도변경최종정산조경"/>
      <sheetName val="직노"/>
      <sheetName val="증감내역서"/>
      <sheetName val="설계서을"/>
      <sheetName val="BOX수량"/>
      <sheetName val="단면가정"/>
      <sheetName val="출력은 금물"/>
      <sheetName val="S1,3"/>
      <sheetName val="가격조사서"/>
      <sheetName val="빌딩 안내"/>
      <sheetName val="전체도급"/>
      <sheetName val="DATA 입력부"/>
      <sheetName val="구조물검사요청서"/>
      <sheetName val="관리대장"/>
      <sheetName val="기초일위대가"/>
      <sheetName val="시설물일위"/>
      <sheetName val="초기화면"/>
      <sheetName val="BCK3672"/>
      <sheetName val="전통건설"/>
      <sheetName val="계수시트"/>
      <sheetName val="원가계산서"/>
      <sheetName val="도봉2지구"/>
      <sheetName val="중기조종사 단위단가"/>
      <sheetName val="집행현황"/>
      <sheetName val="예총"/>
      <sheetName val="토공촕괄"/>
      <sheetName val="인원계획-미화"/>
      <sheetName val="96작생능"/>
      <sheetName val="공종구간"/>
      <sheetName val="단가(전기)"/>
      <sheetName val="구간공종"/>
      <sheetName val="9GNG운반"/>
      <sheetName val="덤프트럭계수"/>
      <sheetName val="시험비단가"/>
      <sheetName val="설비2차"/>
      <sheetName val="소요자재"/>
      <sheetName val="정산내역서"/>
      <sheetName val="입력"/>
      <sheetName val="제품표준규격"/>
      <sheetName val="사용자정의"/>
      <sheetName val="J형측구단위수량"/>
      <sheetName val="Baby일위대가"/>
      <sheetName val="1.우편집중내역서"/>
      <sheetName val="공사비명세서"/>
      <sheetName val="계약내역서"/>
      <sheetName val="주소록"/>
      <sheetName val="투찰추정"/>
      <sheetName val="실행예산서"/>
      <sheetName val="BSD (2)"/>
      <sheetName val="적용단가"/>
      <sheetName val="날개벽"/>
      <sheetName val="자동제어"/>
      <sheetName val="일용노임단가"/>
      <sheetName val="부지현황"/>
      <sheetName val="목록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  <sheetName val="xxxxxx"/>
      <sheetName val="품의"/>
      <sheetName val="가실행정리"/>
      <sheetName val="시운전연료비"/>
      <sheetName val="1차설계변경내역"/>
      <sheetName val="품셈TABLE"/>
      <sheetName val="지질조사"/>
      <sheetName val="설계기준"/>
      <sheetName val="내역1"/>
      <sheetName val="금액내역서"/>
      <sheetName val="대림경상68억"/>
      <sheetName val="역T형교대(말뚝기초)"/>
      <sheetName val="정공공사"/>
      <sheetName val="인제내역"/>
      <sheetName val="장비"/>
      <sheetName val="산근1"/>
      <sheetName val="노무"/>
      <sheetName val="자재"/>
      <sheetName val="간접"/>
      <sheetName val="건축"/>
      <sheetName val="간접비"/>
      <sheetName val="BOM-Form A.1.III"/>
      <sheetName val="CB"/>
      <sheetName val="결재갑지"/>
      <sheetName val="설계명세서"/>
      <sheetName val="목차"/>
      <sheetName val="연돌일위집계"/>
      <sheetName val="두정2차"/>
      <sheetName val="일위대가(1)"/>
      <sheetName val="설비원가"/>
      <sheetName val="표지"/>
      <sheetName val="신우"/>
      <sheetName val="등록업체(031124)"/>
      <sheetName val="내역서(전기)"/>
      <sheetName val="경비"/>
      <sheetName val="시추주상도"/>
      <sheetName val="경비내역(을)-1"/>
      <sheetName val="통장출금액"/>
      <sheetName val="누계12"/>
      <sheetName val="예산명세서"/>
      <sheetName val="변압기 및 발전기 용량"/>
      <sheetName val="실행,원가 최종예상"/>
      <sheetName val="단가기준"/>
      <sheetName val="기본계획"/>
      <sheetName val="간지(전기공사)"/>
      <sheetName val="자재단가"/>
      <sheetName val="단가및재료비"/>
      <sheetName val="토목내역서 (도급단가)"/>
      <sheetName val="1공구계약서"/>
      <sheetName val="우수공,맨홀,집수정"/>
      <sheetName val="한수원"/>
      <sheetName val="기본단가"/>
      <sheetName val="인건비단가"/>
      <sheetName val="내역서 (2)"/>
      <sheetName val="방호시설검토"/>
      <sheetName val="EJ"/>
      <sheetName val="밸브설치"/>
      <sheetName val="단가(1)"/>
      <sheetName val="냉천부속동"/>
      <sheetName val="관로내역원"/>
      <sheetName val="Sheet5"/>
      <sheetName val="inv(IT)"/>
      <sheetName val="C1ㅇ"/>
      <sheetName val="자탐간선산출서"/>
      <sheetName val="TRE TABLE"/>
      <sheetName val="일위대가목록"/>
      <sheetName val="9811"/>
      <sheetName val="예산대비"/>
      <sheetName val="wall"/>
      <sheetName val="내역서(총)"/>
      <sheetName val="공사비집계"/>
      <sheetName val="설계서"/>
      <sheetName val="3.공통공사대비"/>
      <sheetName val="백암비스타내역"/>
      <sheetName val="예산"/>
      <sheetName val="참조M"/>
      <sheetName val="건축공사 집계표"/>
      <sheetName val="날개벽수량표"/>
      <sheetName val="상무2지구(공사) (8)"/>
      <sheetName val="삭제금지단가"/>
      <sheetName val="code"/>
      <sheetName val="입출재고현황 (2)"/>
      <sheetName val="BOQ건축"/>
      <sheetName val="Budget 2004(DW)"/>
      <sheetName val="영업.일"/>
      <sheetName val="design criteria"/>
      <sheetName val="working load at the btm ft."/>
      <sheetName val="plan&amp;section of foundation"/>
      <sheetName val="member design"/>
      <sheetName val="type-F"/>
      <sheetName val="산출기준(파견전산실)"/>
      <sheetName val="본부소개"/>
      <sheetName val="인사자료총집계"/>
      <sheetName val="첨"/>
      <sheetName val="8공구투찰내역서"/>
      <sheetName val="예산변경사항"/>
      <sheetName val="단가조건"/>
      <sheetName val="경비2내역"/>
      <sheetName val="청천내"/>
      <sheetName val="공사내역"/>
      <sheetName val="단위중기"/>
      <sheetName val="Customer Databas"/>
      <sheetName val="재무가정"/>
      <sheetName val="hvac내역서(제어동)"/>
      <sheetName val="M1"/>
      <sheetName val="BSD _2_"/>
      <sheetName val="설계조건"/>
      <sheetName val="단면검토"/>
      <sheetName val="soil bearing check"/>
      <sheetName val="품종별-이름"/>
      <sheetName val="물가"/>
      <sheetName val="설비내역서"/>
      <sheetName val="건축내역서"/>
      <sheetName val="전기내역서"/>
      <sheetName val="공사비예산서(토목분)"/>
      <sheetName val="1단계"/>
      <sheetName val="PROJECT BRIEF(EX.NEW)"/>
      <sheetName val="RAHMEN"/>
      <sheetName val="을"/>
      <sheetName val="말뚝물량"/>
      <sheetName val="협조전"/>
      <sheetName val="정보매체A동"/>
      <sheetName val="ITB COST"/>
      <sheetName val="6.OUTPUT"/>
      <sheetName val="전기일위대가"/>
      <sheetName val="말뚝지지력산정"/>
      <sheetName val="출력표"/>
      <sheetName val="보도경계블럭"/>
      <sheetName val="수량산출서"/>
      <sheetName val="첨부파일"/>
      <sheetName val="음료실행"/>
      <sheetName val="가정급수관"/>
      <sheetName val="결과조달"/>
      <sheetName val="노원열병합  건축공사기성내역서"/>
      <sheetName val="전체"/>
      <sheetName val="FRT_O"/>
      <sheetName val="FAB_I"/>
      <sheetName val="예산M12A"/>
      <sheetName val="견적조건"/>
      <sheetName val="Budget 2005(DW)"/>
      <sheetName val="시멘트"/>
      <sheetName val="조명율표"/>
      <sheetName val="총괄"/>
      <sheetName val="EKOG10건축"/>
      <sheetName val="보일러"/>
      <sheetName val="포장복구집계"/>
      <sheetName val="적용환율"/>
      <sheetName val="PUMP"/>
      <sheetName val="접속 SLAB,BRACKET 설계"/>
      <sheetName val="안정검토"/>
      <sheetName val="1련박스"/>
      <sheetName val="담장산출"/>
      <sheetName val="배수통관(좌)"/>
      <sheetName val="11"/>
      <sheetName val="12용지"/>
      <sheetName val="Main"/>
      <sheetName val="사용성검토"/>
      <sheetName val="기성내역서표지"/>
      <sheetName val="EACT10"/>
      <sheetName val="토적"/>
      <sheetName val="통합"/>
      <sheetName val="날개벽(좌,우=45도,75도)"/>
      <sheetName val="CAPVC"/>
      <sheetName val="근고 블록 유형별 수량"/>
      <sheetName val="숙소"/>
      <sheetName val="간접경상비"/>
      <sheetName val="마산월령동골조물량변경"/>
      <sheetName val="MOTOR"/>
      <sheetName val="당진생산팀"/>
      <sheetName val="2002상반기노임기준"/>
      <sheetName val="건축원가계산서"/>
      <sheetName val="간접재료비산출표-27-30"/>
      <sheetName val="토공(완충)"/>
      <sheetName val="공종별 집계"/>
      <sheetName val="TB-내역서"/>
      <sheetName val="기계"/>
      <sheetName val="UNIT"/>
      <sheetName val="깨기"/>
      <sheetName val="COVER"/>
      <sheetName val="UR2-Calculation"/>
      <sheetName val="3본사"/>
      <sheetName val="토목내역"/>
      <sheetName val="4)유동표"/>
      <sheetName val="안정계산"/>
      <sheetName val="공틀공사"/>
      <sheetName val="공통(20-91)"/>
      <sheetName val="1. 설계조건 2.단면가정 3. 하중계산"/>
      <sheetName val="DATA 입력란"/>
      <sheetName val="I.설계조건"/>
      <sheetName val="퇴비산출근거"/>
      <sheetName val="99노임기준"/>
      <sheetName val="분석"/>
      <sheetName val="갑지1"/>
      <sheetName val="FB25JN"/>
      <sheetName val=" 견적서"/>
      <sheetName val="교량전기"/>
      <sheetName val="세부내역"/>
      <sheetName val="첨부1"/>
      <sheetName val="도"/>
      <sheetName val="상가지급현황"/>
      <sheetName val="J直材4"/>
      <sheetName val="대대터널 설계서"/>
      <sheetName val="내역표지"/>
      <sheetName val="소운반"/>
      <sheetName val="분류작업"/>
      <sheetName val="1-1"/>
      <sheetName val="AP1"/>
      <sheetName val="96수출"/>
      <sheetName val="1.설계기준"/>
      <sheetName val="BREAKDOWN(철거설치)"/>
      <sheetName val="총괄표"/>
      <sheetName val="건축공사"/>
      <sheetName val="공사개요설명서"/>
      <sheetName val="대로근거"/>
      <sheetName val="중로근거"/>
      <sheetName val="현금"/>
      <sheetName val="자재단가비교표"/>
      <sheetName val="토적1"/>
      <sheetName val="입출재고현황_(2)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토공계산서(부체도로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원가계산"/>
      <sheetName val="순공사집계표"/>
      <sheetName val="건축공사"/>
      <sheetName val="전기공사"/>
      <sheetName val="설비공사"/>
      <sheetName val="부대공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신원가"/>
      <sheetName val="통신집계"/>
      <sheetName val="통신내역"/>
      <sheetName val="단가대비표(07.4) "/>
      <sheetName val="자재량 산출집계서"/>
      <sheetName val="자재량 산출서"/>
      <sheetName val="공량 산출서"/>
      <sheetName val="본관동"/>
      <sheetName val="후관동"/>
      <sheetName val="전체"/>
      <sheetName val="방송(체육관)"/>
      <sheetName val="중기일위대가"/>
      <sheetName val="206 무장,정비 장비용량 산출"/>
    </sheetNames>
    <sheetDataSet>
      <sheetData sheetId="0">
        <row r="1">
          <cell r="A1" t="str">
            <v>원  가  계  산  서</v>
          </cell>
        </row>
        <row r="2">
          <cell r="A2" t="str">
            <v>공사명 : 시지고등학교 교사증축 정보통신공사</v>
          </cell>
        </row>
        <row r="4">
          <cell r="A4" t="str">
            <v>구              분</v>
          </cell>
        </row>
        <row r="5">
          <cell r="A5" t="str">
            <v xml:space="preserve"> 1.  총      원       가</v>
          </cell>
        </row>
        <row r="6">
          <cell r="A6" t="str">
            <v xml:space="preserve">   가. 재  료  비</v>
          </cell>
        </row>
        <row r="7">
          <cell r="A7" t="str">
            <v xml:space="preserve">      1) 직접재료비</v>
          </cell>
        </row>
        <row r="8">
          <cell r="A8" t="str">
            <v xml:space="preserve">      2) 부산물공제</v>
          </cell>
        </row>
        <row r="9">
          <cell r="A9" t="str">
            <v xml:space="preserve">   나. 노  무  비</v>
          </cell>
        </row>
        <row r="10">
          <cell r="A10" t="str">
            <v xml:space="preserve">      1) 직접노무비</v>
          </cell>
        </row>
        <row r="11">
          <cell r="A11" t="str">
            <v xml:space="preserve">      2) 간접노무비</v>
          </cell>
        </row>
        <row r="12">
          <cell r="A12" t="str">
            <v xml:space="preserve">   다. 경    비</v>
          </cell>
        </row>
        <row r="13">
          <cell r="A13" t="str">
            <v xml:space="preserve">      1) 경비</v>
          </cell>
        </row>
        <row r="14">
          <cell r="A14" t="str">
            <v xml:space="preserve">      2) 산재보험료</v>
          </cell>
        </row>
        <row r="15">
          <cell r="A15" t="str">
            <v xml:space="preserve">      3) 안전관리비</v>
          </cell>
        </row>
        <row r="16">
          <cell r="A16" t="str">
            <v xml:space="preserve">      4) 고용보험료</v>
          </cell>
        </row>
        <row r="17">
          <cell r="A17" t="str">
            <v xml:space="preserve">      5) 기타경비</v>
          </cell>
        </row>
        <row r="18">
          <cell r="A18" t="str">
            <v xml:space="preserve">      6) 건강보험료</v>
          </cell>
        </row>
        <row r="19">
          <cell r="A19" t="str">
            <v xml:space="preserve">      7) 연금보험료</v>
          </cell>
        </row>
        <row r="20">
          <cell r="A20" t="str">
            <v xml:space="preserve"> 2.  일  반  관  리  비 </v>
          </cell>
        </row>
        <row r="21">
          <cell r="A21" t="str">
            <v xml:space="preserve"> 3.  이              윤</v>
          </cell>
        </row>
        <row r="22">
          <cell r="A22" t="str">
            <v xml:space="preserve"> 4.  소              계</v>
          </cell>
        </row>
        <row r="23">
          <cell r="A23" t="str">
            <v xml:space="preserve"> 5.  부  가  가  치  세</v>
          </cell>
        </row>
        <row r="24">
          <cell r="A24" t="str">
            <v xml:space="preserve"> 6.  합              계 </v>
          </cell>
        </row>
        <row r="25">
          <cell r="A25" t="str">
            <v xml:space="preserve"> 7.  관급자재대</v>
          </cell>
        </row>
        <row r="26">
          <cell r="A26" t="str">
            <v xml:space="preserve"> 8.  총      합      계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원가계산"/>
      <sheetName val="순공사집계표"/>
      <sheetName val="건축공사"/>
      <sheetName val="전기공사"/>
      <sheetName val="설비공사"/>
      <sheetName val="부대공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대치판정"/>
      <sheetName val="원가계산서"/>
      <sheetName val="자재단가"/>
      <sheetName val="집계표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표지"/>
      <sheetName val="전원가"/>
      <sheetName val="전총괄"/>
      <sheetName val="전등"/>
      <sheetName val="전열"/>
      <sheetName val="소방"/>
      <sheetName val="통표지"/>
      <sheetName val="통원가"/>
      <sheetName val="통총괄"/>
      <sheetName val="전화"/>
      <sheetName val="TV"/>
      <sheetName val="LAN"/>
      <sheetName val="전일위목록"/>
      <sheetName val="전일위"/>
      <sheetName val="전가격표"/>
      <sheetName val="통일위목록"/>
      <sheetName val="통일위"/>
      <sheetName val="통가격표"/>
      <sheetName val="방송(체육관)"/>
      <sheetName val="방송(체육관-공량)"/>
      <sheetName val="방송-무대"/>
      <sheetName val="전선관"/>
      <sheetName val="전기산출"/>
      <sheetName val="밸브설치"/>
      <sheetName val="날개벽수량표"/>
      <sheetName val="예산대비"/>
      <sheetName val="건축내역"/>
      <sheetName val="내역서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TEL"/>
      <sheetName val="I一般比"/>
      <sheetName val="과천MAIN"/>
      <sheetName val="대비"/>
      <sheetName val="내역서(총)"/>
      <sheetName val="일위대가"/>
      <sheetName val="N賃率-職"/>
      <sheetName val="부대대비"/>
      <sheetName val="냉연집계"/>
      <sheetName val="Sheet3"/>
      <sheetName val="직노"/>
      <sheetName val="설계조건"/>
      <sheetName val="plan&amp;section of foundation"/>
      <sheetName val="노원열병합  건축공사기성내역서"/>
      <sheetName val="민속촌메뉴"/>
      <sheetName val="수량산출서"/>
      <sheetName val="신우"/>
      <sheetName val="교각계산"/>
      <sheetName val="code"/>
      <sheetName val="도"/>
      <sheetName val="업무"/>
      <sheetName val="공사현황"/>
      <sheetName val="20관리비율"/>
      <sheetName val="직재"/>
      <sheetName val="견적서"/>
      <sheetName val="DATE"/>
      <sheetName val="sheets"/>
      <sheetName val="예산M12A"/>
      <sheetName val="일위대가목차"/>
      <sheetName val="노임단가"/>
      <sheetName val="경비_원본"/>
      <sheetName val="감가상각"/>
      <sheetName val="J直材4"/>
      <sheetName val="공사원가계산서"/>
      <sheetName val="TOTAL"/>
      <sheetName val="FANDBS"/>
      <sheetName val="GRDATA"/>
      <sheetName val="SHAFTDBSE"/>
      <sheetName val="단가비교표"/>
      <sheetName val="내역"/>
      <sheetName val="설직재-1"/>
      <sheetName val="주소록"/>
      <sheetName val="노임"/>
      <sheetName val="Sheet1"/>
      <sheetName val="전기일위대가"/>
      <sheetName val="DATA"/>
      <sheetName val="자재단가비교표"/>
      <sheetName val="화재 탐지 설비"/>
      <sheetName val="工완성공사율"/>
      <sheetName val="경산"/>
      <sheetName val="Sheet2"/>
      <sheetName val="소비자가"/>
      <sheetName val="개요"/>
      <sheetName val="을지"/>
      <sheetName val="DB"/>
      <sheetName val="터널조도"/>
      <sheetName val="실행내역서 "/>
      <sheetName val="부하계산서"/>
      <sheetName val="CT "/>
      <sheetName val="ABUT수량-A1"/>
      <sheetName val="발신정보"/>
      <sheetName val="기본일위"/>
      <sheetName val="2F 회의실견적(5_14 일대)"/>
      <sheetName val="NOMUBI"/>
      <sheetName val="sw1"/>
      <sheetName val="실행철강하도"/>
      <sheetName val="동원(3)"/>
      <sheetName val="예정(3)"/>
      <sheetName val="인건-측정"/>
      <sheetName val="조도계산서 (도서)"/>
      <sheetName val="동력부하(도산)"/>
      <sheetName val="명세서"/>
      <sheetName val="C-노임단가"/>
      <sheetName val="기성금내역서"/>
      <sheetName val="일위단가"/>
      <sheetName val="건축내역"/>
      <sheetName val="입찰안"/>
      <sheetName val="유림골조"/>
      <sheetName val="Sheet14"/>
      <sheetName val="Sheet13"/>
      <sheetName val="danga"/>
      <sheetName val="ilch"/>
      <sheetName val="6호기"/>
      <sheetName val="Y-WORK"/>
      <sheetName val="합천내역"/>
      <sheetName val="1안"/>
      <sheetName val="단가표"/>
      <sheetName val="음료실행"/>
      <sheetName val="APT내역"/>
      <sheetName val="부대시설"/>
      <sheetName val="기둥(원형)"/>
      <sheetName val="설비"/>
      <sheetName val="타견적1"/>
      <sheetName val="타견적2"/>
      <sheetName val="타견적3"/>
      <sheetName val="을"/>
      <sheetName val="사통"/>
      <sheetName val="견적대비 견적서"/>
      <sheetName val="재집"/>
      <sheetName val="단가조사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DB단가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BID"/>
      <sheetName val="공사내역"/>
      <sheetName val="LEGEND"/>
      <sheetName val="갑지(추정)"/>
      <sheetName val="EACT10"/>
      <sheetName val="조경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GAEYO"/>
      <sheetName val="UserData"/>
      <sheetName val="환율"/>
      <sheetName val="11.단가비교표_"/>
      <sheetName val="16.기계경비산출내역_"/>
      <sheetName val="원가계산서"/>
      <sheetName val="1.설계조건"/>
      <sheetName val="LOPCALC"/>
      <sheetName val="신규 수주분(사용자 정의)"/>
      <sheetName val="단가산출(변경없음)"/>
      <sheetName val="밸브설치"/>
      <sheetName val="소상 &quot;1&quot;"/>
      <sheetName val="내역서1999.8최종"/>
      <sheetName val="OPT7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CP-E2 (품셈표)"/>
      <sheetName val="U-TYPE(1)"/>
      <sheetName val="종배수관"/>
      <sheetName val="조도계산(1)"/>
      <sheetName val="품목납기"/>
      <sheetName val="전차선로 물량표"/>
      <sheetName val="일위대가목록"/>
      <sheetName val="와동25-3(변경)"/>
      <sheetName val="001"/>
      <sheetName val="60명당사(총괄)"/>
      <sheetName val="반중력식옹벽3.5"/>
      <sheetName val="중기사용료"/>
      <sheetName val="70%"/>
      <sheetName val="김재복부장님"/>
      <sheetName val="기초대가"/>
      <sheetName val="97"/>
      <sheetName val="WORK"/>
      <sheetName val="Macro1"/>
      <sheetName val="Macro2"/>
      <sheetName val="전기단가조사서"/>
      <sheetName val="K1자재(3차등)"/>
      <sheetName val="자재단가"/>
      <sheetName val="덕전리"/>
      <sheetName val="선급금신청서"/>
      <sheetName val="실행비교"/>
      <sheetName val="CT_"/>
      <sheetName val="2F_회의실견적(5_14_일대)"/>
      <sheetName val="조도계산서_(도서)"/>
      <sheetName val="96물가_CODE"/>
      <sheetName val="CP-E2_(품셈표)"/>
      <sheetName val="여과지동"/>
      <sheetName val="기초자료"/>
      <sheetName val="1000 DB구축 부표"/>
      <sheetName val="제-노임"/>
      <sheetName val="제직재"/>
      <sheetName val="CONCRETE"/>
      <sheetName val="부하LOAD"/>
      <sheetName val="데이타"/>
      <sheetName val="일위대가(1)"/>
      <sheetName val="11월 가격"/>
      <sheetName val="연수동"/>
      <sheetName val="청천내"/>
      <sheetName val="6PILE  (돌출)"/>
      <sheetName val="현금예금"/>
      <sheetName val="Sheet9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입출재고현황 (2)"/>
      <sheetName val="copy"/>
      <sheetName val="통신원가"/>
      <sheetName val="부하(성남)"/>
      <sheetName val="금액집계"/>
      <sheetName val="터파기및재료"/>
      <sheetName val="원본(갑지)"/>
      <sheetName val="판매96"/>
      <sheetName val="원가"/>
      <sheetName val="운반"/>
      <sheetName val="UR2-Calculation"/>
      <sheetName val="단"/>
      <sheetName val="기성"/>
      <sheetName val="도근좌표"/>
      <sheetName val="날개벽수량표"/>
      <sheetName val="전기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화재_탐지_설비"/>
      <sheetName val="소상_&quot;1&quot;"/>
      <sheetName val="CTEMCOST"/>
      <sheetName val="부속동"/>
      <sheetName val="공사개요(좌)"/>
      <sheetName val="직공비"/>
      <sheetName val="매입세율"/>
      <sheetName val="공사개요"/>
      <sheetName val="Sheet7"/>
      <sheetName val="어음광고주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내부부하"/>
      <sheetName val="외주가공"/>
      <sheetName val="7단가"/>
      <sheetName val="dt0301"/>
      <sheetName val="dtt0301"/>
      <sheetName val="7.1 자재단가표(케이블)"/>
      <sheetName val="목록"/>
      <sheetName val="자료"/>
      <sheetName val="토공계산서(부체도로)"/>
      <sheetName val="우각부보강"/>
      <sheetName val="단가목록"/>
      <sheetName val="대창(장성)"/>
      <sheetName val="VE절감"/>
      <sheetName val="물량표S"/>
      <sheetName val="금액내역서"/>
      <sheetName val="물가시세"/>
      <sheetName val="ITEM"/>
      <sheetName val="type-F"/>
      <sheetName val="백암비스타내역"/>
      <sheetName val="기계내역"/>
      <sheetName val="심사계산"/>
      <sheetName val="심사물량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실행내역"/>
      <sheetName val="조도계산서 _도서_"/>
      <sheetName val="가로등기초"/>
      <sheetName val="BASIC (2)"/>
      <sheetName val="원가 (2)"/>
      <sheetName val="대치판정"/>
      <sheetName val="rate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자재운반단가일람표"/>
      <sheetName val="설계내역(2001)"/>
      <sheetName val="본체"/>
      <sheetName val="토목"/>
      <sheetName val="실행"/>
      <sheetName val="건축원가계산서"/>
      <sheetName val="LOAD-46"/>
      <sheetName val="DRUM"/>
      <sheetName val="품산출서"/>
      <sheetName val="견내"/>
      <sheetName val="매립"/>
      <sheetName val="FACTOR"/>
      <sheetName val="Cost bd-&quot;A&quot;"/>
      <sheetName val="실정공사비단가표"/>
      <sheetName val="PROCESS"/>
      <sheetName val="일위대가(계측기설치)"/>
      <sheetName val="99총공사내역서"/>
      <sheetName val="변압기 및 발전기 용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품목"/>
      <sheetName val="AV시스템"/>
      <sheetName val="C1"/>
      <sheetName val="기성내역서표지"/>
      <sheetName val="sub"/>
      <sheetName val="(A)내역서"/>
      <sheetName val="값"/>
      <sheetName val="횡 연장"/>
      <sheetName val="호표"/>
      <sheetName val="공사비명세서"/>
      <sheetName val="지수"/>
      <sheetName val="일위대가표"/>
      <sheetName val="약품공급2"/>
      <sheetName val="dtxl"/>
      <sheetName val="단면가정"/>
      <sheetName val="7내역"/>
      <sheetName val="표지판단위"/>
      <sheetName val="설계"/>
      <sheetName val="협조전"/>
      <sheetName val="입상내역"/>
      <sheetName val="FAB별"/>
      <sheetName val="견적(갑지)"/>
      <sheetName val="담장산출"/>
      <sheetName val="BOX"/>
      <sheetName val="건축내역서"/>
      <sheetName val="말뚝지지력산정"/>
      <sheetName val="예산대비"/>
      <sheetName val="공문"/>
      <sheetName val="NEYOK"/>
      <sheetName val="1-1"/>
      <sheetName val="차도조도계산"/>
      <sheetName val="노무비 근거"/>
      <sheetName val="소업1교"/>
      <sheetName val="배수내역 (2)"/>
      <sheetName val="BUS제원1"/>
      <sheetName val="단가조사서"/>
      <sheetName val="목차"/>
      <sheetName val="간지"/>
      <sheetName val="간선계산"/>
      <sheetName val="맨홀토공"/>
      <sheetName val="Controls"/>
      <sheetName val="단가"/>
      <sheetName val="수량산출서 갑지"/>
      <sheetName val="11"/>
      <sheetName val="CB"/>
      <sheetName val="단위수량"/>
      <sheetName val="변경갑지"/>
      <sheetName val="증감(갑지)"/>
      <sheetName val="손익차9월2"/>
      <sheetName val="계약내력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 HIT-&gt;HMC 견적(3900)"/>
      <sheetName val="시행후면적"/>
      <sheetName val="수지예산"/>
      <sheetName val="단가대비"/>
      <sheetName val="소요자재"/>
      <sheetName val="ROOF(ALKALI)"/>
      <sheetName val="일위대가(4층원격)"/>
      <sheetName val="건축집계표"/>
      <sheetName val="단가표 "/>
      <sheetName val="cost"/>
      <sheetName val="총괄"/>
      <sheetName val="공사비"/>
      <sheetName val="OPT"/>
      <sheetName val="SV"/>
      <sheetName val="1공구(을)"/>
      <sheetName val="DLA"/>
      <sheetName val=" 견적서"/>
      <sheetName val="XL4Poppy"/>
      <sheetName val="List"/>
      <sheetName val="CHITIET VL-NC"/>
      <sheetName val="DON GIA"/>
      <sheetName val="MOTOR"/>
      <sheetName val="참고"/>
      <sheetName val="7.경제성결과"/>
      <sheetName val="FRP내역서"/>
      <sheetName val="부대내역"/>
      <sheetName val="실행내역서_"/>
      <sheetName val="3련 BOX"/>
      <sheetName val="자판실행"/>
      <sheetName val="교통대책내역"/>
      <sheetName val="청주(철골발주의뢰서)"/>
      <sheetName val="정렬"/>
      <sheetName val="분전함신설"/>
      <sheetName val="접지1종"/>
      <sheetName val="전선 및 전선관"/>
      <sheetName val="DATA1"/>
      <sheetName val="DHEQSUPT"/>
      <sheetName val="자재테이블"/>
      <sheetName val="산출금액내역"/>
      <sheetName val="A-4"/>
      <sheetName val="원가입력"/>
      <sheetName val="견적"/>
      <sheetName val="EQUIPMENT -2"/>
      <sheetName val="대림경상68억"/>
      <sheetName val="F1"/>
      <sheetName val="포장공자재집계표"/>
      <sheetName val="일반수량"/>
      <sheetName val="자재일람"/>
      <sheetName val="교대(A1)"/>
      <sheetName val="대가표(품셈)"/>
      <sheetName val="단가산출서"/>
      <sheetName val="토목공사"/>
      <sheetName val="위치"/>
      <sheetName val="총공사내역서"/>
      <sheetName val="다곡2교"/>
      <sheetName val="목표세부명세"/>
      <sheetName val="I.설계조건"/>
      <sheetName val="재1"/>
      <sheetName val="자재조사표(참고용)"/>
      <sheetName val="품셈집계표"/>
      <sheetName val="일반부표집계표"/>
      <sheetName val="기초단가"/>
      <sheetName val="수량집계"/>
      <sheetName val="수량산출서 (2)"/>
      <sheetName val="우수"/>
      <sheetName val="시화점실행"/>
      <sheetName val="상승노임"/>
      <sheetName val="원계약서"/>
      <sheetName val="총괄내역"/>
      <sheetName val="단위중량"/>
      <sheetName val="변화치수"/>
      <sheetName val="Baby일위대가"/>
      <sheetName val="실행간접비용"/>
      <sheetName val="공주-교대(A1)"/>
      <sheetName val="기초자료입력"/>
      <sheetName val="토사(PE)"/>
      <sheetName val="Ekog10"/>
      <sheetName val="코드표"/>
      <sheetName val="안정검토"/>
      <sheetName val="H-pile(298x299)"/>
      <sheetName val="H-pile(250x250)"/>
      <sheetName val="일위_파일"/>
      <sheetName val="연결임시"/>
      <sheetName val="단면검토"/>
      <sheetName val="_산근2_"/>
      <sheetName val="_산근4_"/>
      <sheetName val="_산근5_"/>
      <sheetName val="BQ_Utl_Off"/>
      <sheetName val="BREAKDOWN(철거설치)"/>
      <sheetName val="기계경비"/>
      <sheetName val="공종별내역서"/>
      <sheetName val="맨홀토공산출"/>
      <sheetName val="자재"/>
      <sheetName val="원형맨홀수량"/>
      <sheetName val="기기리스트"/>
      <sheetName val="01"/>
      <sheetName val="연돌일위집계"/>
      <sheetName val="시행예산"/>
      <sheetName val="AHU집계"/>
      <sheetName val="INPUT"/>
      <sheetName val="Macro(차단기)"/>
      <sheetName val="BQ(실행)"/>
      <sheetName val="JUCK"/>
      <sheetName val="암거"/>
      <sheetName val="포장공"/>
      <sheetName val="배수공"/>
      <sheetName val="요약&amp;결과"/>
      <sheetName val="배관배선 단가조사"/>
      <sheetName val="일위대가집계"/>
      <sheetName val="4안전율"/>
      <sheetName val="본실행경비"/>
      <sheetName val="해상PCB"/>
      <sheetName val="__MAIN"/>
      <sheetName val="회로내역(승인)"/>
      <sheetName val="안정검토(온1)"/>
      <sheetName val="물량산출근거"/>
      <sheetName val="수안보-MBR1"/>
      <sheetName val="L형 옹벽"/>
      <sheetName val="COVER"/>
      <sheetName val="Site Expenses"/>
      <sheetName val="샘플표지"/>
      <sheetName val="물가연동제"/>
      <sheetName val="1. 설계조건 2.단면가정 3. 하중계산"/>
      <sheetName val="DATA 입력란"/>
      <sheetName val="금융비용"/>
      <sheetName val="주안3차A-A"/>
      <sheetName val="유림총괄"/>
      <sheetName val="설계예산서(2016년 보안등 신설공사 단가계약-).xls"/>
      <sheetName val="연령현황"/>
      <sheetName val="__"/>
      <sheetName val="DIAPHRAGM"/>
      <sheetName val="주요측점"/>
      <sheetName val="BOQ(전체)"/>
      <sheetName val="위치조서"/>
      <sheetName val="9호관로"/>
      <sheetName val="Customer Databas"/>
      <sheetName val="가격표"/>
      <sheetName val="암거공"/>
      <sheetName val="Macro(전선)"/>
      <sheetName val="총요약서"/>
      <sheetName val="매크로"/>
      <sheetName val="기초안정검토"/>
      <sheetName val="총괄표"/>
      <sheetName val="콘_재료분리(1)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집계"/>
      <sheetName val="TYPE-A"/>
      <sheetName val="전체현황"/>
      <sheetName val="CAL"/>
      <sheetName val="COVER-P"/>
      <sheetName val="3BL공동구 수량"/>
      <sheetName val="작업일정"/>
      <sheetName val="사다리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배수통관(좌)"/>
      <sheetName val="1-3.조건,바닥판 "/>
      <sheetName val="첨부1-1"/>
      <sheetName val="PIPE"/>
      <sheetName val="FLANGE"/>
      <sheetName val="VALVE"/>
      <sheetName val="분류작업"/>
      <sheetName val="기본자료"/>
      <sheetName val="2002상반기노임기준"/>
      <sheetName val="000000"/>
      <sheetName val="총내역서"/>
      <sheetName val="경관내역"/>
      <sheetName val="가로등내역"/>
      <sheetName val="영상수량산출"/>
      <sheetName val="경관수량산출"/>
      <sheetName val="가로등수량산출"/>
      <sheetName val="영상단가대비표 "/>
      <sheetName val="경관단가대비표"/>
      <sheetName val="배관"/>
      <sheetName val=" 냉각수펌프"/>
      <sheetName val="일위대가1"/>
      <sheetName val="안정계산"/>
      <sheetName val="15100"/>
      <sheetName val="현장지지물물량"/>
      <sheetName val="두앙"/>
      <sheetName val="재료비"/>
      <sheetName val="보온자재단가표"/>
      <sheetName val="단가대비표 표지"/>
      <sheetName val="2000시행"/>
      <sheetName val="물가"/>
      <sheetName val="물가자료"/>
      <sheetName val="부대집계1"/>
      <sheetName val="가도단위"/>
      <sheetName val="원형측구(B-type)"/>
      <sheetName val="지주목시비량산출서"/>
      <sheetName val="예시 (수정 및 삭제금지)"/>
      <sheetName val="출입자명단"/>
      <sheetName val="뚝토공"/>
      <sheetName val="기성내역서"/>
      <sheetName val="관급"/>
      <sheetName val="투찰(하수)"/>
      <sheetName val="G.R300경비"/>
      <sheetName val="안정성검토"/>
      <sheetName val="하중계산"/>
      <sheetName val="설계기준"/>
      <sheetName val="우배수"/>
      <sheetName val="설명"/>
      <sheetName val="wing"/>
      <sheetName val="98비정기소모"/>
      <sheetName val="TYPE1"/>
      <sheetName val="입력자료모음"/>
      <sheetName val="원가계산서(공사)"/>
      <sheetName val="지주토목내역서"/>
      <sheetName val="대상공사(조달청)"/>
      <sheetName val="자료(통합)"/>
      <sheetName val="JUCKEYK"/>
      <sheetName val="수목표준대가"/>
      <sheetName val="식재가격"/>
      <sheetName val="식재총괄"/>
      <sheetName val="일위목록"/>
      <sheetName val="2000년1차"/>
      <sheetName val="횡배수관집현황(2공구)"/>
      <sheetName val="웅진교-S2"/>
      <sheetName val="구조물철거타공정이월"/>
      <sheetName val="수목데이타 "/>
      <sheetName val="토공(우물통,기타)_2"/>
      <sheetName val="내역서_(2)2"/>
      <sheetName val="횡_연장2"/>
      <sheetName val="토공(우물통,기타)_"/>
      <sheetName val="내역서_(2)"/>
      <sheetName val="횡_연장"/>
      <sheetName val="토공(우물통,기타)_1"/>
      <sheetName val="내역서_(2)1"/>
      <sheetName val="횡_연장1"/>
      <sheetName val="하부철근수량"/>
      <sheetName val="적용기준"/>
      <sheetName val="단락전류-A"/>
      <sheetName val="참조"/>
      <sheetName val="SW개발대상목록(기능점수)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차액보증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단위중기"/>
      <sheetName val="BID"/>
      <sheetName val="내역서"/>
      <sheetName val="공사비집계"/>
      <sheetName val="대비"/>
      <sheetName val="견적서"/>
      <sheetName val="기초공"/>
      <sheetName val="기둥(원형)"/>
      <sheetName val="TEL"/>
      <sheetName val="입출재고현황 (2)"/>
      <sheetName val="공사개요"/>
      <sheetName val="일위대가"/>
      <sheetName val="DATA"/>
      <sheetName val="8공구투찰내역서"/>
      <sheetName val="Sheet2"/>
      <sheetName val="RAHMEN"/>
      <sheetName val="조명시설"/>
      <sheetName val="경비2내역"/>
      <sheetName val="데이타"/>
      <sheetName val="DATE"/>
      <sheetName val="내역"/>
      <sheetName val="1.설계조건"/>
      <sheetName val="6.OUTPUT"/>
      <sheetName val="단가조건"/>
      <sheetName val="설 계"/>
      <sheetName val="일위대가목차"/>
      <sheetName val="표지"/>
      <sheetName val="예산M12A"/>
      <sheetName val="보도경계블럭"/>
      <sheetName val="Total"/>
      <sheetName val="말뚝물량"/>
      <sheetName val="98지급계획"/>
      <sheetName val="물가"/>
      <sheetName val="type-F"/>
      <sheetName val="부대대비"/>
      <sheetName val="냉연집계"/>
      <sheetName val="design criteria"/>
      <sheetName val="working load at the btm ft."/>
      <sheetName val="plan&amp;section of foundation"/>
      <sheetName val="member design"/>
      <sheetName val="공사내역"/>
      <sheetName val="1련박스"/>
      <sheetName val="Macro1"/>
      <sheetName val="출력표"/>
      <sheetName val="집계표"/>
      <sheetName val="을"/>
      <sheetName val="포장공"/>
      <sheetName val="토공"/>
      <sheetName val="설계조건"/>
      <sheetName val="기계"/>
      <sheetName val="토공(완충)"/>
      <sheetName val="토목주소"/>
      <sheetName val="프랜트면허"/>
      <sheetName val="터파기및재료"/>
      <sheetName val="EACT10"/>
      <sheetName val="협조전"/>
      <sheetName val="1.우편집중내역서"/>
      <sheetName val="공사비예산서(토목분)"/>
      <sheetName val="BSD (2)"/>
      <sheetName val="정보매체A동"/>
      <sheetName val="설계명세서"/>
      <sheetName val="UNIT"/>
      <sheetName val="ITB COST"/>
      <sheetName val="정부노임단가"/>
      <sheetName val="영업.일"/>
      <sheetName val="Customer Databas"/>
      <sheetName val="인사자료총집계"/>
      <sheetName val="hvac내역서(제어동)"/>
      <sheetName val="예산변경사항"/>
      <sheetName val="산출기준(파견전산실)"/>
      <sheetName val="본부소개"/>
      <sheetName val="지급자재"/>
      <sheetName val="청천내"/>
      <sheetName val="2000.05"/>
      <sheetName val="2.대외공문"/>
      <sheetName val="BSD _2_"/>
      <sheetName val="M1"/>
      <sheetName val="실행철강하도"/>
      <sheetName val="BOQ건축"/>
      <sheetName val="Sheet3"/>
      <sheetName val="Sheet1"/>
      <sheetName val="품종별-이름"/>
      <sheetName val="PUMP"/>
      <sheetName val="노원열병합  건축공사기성내역서"/>
      <sheetName val="세부내역"/>
      <sheetName val="6PILE  (돌출)"/>
      <sheetName val="ABUT수량-A1"/>
      <sheetName val="전기일위대가"/>
      <sheetName val="말뚝지지력산정"/>
      <sheetName val="계약내역서"/>
      <sheetName val="코드표"/>
      <sheetName val="단면가정"/>
      <sheetName val="Proposal"/>
      <sheetName val="#REF"/>
      <sheetName val="총괄"/>
      <sheetName val="EKOG10건축"/>
      <sheetName val="수량산출"/>
      <sheetName val="시멘트"/>
      <sheetName val="전체"/>
      <sheetName val="조명율표"/>
      <sheetName val="단면검토"/>
      <sheetName val="soil bearing check"/>
      <sheetName val="기계내역"/>
      <sheetName val="공틀공사"/>
      <sheetName val="공통(20-91)"/>
      <sheetName val="구미4단2"/>
      <sheetName val="날개벽(좌,우=45도,75도)"/>
      <sheetName val="I.설계조건"/>
      <sheetName val="깨기"/>
      <sheetName val="Y-WORK"/>
      <sheetName val="CAPVC"/>
      <sheetName val="현장"/>
      <sheetName val="첨부1"/>
      <sheetName val="설비내역서"/>
      <sheetName val="건축내역서"/>
      <sheetName val="전기내역서"/>
      <sheetName val="수량산출서"/>
      <sheetName val="도"/>
      <sheetName val="재집"/>
      <sheetName val="직재"/>
      <sheetName val="INPUT"/>
      <sheetName val="첨부파일"/>
      <sheetName val="가격조사서"/>
      <sheetName val="사용성검토"/>
      <sheetName val="내역서(총)"/>
      <sheetName val="1단계"/>
      <sheetName val="노임단가"/>
      <sheetName val="Budget 2004(DW)"/>
      <sheetName val="첨"/>
      <sheetName val="9-1차이내역"/>
      <sheetName val="건축공사"/>
      <sheetName val="재1"/>
      <sheetName val="결과조달"/>
      <sheetName val="CODE"/>
      <sheetName val="부대내역"/>
      <sheetName val="일위(설)"/>
      <sheetName val="인건비"/>
      <sheetName val="단가조사"/>
      <sheetName val="적용환율"/>
      <sheetName val="PROJECT BRIEF(EX.NEW)"/>
      <sheetName val="Sheet4"/>
      <sheetName val="DATA1"/>
      <sheetName val="포장복구집계"/>
      <sheetName val="접속 SLAB,BRACKET 설계"/>
      <sheetName val="안정검토"/>
      <sheetName val="12용지"/>
      <sheetName val="재무가정"/>
      <sheetName val="hvac(제어동)"/>
      <sheetName val="Main"/>
      <sheetName val="FRT_O"/>
      <sheetName val="FAB_I"/>
      <sheetName val="노임이"/>
      <sheetName val="토적"/>
      <sheetName val="음료실행"/>
      <sheetName val="가정급수관"/>
      <sheetName val="보일러"/>
      <sheetName val="인건비 "/>
      <sheetName val="CTEMCOST"/>
      <sheetName val="영업소실적"/>
      <sheetName val="eq_data"/>
      <sheetName val="MOTOR"/>
      <sheetName val="일위목록"/>
      <sheetName val="공통가설"/>
      <sheetName val="2002상반기노임기준"/>
      <sheetName val="공내역"/>
      <sheetName val="건축(충일분)"/>
      <sheetName val="가시설단위수량"/>
      <sheetName val="교량전기"/>
      <sheetName val="옹벽"/>
      <sheetName val=" 견적서"/>
      <sheetName val="소비자가"/>
      <sheetName val="통계연보"/>
      <sheetName val="내역(입찰)"/>
      <sheetName val="danga"/>
      <sheetName val="ilch"/>
      <sheetName val="토공계산서(부체도로)"/>
      <sheetName val="1호맨홀토공"/>
      <sheetName val="11"/>
      <sheetName val="연결임시"/>
      <sheetName val="날개벽"/>
      <sheetName val="TB-내역서"/>
      <sheetName val="교각1"/>
      <sheetName val="산출근거"/>
      <sheetName val="대대터널 설계서"/>
      <sheetName val="WORK"/>
      <sheetName val="담장산출"/>
      <sheetName val="토적1"/>
      <sheetName val="예가표"/>
      <sheetName val="신규일위대가"/>
      <sheetName val="계약내력"/>
      <sheetName val="소업1교"/>
      <sheetName val="갑지1"/>
      <sheetName val="FB25JN"/>
      <sheetName val="갑지(추정)"/>
      <sheetName val="건축내역"/>
      <sheetName val="골조시행"/>
      <sheetName val="견적조건"/>
      <sheetName val="기성내역서표지"/>
      <sheetName val="전기"/>
      <sheetName val="COVER"/>
      <sheetName val="일위대가표"/>
      <sheetName val="퇴비산출근거"/>
      <sheetName val="대로근거"/>
      <sheetName val="중로근거"/>
      <sheetName val="F4-F7"/>
      <sheetName val="직접기초설계"/>
      <sheetName val="모델링"/>
      <sheetName val="진주방향"/>
      <sheetName val="자재단가"/>
      <sheetName val="토사(PE)"/>
      <sheetName val="단면치수"/>
      <sheetName val="단면 (2)"/>
      <sheetName val="건축원가계산서"/>
      <sheetName val="BREAKDOWN(철거설치)"/>
      <sheetName val="99노임기준"/>
      <sheetName val="분류작업"/>
      <sheetName val="분석"/>
      <sheetName val="1.설계기준"/>
      <sheetName val="설계예산"/>
      <sheetName val="설계"/>
      <sheetName val="내역표지"/>
      <sheetName val="6호기"/>
      <sheetName val="유출부"/>
      <sheetName val="안정계산"/>
      <sheetName val="요율"/>
      <sheetName val="소방"/>
      <sheetName val="산출"/>
      <sheetName val="기초일위"/>
      <sheetName val="시설일위"/>
      <sheetName val="조명일위"/>
      <sheetName val="A"/>
      <sheetName val="단가표"/>
      <sheetName val="노무비단가"/>
      <sheetName val="3차토목내역"/>
      <sheetName val="Budget 2005(DW)"/>
      <sheetName val="배수통관(좌)"/>
      <sheetName val="SLAB&quot;1&quot;"/>
      <sheetName val="COPING"/>
      <sheetName val="단가조사서"/>
      <sheetName val="CAL"/>
      <sheetName val="토목내역"/>
      <sheetName val="견적3"/>
      <sheetName val="Discount Group"/>
      <sheetName val="Macro(전선)"/>
      <sheetName val="Sheet1 (2)"/>
      <sheetName val="삼성전기"/>
      <sheetName val="매크로"/>
      <sheetName val="내역서 "/>
      <sheetName val="설계내역서"/>
      <sheetName val="dtxl"/>
      <sheetName val="소운반"/>
      <sheetName val="정렬"/>
      <sheetName val="투찰금액"/>
      <sheetName val="개요"/>
      <sheetName val="직노"/>
      <sheetName val="산출내역서집계표"/>
      <sheetName val="바닥판"/>
      <sheetName val="입력DATA"/>
      <sheetName val="방송(체육관)"/>
      <sheetName val="당진1,2호기전선관설치및접지4차공사내역서-을지"/>
      <sheetName val="1-1"/>
      <sheetName val="전체도급"/>
      <sheetName val="AP1"/>
      <sheetName val="96수출"/>
      <sheetName val="FAB별"/>
      <sheetName val="Sheet5"/>
      <sheetName val="기본"/>
      <sheetName val="통합"/>
      <sheetName val="물가자료"/>
      <sheetName val="Material Specification"/>
      <sheetName val="부재예실"/>
      <sheetName val="SUMMARY(S)"/>
      <sheetName val="Piping(Methanol)"/>
      <sheetName val="견적가 검토"/>
      <sheetName val="2000년1차"/>
      <sheetName val="날개벽수량표"/>
      <sheetName val="MCC제원"/>
      <sheetName val="자재단가비교표"/>
      <sheetName val="공사개요설명서"/>
      <sheetName val="DESCRIPTION"/>
      <sheetName val="보온자재단가표"/>
      <sheetName val="조경"/>
      <sheetName val="예산M5A"/>
      <sheetName val="VENDOR LIST"/>
      <sheetName val="공통비"/>
      <sheetName val="c_balju"/>
      <sheetName val="내역(전체)"/>
      <sheetName val="숙소"/>
      <sheetName val="간접재료비산출표-27-30"/>
      <sheetName val="간접경상비"/>
      <sheetName val="공종별 집계"/>
      <sheetName val="근고 블록 유형별 수량"/>
      <sheetName val="UR2-Calculation"/>
      <sheetName val="마산월령동골조물량변경"/>
      <sheetName val="당진생산팀"/>
      <sheetName val="대차대조표"/>
      <sheetName val="3본사"/>
      <sheetName val="상가지급현황"/>
      <sheetName val="현금"/>
      <sheetName val="실행"/>
      <sheetName val="하도급기성_(2)"/>
      <sheetName val="하도급단가산출_(2)"/>
      <sheetName val="입출재고현황_(2)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설_계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J直材4"/>
      <sheetName val="유림골조"/>
      <sheetName val="4)유동표"/>
      <sheetName val="1. 설계조건 2.단면가정 3. 하중계산"/>
      <sheetName val="DATA 입력란"/>
      <sheetName val="총괄표"/>
      <sheetName val="woo(mac)"/>
      <sheetName val="ERECTION"/>
      <sheetName val="POL설치공정"/>
      <sheetName val="공정양식"/>
      <sheetName val="#34 CIVL_Original"/>
      <sheetName val="TOEC"/>
      <sheetName val="INDIRECT"/>
      <sheetName val="calculation-1"/>
      <sheetName val="guard(mac)"/>
      <sheetName val="교각계산"/>
      <sheetName val="AILC004"/>
      <sheetName val="Front"/>
      <sheetName val="wall"/>
      <sheetName val="FUND"/>
      <sheetName val="노임"/>
      <sheetName val="Ext. Stone-P"/>
      <sheetName val="수목데이타 "/>
      <sheetName val="crude.SLAB RE-bar"/>
      <sheetName val="하중계산"/>
      <sheetName val="J"/>
      <sheetName val="진행 DATA (2)"/>
      <sheetName val="중기사용료"/>
      <sheetName val="45,46"/>
      <sheetName val="가로등기초"/>
      <sheetName val="공문"/>
      <sheetName val="차수"/>
      <sheetName val="combi(wall)"/>
      <sheetName val="수량산출서 갑지"/>
      <sheetName val="OD"/>
      <sheetName val="A-4"/>
      <sheetName val="토목"/>
      <sheetName val="6-2차"/>
      <sheetName val="한강운반비"/>
      <sheetName val="5사남"/>
      <sheetName val="MAT_N048"/>
      <sheetName val="경비_원본"/>
      <sheetName val="맨홀수량산출"/>
      <sheetName val="가감수량"/>
      <sheetName val="설비원가"/>
      <sheetName val="전신환매도율"/>
      <sheetName val="변경내역대비표(2)"/>
      <sheetName val="갑지"/>
      <sheetName val="건축"/>
      <sheetName val="관리비"/>
      <sheetName val="입력"/>
      <sheetName val="대전21토목내역서"/>
      <sheetName val="8.PILE  (돌출)"/>
      <sheetName val="입력값"/>
      <sheetName val="간선계산"/>
      <sheetName val="원형1호맨홀토공수량"/>
      <sheetName val="바.한일양산"/>
      <sheetName val="기본입력표"/>
      <sheetName val="변화치수"/>
      <sheetName val="흄관기초"/>
      <sheetName val="외주가공"/>
      <sheetName val="3차준공"/>
      <sheetName val="98수문일위"/>
      <sheetName val="TEST1"/>
      <sheetName val="토 적 표"/>
      <sheetName val="투찰"/>
      <sheetName val="참조"/>
      <sheetName val="P&amp;L01-02GR"/>
      <sheetName val="방식총괄"/>
      <sheetName val="실행견적"/>
      <sheetName val="자재표"/>
      <sheetName val="자판실행"/>
      <sheetName val="INPUT(덕도방향-시점)"/>
      <sheetName val="조도계산서 (도서)"/>
      <sheetName val="횡날개수집"/>
      <sheetName val="내역서2안"/>
      <sheetName val="오억미만"/>
      <sheetName val="취수탑"/>
      <sheetName val="재료집계"/>
      <sheetName val="수목표준대가"/>
      <sheetName val="정읍농소"/>
      <sheetName val="지주목시비량산출서"/>
      <sheetName val="물량표"/>
      <sheetName val="케이블및전선관규격표"/>
      <sheetName val="전기공사"/>
      <sheetName val="123"/>
      <sheetName val="품종코드"/>
      <sheetName val="기초자료"/>
      <sheetName val="견적집계표"/>
      <sheetName val="손익(10월)"/>
      <sheetName val="항목"/>
      <sheetName val="투자양식"/>
      <sheetName val="TAIHAN"/>
      <sheetName val="토공정보"/>
      <sheetName val="기성내역서"/>
      <sheetName val="수량 산출서(당초)"/>
      <sheetName val="외자배분"/>
      <sheetName val="횡배수관토공수량"/>
      <sheetName val="2000년 임금추정"/>
      <sheetName val="간접비"/>
      <sheetName val="일위대가(계측기설치)"/>
      <sheetName val="별표집계"/>
      <sheetName val="GAEYO"/>
      <sheetName val="SIL98"/>
      <sheetName val="가공비"/>
      <sheetName val="부표총괄"/>
      <sheetName val="빈"/>
      <sheetName val="기초목"/>
      <sheetName val="비용"/>
      <sheetName val="CAT_5"/>
      <sheetName val="1월"/>
      <sheetName val="VXXXXXXX"/>
      <sheetName val="#3E1_GCR"/>
      <sheetName val="6공구(당초)"/>
      <sheetName val="건축공사 집계표"/>
      <sheetName val="골조"/>
      <sheetName val="좌측"/>
      <sheetName val="2.하자처리현황(CS)"/>
      <sheetName val="과거교육훈련비"/>
      <sheetName val="총 원가계산"/>
      <sheetName val="일집"/>
      <sheetName val="일위"/>
      <sheetName val="본장"/>
      <sheetName val="환률"/>
      <sheetName val="FOB발"/>
      <sheetName val="예정공정표(도급)"/>
      <sheetName val="원가계산서"/>
      <sheetName val="계수시트"/>
      <sheetName val="기기리스트"/>
      <sheetName val="SG"/>
      <sheetName val="sheets"/>
      <sheetName val="품셈1-17"/>
      <sheetName val="신우"/>
      <sheetName val="설계개요"/>
      <sheetName val="배수공 시멘트 및 골재량 산출"/>
      <sheetName val="금액내역서"/>
      <sheetName val="36+45-113-18+19+20I"/>
      <sheetName val="수로교총재료집계"/>
      <sheetName val="중기(목록)"/>
      <sheetName val="일위대가(목록)"/>
      <sheetName val="산근(목록)"/>
      <sheetName val="노무비"/>
      <sheetName val="재료비"/>
      <sheetName val="경비"/>
      <sheetName val="원가계산서구조조정"/>
      <sheetName val="도대하도변경최종정산조경"/>
      <sheetName val="Galaxy 소비자가격표"/>
      <sheetName val="000000"/>
      <sheetName val="노무단가"/>
      <sheetName val="Ⅴ-2.공종별내역"/>
      <sheetName val="기본DATA"/>
      <sheetName val="ITEM"/>
      <sheetName val="건축집계표"/>
      <sheetName val="96까지"/>
      <sheetName val="97년"/>
      <sheetName val="98이후"/>
      <sheetName val="예산서"/>
      <sheetName val="CON포장수량"/>
      <sheetName val="ACUNIT"/>
      <sheetName val="CONUNIT"/>
      <sheetName val="주식"/>
      <sheetName val="구성비"/>
      <sheetName val="내역서(당초변경)"/>
      <sheetName val="3BL공동구 수량"/>
      <sheetName val="시설물"/>
      <sheetName val="3련 BOX"/>
      <sheetName val="일위대가목록"/>
      <sheetName val="전기BOX내역서"/>
      <sheetName val="수량명세서"/>
      <sheetName val="총집계표"/>
      <sheetName val="NS"/>
      <sheetName val="금액집계"/>
      <sheetName val="일위대가표(DEEP)"/>
      <sheetName val="자료"/>
      <sheetName val="대림경상68억"/>
      <sheetName val="설계서"/>
      <sheetName val="9811"/>
      <sheetName val="9509"/>
      <sheetName val="TABLE"/>
      <sheetName val="설산1.나"/>
      <sheetName val="본사S"/>
      <sheetName val="서울산업대(토)"/>
      <sheetName val="2F 회의실견적(5_14 일대)"/>
      <sheetName val="손익분석"/>
      <sheetName val="soil_bearing_check"/>
      <sheetName val="노원열병합__건축공사기성내역서"/>
      <sheetName val="냉천부속동"/>
      <sheetName val="KMT물량"/>
      <sheetName val="페이징 배관배선"/>
      <sheetName val="견적내역서"/>
      <sheetName val="일위_파일"/>
      <sheetName val="여과지동"/>
      <sheetName val="계산근거"/>
      <sheetName val="산출내역서"/>
      <sheetName val="플랜트 설치"/>
      <sheetName val="설계예시"/>
      <sheetName val="물량표S"/>
      <sheetName val="저판(버림100)"/>
      <sheetName val="REINF."/>
      <sheetName val="CHECK1"/>
      <sheetName val="약품설비"/>
      <sheetName val="2000전체분"/>
      <sheetName val="AABS내역"/>
      <sheetName val="견적대비표"/>
      <sheetName val="단가비교"/>
      <sheetName val="SLAB근거-1"/>
      <sheetName val="Sheet14"/>
      <sheetName val="Sheet13"/>
      <sheetName val="T13(P68~72,78)"/>
      <sheetName val="실행내역"/>
      <sheetName val="1근거"/>
      <sheetName val="TYPE별집계"/>
      <sheetName val="960318-1"/>
      <sheetName val="APT내역"/>
      <sheetName val="예산내역서"/>
      <sheetName val="설계예산서"/>
      <sheetName val="총계"/>
      <sheetName val="수문일1"/>
      <sheetName val="MM"/>
      <sheetName val="LOADS"/>
      <sheetName val="실정보고내역서"/>
      <sheetName val="역T형"/>
      <sheetName val="3.공통공사대비"/>
      <sheetName val="Breakdown"/>
      <sheetName val="변경비교-을"/>
      <sheetName val="일위대가표 (2)"/>
      <sheetName val="TYPE-A"/>
      <sheetName val="1"/>
      <sheetName val="부대공자재집계표"/>
      <sheetName val="평가데이터"/>
      <sheetName val="unitpric"/>
      <sheetName val="외주비"/>
      <sheetName val="준검 내역서"/>
      <sheetName val="예산대비표(현장작성)"/>
      <sheetName val="PO-BOQ"/>
      <sheetName val="설비"/>
      <sheetName val="하조서"/>
      <sheetName val="구분자"/>
      <sheetName val="내역(2000년)"/>
      <sheetName val="단가"/>
      <sheetName val="회사기본자료"/>
      <sheetName val="자단"/>
      <sheetName val="인공산출"/>
      <sheetName val="1.관로"/>
      <sheetName val="VOR"/>
      <sheetName val="노임,재료비"/>
      <sheetName val="교통시설 표지판"/>
      <sheetName val="가로등내역서"/>
      <sheetName val="초기화면"/>
      <sheetName val="이름정의"/>
      <sheetName val="원가계산서(건축)"/>
      <sheetName val="내역을"/>
      <sheetName val="3.하중산정4.지지력"/>
      <sheetName val="LinerWt"/>
      <sheetName val="일위대가(1)"/>
      <sheetName val="갑지(비계타입)"/>
      <sheetName val="경산"/>
      <sheetName val="11.자재단가"/>
      <sheetName val="표  지"/>
      <sheetName val="날개벽(시점좌측)"/>
      <sheetName val="h-013211-2"/>
      <sheetName val="도급정산"/>
      <sheetName val="측구터파기공수량집계"/>
      <sheetName val="구조물터파기수량집계"/>
      <sheetName val="깨기집계"/>
      <sheetName val="추가예산"/>
      <sheetName val="unit 4"/>
      <sheetName val="업무분장"/>
      <sheetName val="CAUDIT"/>
      <sheetName val="품의"/>
      <sheetName val="전체현황"/>
      <sheetName val="2003.4.1."/>
      <sheetName val="보통예금"/>
      <sheetName val="토적계산"/>
      <sheetName val="목차"/>
      <sheetName val="신규품셈목차"/>
      <sheetName val="시중노임단가"/>
      <sheetName val="JUCKEYK"/>
      <sheetName val="F-Assump"/>
      <sheetName val="20관리비율"/>
      <sheetName val="산출근거1"/>
      <sheetName val="2.단면가정"/>
      <sheetName val="4.말뚝설계"/>
      <sheetName val="N賃率-職"/>
      <sheetName val="준공조서갑지"/>
      <sheetName val="o현장경비"/>
      <sheetName val="대전(세창동)"/>
      <sheetName val="하도급기성_(2)1"/>
      <sheetName val="하도급단가산출_(2)1"/>
      <sheetName val="입출재고현황_(2)1"/>
      <sheetName val="설_계1"/>
      <sheetName val="직접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경산"/>
      <sheetName val="직재"/>
      <sheetName val="일위대가목록"/>
      <sheetName val="일위대가"/>
      <sheetName val="일위대가(4층원격)"/>
      <sheetName val="내역서"/>
      <sheetName val="연결"/>
      <sheetName val="기업"/>
      <sheetName val="손익"/>
      <sheetName val="직노"/>
      <sheetName val="#REF"/>
      <sheetName val="I一般比"/>
      <sheetName val="N賃率-職"/>
      <sheetName val="J直材4"/>
      <sheetName val="일위"/>
      <sheetName val="실행내역"/>
      <sheetName val="설직재-1"/>
      <sheetName val="제직재"/>
      <sheetName val="내역서2안"/>
      <sheetName val="패널"/>
      <sheetName val="집계"/>
      <sheetName val="기본일위"/>
      <sheetName val="Sheet2"/>
      <sheetName val="홍보비디오"/>
      <sheetName val="원가"/>
      <sheetName val="1안"/>
      <sheetName val="연간근무"/>
      <sheetName val="교육시간"/>
      <sheetName val="임율"/>
      <sheetName val="총괄"/>
      <sheetName val="직.근"/>
      <sheetName val="직접인건비"/>
      <sheetName val="간접인건비"/>
      <sheetName val="인집"/>
      <sheetName val="경비"/>
      <sheetName val="수리수선비"/>
      <sheetName val="내역"/>
      <sheetName val="소방"/>
      <sheetName val="수목데이타 "/>
      <sheetName val="금액내역서"/>
      <sheetName val="내역서 (총괄)"/>
      <sheetName val="산출근거"/>
      <sheetName val="단가비교표"/>
      <sheetName val="토공단가산출"/>
      <sheetName val="중기목록표"/>
      <sheetName val="2012년상반기노임단가"/>
      <sheetName val="단위물량산출서"/>
      <sheetName val="내역서1"/>
      <sheetName val="일위대가2"/>
      <sheetName val="단위물량산출서 (2)"/>
      <sheetName val="노임단가"/>
      <sheetName val="Module1"/>
      <sheetName val="표지"/>
      <sheetName val="목차"/>
      <sheetName val="간지"/>
      <sheetName val="원가계산서"/>
      <sheetName val="일위대가집계표"/>
      <sheetName val="자재단가"/>
      <sheetName val="수량집계표"/>
      <sheetName val="전선관및케이블산출"/>
      <sheetName val="기계화시공"/>
      <sheetName val="기초물량산출"/>
      <sheetName val="비용검토"/>
      <sheetName val="도장면적산출"/>
      <sheetName val="조명시설"/>
      <sheetName val="수량산출"/>
      <sheetName val="제-노임"/>
      <sheetName val="단가표 "/>
      <sheetName val="갑지1"/>
      <sheetName val="갑지"/>
      <sheetName val="집계표"/>
      <sheetName val="3BL공동구 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과천MAIN"/>
      <sheetName val="부하계산서"/>
      <sheetName val="CT "/>
      <sheetName val="발신정보"/>
      <sheetName val="노임"/>
      <sheetName val="ABUT수량-A1"/>
      <sheetName val="기본일위"/>
      <sheetName val="2F 회의실견적(5_14 일대)"/>
      <sheetName val="동원(3)"/>
      <sheetName val="예정(3)"/>
      <sheetName val="단가비교표"/>
      <sheetName val="NOMUBI"/>
      <sheetName val="sw1"/>
      <sheetName val="J直材4"/>
      <sheetName val="TOTAL"/>
      <sheetName val="실행철강하도"/>
      <sheetName val="I一般比"/>
      <sheetName val="설비"/>
      <sheetName val="내역"/>
      <sheetName val="감가상각"/>
      <sheetName val="TEL"/>
      <sheetName val="부대대비"/>
      <sheetName val="냉연집계"/>
      <sheetName val="Sheet3"/>
      <sheetName val="직재"/>
      <sheetName val="신우"/>
      <sheetName val="교각계산"/>
      <sheetName val="DATE"/>
      <sheetName val="sheets"/>
      <sheetName val="예산M12A"/>
      <sheetName val="일위대가목차"/>
      <sheetName val="일위대가"/>
      <sheetName val="노임단가"/>
      <sheetName val="경비_원본"/>
      <sheetName val="대비"/>
      <sheetName val="내역서(총)"/>
      <sheetName val="공사원가계산서"/>
      <sheetName val="타견적1"/>
      <sheetName val="타견적2"/>
      <sheetName val="타견적3"/>
      <sheetName val="터널조도"/>
      <sheetName val="plan&amp;section of foundation"/>
      <sheetName val="민속촌메뉴"/>
      <sheetName val="수량산출서"/>
      <sheetName val="노원열병합  건축공사기성내역서"/>
      <sheetName val="N賃率-職"/>
      <sheetName val="실행내역서 "/>
      <sheetName val="업무"/>
      <sheetName val="code"/>
      <sheetName val="주소록"/>
      <sheetName val="FANDBS"/>
      <sheetName val="GRDATA"/>
      <sheetName val="SHAFTDBSE"/>
      <sheetName val="견적서"/>
      <sheetName val="개요"/>
      <sheetName val="자재단가비교표"/>
      <sheetName val="설직재-1"/>
      <sheetName val="설계조건"/>
      <sheetName val="직노"/>
      <sheetName val="경산"/>
      <sheetName val="Sheet2"/>
      <sheetName val="공사현황"/>
      <sheetName val="소비자가"/>
      <sheetName val="인건-측정"/>
      <sheetName val="조도계산서 (도서)"/>
      <sheetName val="동력부하(도산)"/>
      <sheetName val="명세서"/>
      <sheetName val="20관리비율"/>
      <sheetName val="C-노임단가"/>
      <sheetName val="danga"/>
      <sheetName val="ilch"/>
      <sheetName val="입찰안"/>
      <sheetName val="유림골조"/>
      <sheetName val="Sheet14"/>
      <sheetName val="Sheet13"/>
      <sheetName val="6호기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재집"/>
      <sheetName val="화재 탐지 설비"/>
      <sheetName val="工완성공사율"/>
      <sheetName val="Sheet1"/>
      <sheetName val="내역서1999.8최종"/>
      <sheetName val="전기일위대가"/>
      <sheetName val="DATA"/>
      <sheetName val="도"/>
      <sheetName val="Y-WORK"/>
      <sheetName val="을지"/>
      <sheetName val="DB"/>
      <sheetName val="기성금내역서"/>
      <sheetName val="일위단가"/>
      <sheetName val="건축내역"/>
      <sheetName val="합천내역"/>
      <sheetName val="1안"/>
      <sheetName val="단가표"/>
      <sheetName val="밸브설치"/>
      <sheetName val="사통"/>
      <sheetName val="단가조사"/>
      <sheetName val="노임이"/>
      <sheetName val="EACT10"/>
      <sheetName val="입출재고현황 (2)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을"/>
      <sheetName val="음료실행"/>
      <sheetName val="APT내역"/>
      <sheetName val="부대시설"/>
      <sheetName val="기둥(원형)"/>
      <sheetName val="소상 &quot;1&quot;"/>
      <sheetName val="copy"/>
      <sheetName val="DB단가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공사내역"/>
      <sheetName val="BID"/>
      <sheetName val="LEGEND"/>
      <sheetName val="조경"/>
      <sheetName val="갑지(추정)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CP-E2 (품셈표)"/>
      <sheetName val="조도계산(1)"/>
      <sheetName val="U-TYPE(1)"/>
      <sheetName val="종배수관"/>
      <sheetName val="전차선로 물량표"/>
      <sheetName val="와동25-3(변경)"/>
      <sheetName val="반중력식옹벽3.5"/>
      <sheetName val="일위대가목록"/>
      <sheetName val="품목납기"/>
      <sheetName val="001"/>
      <sheetName val="60명당사(총괄)"/>
      <sheetName val="기초대가"/>
      <sheetName val="97"/>
      <sheetName val="WORK"/>
      <sheetName val="김재복부장님"/>
      <sheetName val="70%"/>
      <sheetName val="Macro1"/>
      <sheetName val="Macro2"/>
      <sheetName val="중기사용료"/>
      <sheetName val="1.설계조건"/>
      <sheetName val="전기단가조사서"/>
      <sheetName val="자재단가"/>
      <sheetName val="K1자재(3차등)"/>
      <sheetName val="실행비교"/>
      <sheetName val="덕전리"/>
      <sheetName val="선급금신청서"/>
      <sheetName val="CT_"/>
      <sheetName val="2F_회의실견적(5_14_일대)"/>
      <sheetName val="조도계산서_(도서)"/>
      <sheetName val="96물가_CODE"/>
      <sheetName val="CP-E2_(품셈표)"/>
      <sheetName val="여과지동"/>
      <sheetName val="기초자료"/>
      <sheetName val="신규 수주분(사용자 정의)"/>
      <sheetName val="단가산출(변경없음)"/>
      <sheetName val="견적대비 견적서"/>
      <sheetName val="GAEYO"/>
      <sheetName val="UserData"/>
      <sheetName val="환율"/>
      <sheetName val="11.단가비교표_"/>
      <sheetName val="16.기계경비산출내역_"/>
      <sheetName val="원가계산서"/>
      <sheetName val="LOPCALC"/>
      <sheetName val="OPT7"/>
      <sheetName val="장애코드"/>
      <sheetName val="1000 DB구축 부표"/>
      <sheetName val="제-노임"/>
      <sheetName val="제직재"/>
      <sheetName val="CONCRETE"/>
      <sheetName val="부하LOAD"/>
      <sheetName val="데이타"/>
      <sheetName val="일위대가(1)"/>
      <sheetName val="11월 가격"/>
      <sheetName val="연수동"/>
      <sheetName val="청천내"/>
      <sheetName val="6PILE  (돌출)"/>
      <sheetName val="현금예금"/>
      <sheetName val="Sheet9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통신원가"/>
      <sheetName val="단"/>
      <sheetName val="자료"/>
      <sheetName val="토공계산서(부체도로)"/>
      <sheetName val="원가"/>
      <sheetName val="운반"/>
      <sheetName val="UR2-Calculation"/>
      <sheetName val="금액집계"/>
      <sheetName val="터파기및재료"/>
      <sheetName val="원본(갑지)"/>
      <sheetName val="판매96"/>
      <sheetName val="우각부보강"/>
      <sheetName val="부속동"/>
      <sheetName val="공사개요(좌)"/>
      <sheetName val="부하(성남)"/>
      <sheetName val="기성"/>
      <sheetName val="날개벽수량표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전기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화재_탐지_설비"/>
      <sheetName val="소상_&quot;1&quot;"/>
      <sheetName val="CTEMCOST"/>
      <sheetName val="직공비"/>
      <sheetName val="매입세율"/>
      <sheetName val="공사개요"/>
      <sheetName val="Sheet7"/>
      <sheetName val="어음광고주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도근좌표"/>
      <sheetName val="입상내역"/>
      <sheetName val="내부부하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외주가공"/>
      <sheetName val="7단가"/>
      <sheetName val="dt0301"/>
      <sheetName val="dtt0301"/>
      <sheetName val="7.1 자재단가표(케이블)"/>
      <sheetName val="목록"/>
      <sheetName val="단가목록"/>
      <sheetName val="대창(장성)"/>
      <sheetName val="VE절감"/>
      <sheetName val="물량표S"/>
      <sheetName val="금액내역서"/>
      <sheetName val="물가시세"/>
      <sheetName val="ITEM"/>
      <sheetName val="type-F"/>
      <sheetName val="백암비스타내역"/>
      <sheetName val="기계내역"/>
      <sheetName val="심사계산"/>
      <sheetName val="심사물량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실행내역"/>
      <sheetName val="조도계산서 _도서_"/>
      <sheetName val="가로등기초"/>
      <sheetName val="BASIC (2)"/>
      <sheetName val="원가 (2)"/>
      <sheetName val="대치판정"/>
      <sheetName val="rate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자재운반단가일람표"/>
      <sheetName val="설계내역(2001)"/>
      <sheetName val="본체"/>
      <sheetName val="토목"/>
      <sheetName val="실행"/>
      <sheetName val="건축원가계산서"/>
      <sheetName val="LOAD-46"/>
      <sheetName val="99총공사내역서"/>
      <sheetName val="변압기 및 발전기 용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단면가정"/>
      <sheetName val="7내역"/>
      <sheetName val="DRUM"/>
      <sheetName val="표지판단위"/>
      <sheetName val="설계"/>
      <sheetName val="협조전"/>
      <sheetName val="dtxl"/>
      <sheetName val="담장산출"/>
      <sheetName val="BOX"/>
      <sheetName val="건축내역서"/>
      <sheetName val="실정공사비단가표"/>
      <sheetName val="PROCESS"/>
      <sheetName val="일위대가(계측기설치)"/>
      <sheetName val="말뚝지지력산정"/>
      <sheetName val="예산대비"/>
      <sheetName val="공문"/>
      <sheetName val="NEYOK"/>
      <sheetName val="품산출서"/>
      <sheetName val="1-1"/>
      <sheetName val="차도조도계산"/>
      <sheetName val="소요자재"/>
      <sheetName val="맨홀토공"/>
      <sheetName val="단가"/>
      <sheetName val="시행후면적"/>
      <sheetName val="수지예산"/>
      <sheetName val="단가대비"/>
      <sheetName val=" HIT-&gt;HMC 견적(3900)"/>
      <sheetName val="일위대가(4층원격)"/>
      <sheetName val="CB"/>
      <sheetName val="단위수량"/>
      <sheetName val="호표"/>
      <sheetName val="횡 연장"/>
      <sheetName val="sub"/>
      <sheetName val="(A)내역서"/>
      <sheetName val="값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ROOF(ALKALI)"/>
      <sheetName val="건축집계표"/>
      <sheetName val="단가표 "/>
      <sheetName val="견내"/>
      <sheetName val="매립"/>
      <sheetName val="FACTOR"/>
      <sheetName val="Cost bd-&quot;A&quot;"/>
      <sheetName val="cost"/>
      <sheetName val="총괄"/>
      <sheetName val="공사비"/>
      <sheetName val="OPT"/>
      <sheetName val="SV"/>
      <sheetName val="1공구(을)"/>
      <sheetName val="시화점실행"/>
      <sheetName val="DLA"/>
      <sheetName val=" 견적서"/>
      <sheetName val="XL4Poppy"/>
      <sheetName val="List"/>
      <sheetName val="CHITIET VL-NC"/>
      <sheetName val="DON GIA"/>
      <sheetName val="MOTOR"/>
      <sheetName val="참고"/>
      <sheetName val="부대내역"/>
      <sheetName val="7.경제성결과"/>
      <sheetName val="FRP내역서"/>
      <sheetName val="노무비 근거"/>
      <sheetName val="해상PCB"/>
      <sheetName val="__MAIN"/>
      <sheetName val="회로내역(승인)"/>
      <sheetName val="안정검토(온1)"/>
      <sheetName val="물량산출근거"/>
      <sheetName val="수안보-MBR1"/>
      <sheetName val="L형 옹벽"/>
      <sheetName val="COVER"/>
      <sheetName val="품목"/>
      <sheetName val="AV시스템"/>
      <sheetName val="C1"/>
      <sheetName val="기성내역서표지"/>
      <sheetName val="공사비명세서"/>
      <sheetName val="지수"/>
      <sheetName val="일위대가표"/>
      <sheetName val="약품공급2"/>
      <sheetName val="변경갑지"/>
      <sheetName val="증감(갑지)"/>
      <sheetName val="손익차9월2"/>
      <sheetName val="실행내역서_"/>
      <sheetName val="3련 BOX"/>
      <sheetName val="Site Expenses"/>
      <sheetName val="원계약서"/>
      <sheetName val="총괄내역"/>
      <sheetName val="배수공 시멘트 및 골재량 산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샘플표지"/>
      <sheetName val="1안"/>
      <sheetName val="단가비교표"/>
      <sheetName val="N賃率-職"/>
      <sheetName val="일위"/>
      <sheetName val="과천MAIN"/>
      <sheetName val="노임"/>
      <sheetName val="매립"/>
      <sheetName val="대치판정"/>
      <sheetName val="J直材4"/>
      <sheetName val="ABUT수량-A1"/>
      <sheetName val="터널조도"/>
      <sheetName val="부하LOAD"/>
      <sheetName val="ITEM"/>
      <sheetName val="원가 (2)"/>
      <sheetName val="I一般比"/>
      <sheetName val="Sheet2"/>
      <sheetName val="신우"/>
      <sheetName val="내역서1999.8최종"/>
      <sheetName val="2F 회의실견적(5_14 일대)"/>
      <sheetName val="예가표"/>
      <sheetName val="일위대가목차"/>
      <sheetName val="품목납기"/>
      <sheetName val="송라초중학교(final)"/>
      <sheetName val="집계표"/>
      <sheetName val="제-노임"/>
      <sheetName val="제직재"/>
      <sheetName val="전차선로 물량표"/>
      <sheetName val="여과지동"/>
      <sheetName val="기초자료"/>
      <sheetName val="감가상각"/>
      <sheetName val="96갑지"/>
      <sheetName val="#REF"/>
      <sheetName val="인건-측정"/>
      <sheetName val="기본일위"/>
      <sheetName val="Macro1"/>
      <sheetName val="S0"/>
      <sheetName val="Sheet1"/>
      <sheetName val="정부노임단가"/>
      <sheetName val="sw1"/>
      <sheetName val="NOMUBI"/>
      <sheetName val="자재단가"/>
      <sheetName val="동원(3)"/>
      <sheetName val="예정(3)"/>
      <sheetName val="노무비"/>
      <sheetName val="PANEL_중량산출"/>
      <sheetName val="원가_(2)"/>
      <sheetName val="조도계산서 (도서)"/>
      <sheetName val="6PILE  (돌출)"/>
      <sheetName val="CT "/>
      <sheetName val="copy"/>
      <sheetName val="실행내역서 "/>
      <sheetName val="설계명세서(선로)"/>
      <sheetName val="갑지"/>
      <sheetName val="N賃率_職"/>
      <sheetName val="일_4_"/>
      <sheetName val="내역서2안"/>
      <sheetName val="내역서1-2"/>
      <sheetName val="총_구조물공"/>
      <sheetName val="직노"/>
      <sheetName val="실행내역"/>
      <sheetName val="H-PILE수량집계"/>
      <sheetName val="토목공사일반"/>
      <sheetName val="2.대외공문"/>
      <sheetName val="설계명세서"/>
      <sheetName val="일(4)"/>
      <sheetName val="수량산출(음암)"/>
      <sheetName val="1.토공집계표"/>
      <sheetName val="관리자"/>
      <sheetName val="참조"/>
      <sheetName val="00노임기준"/>
      <sheetName val="일위대가"/>
      <sheetName val="재료비"/>
      <sheetName val="데이타"/>
      <sheetName val="식재인부"/>
      <sheetName val="금액내역서"/>
      <sheetName val="설직재-1"/>
      <sheetName val="구체"/>
      <sheetName val="좌측날개벽"/>
      <sheetName val="우측날개벽"/>
      <sheetName val="집계"/>
      <sheetName val="패널"/>
      <sheetName val="99노임기준"/>
      <sheetName val="실측자료"/>
      <sheetName val="setup"/>
      <sheetName val="연습"/>
      <sheetName val="내역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설비"/>
      <sheetName val="2F_회의실견적(5_14_일대)"/>
      <sheetName val="금호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부산4"/>
      <sheetName val="약품설비"/>
      <sheetName val="부대공Ⅱ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내역(영일)"/>
      <sheetName val="G.R300경비"/>
      <sheetName val="관급_File"/>
      <sheetName val="인건비"/>
      <sheetName val="부하(성남)"/>
      <sheetName val="부대내역"/>
      <sheetName val="OPT7"/>
      <sheetName val="외천교"/>
      <sheetName val="종배수관"/>
      <sheetName val="실정공사비단가표"/>
      <sheetName val=" 총괄표"/>
      <sheetName val="단가 및 재료비"/>
      <sheetName val="중기사용료산출근거"/>
      <sheetName val="단가표"/>
      <sheetName val="Total"/>
      <sheetName val="설계기준"/>
      <sheetName val="내역1"/>
      <sheetName val="역T형교대(말뚝기초)"/>
      <sheetName val="토적표"/>
      <sheetName val="발신정보"/>
      <sheetName val="1.일위대가"/>
      <sheetName val="날개벽"/>
      <sheetName val="정공공사"/>
      <sheetName val="한전고리-을"/>
      <sheetName val="갑"/>
      <sheetName val="호남2"/>
      <sheetName val="소요자재"/>
      <sheetName val="10월가격"/>
      <sheetName val="기타유틸리티설비"/>
      <sheetName val="명세서"/>
      <sheetName val="일위대가목록"/>
      <sheetName val="실행철강하도"/>
      <sheetName val="COVER"/>
      <sheetName val="산출내역서"/>
      <sheetName val="직공비"/>
      <sheetName val="Piping Design Data"/>
      <sheetName val="SCH"/>
      <sheetName val="원가계산서"/>
      <sheetName val="우각부보강"/>
      <sheetName val="K1자재(3차등)"/>
      <sheetName val="Sheet3"/>
      <sheetName val="WIND"/>
      <sheetName val="유기공정"/>
      <sheetName val="SBarch산근"/>
      <sheetName val="예총"/>
      <sheetName val="CTEMCOST"/>
      <sheetName val="일위총괄표"/>
      <sheetName val="소방"/>
      <sheetName val="건축-물가변동"/>
      <sheetName val="공량서"/>
      <sheetName val="기관"/>
      <sheetName val="257A1"/>
      <sheetName val="교환노무"/>
      <sheetName val="DATE"/>
      <sheetName val="총괄"/>
      <sheetName val="약품공급2"/>
      <sheetName val="운동장 (2)"/>
      <sheetName val="Sheet4"/>
      <sheetName val="업무분장 "/>
      <sheetName val="공통"/>
      <sheetName val="저리조양"/>
      <sheetName val="인사자료총집계"/>
      <sheetName val="공통가설"/>
      <sheetName val="노원열병합  건축공사기성내역서"/>
      <sheetName val="소비자가"/>
      <sheetName val="표지"/>
      <sheetName val="판매96"/>
      <sheetName val="직재"/>
      <sheetName val="price"/>
      <sheetName val="부하계산서"/>
      <sheetName val="실행비교"/>
      <sheetName val="Project Brief"/>
      <sheetName val="각형맨홀"/>
      <sheetName val="차액보증"/>
      <sheetName val="가설건물"/>
      <sheetName val="JUCK"/>
      <sheetName val="PANEL_중량산출1"/>
      <sheetName val="조도계산서_(도서)"/>
      <sheetName val="원가_(2)1"/>
      <sheetName val="내역서1999_8최종"/>
      <sheetName val="전차선로_물량표"/>
      <sheetName val="Piping_Design_Data"/>
      <sheetName val="6PILE__(돌출)"/>
      <sheetName val="CT_"/>
      <sheetName val="실행내역서_"/>
      <sheetName val="2_대외공문"/>
      <sheetName val="1_토공집계표"/>
      <sheetName val="제출내역_(2)"/>
      <sheetName val="단가_(2)"/>
      <sheetName val="배수공 시멘트 및 골재량 산출"/>
      <sheetName val="WORK"/>
      <sheetName val="DATA"/>
      <sheetName val="SANBAISU"/>
      <sheetName val="SANTOGO"/>
      <sheetName val="산출근거#2-3"/>
      <sheetName val="일보"/>
      <sheetName val="현장지지물물량"/>
      <sheetName val="사업장공제"/>
      <sheetName val="물량산출근거"/>
      <sheetName val="단위수량"/>
      <sheetName val="가시설수량"/>
      <sheetName val="관급자재대"/>
      <sheetName val="입찰안"/>
      <sheetName val="도급"/>
      <sheetName val="사통"/>
      <sheetName val="Macro(차단기)"/>
      <sheetName val="순공사비"/>
      <sheetName val="산근"/>
      <sheetName val="소상 &quot;1&quot;"/>
      <sheetName val="MFAB"/>
      <sheetName val="MFRT"/>
      <sheetName val="MPKG"/>
      <sheetName val="MPRD"/>
      <sheetName val="PROCESS"/>
      <sheetName val="단면치수"/>
      <sheetName val="YES-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G4" t="str">
            <v>NO.1-00-00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B6" t="str">
            <v xml:space="preserve"> </v>
          </cell>
          <cell r="C6">
            <v>0</v>
          </cell>
          <cell r="D6">
            <v>0</v>
          </cell>
          <cell r="E6">
            <v>0</v>
          </cell>
          <cell r="F6" t="str">
            <v xml:space="preserve"> </v>
          </cell>
        </row>
        <row r="7">
          <cell r="A7">
            <v>7</v>
          </cell>
          <cell r="B7" t="str">
            <v xml:space="preserve"> </v>
          </cell>
          <cell r="C7">
            <v>0</v>
          </cell>
          <cell r="D7">
            <v>0</v>
          </cell>
          <cell r="E7">
            <v>0</v>
          </cell>
          <cell r="F7" t="str">
            <v xml:space="preserve"> </v>
          </cell>
        </row>
        <row r="8">
          <cell r="A8">
            <v>8</v>
          </cell>
          <cell r="B8" t="str">
            <v xml:space="preserve"> 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C25" t="str">
            <v xml:space="preserve"> </v>
          </cell>
          <cell r="D25" t="str">
            <v>NO.1-00-00</v>
          </cell>
          <cell r="E25">
            <v>0</v>
          </cell>
          <cell r="F25">
            <v>0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F26" t="str">
            <v>NO.1-01-00</v>
          </cell>
          <cell r="G26">
            <v>0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G27" t="str">
            <v>NO.1-02-00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G28" t="str">
            <v>NO.1-03-00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F29" t="str">
            <v>NO.1-04-00</v>
          </cell>
          <cell r="G29">
            <v>0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F30" t="str">
            <v>NO.1-05-00</v>
          </cell>
          <cell r="G30">
            <v>0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F31" t="str">
            <v>NO.1-06-00</v>
          </cell>
          <cell r="G31">
            <v>0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F32" t="str">
            <v>NO.1-06-00</v>
          </cell>
          <cell r="G32">
            <v>0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F33" t="str">
            <v>NO.1-07-00</v>
          </cell>
          <cell r="G33">
            <v>0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F34" t="str">
            <v>NO.1-08-00</v>
          </cell>
          <cell r="G34">
            <v>0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F35" t="str">
            <v>NO.1-09-00</v>
          </cell>
          <cell r="G35">
            <v>0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F36" t="str">
            <v>NO.1-10-00</v>
          </cell>
          <cell r="G36">
            <v>0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C47" t="str">
            <v>NO.1-1-00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G48" t="str">
            <v>일위대가-1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C69" t="str">
            <v>NO.1-02-00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C71" t="str">
            <v>SET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C76" t="str">
            <v>EA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C80" t="str">
            <v>EA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C86" t="str">
            <v>M2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>
            <v>0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C113" t="str">
            <v xml:space="preserve"> </v>
          </cell>
          <cell r="D113" t="str">
            <v>NO.1-04-00</v>
          </cell>
          <cell r="E113">
            <v>0</v>
          </cell>
          <cell r="F113">
            <v>0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B124" t="str">
            <v xml:space="preserve"> </v>
          </cell>
          <cell r="C124" t="str">
            <v xml:space="preserve"> </v>
          </cell>
          <cell r="D124">
            <v>0</v>
          </cell>
          <cell r="E124">
            <v>0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C135" t="str">
            <v>NO.1-05-00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C137" t="str">
            <v>SET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C142" t="str">
            <v>EA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C146" t="str">
            <v>EA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C147" t="str">
            <v>EA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C149" t="str">
            <v>M2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B151" t="str">
            <v xml:space="preserve"> </v>
          </cell>
          <cell r="C151">
            <v>0</v>
          </cell>
          <cell r="D151">
            <v>0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C157" t="str">
            <v>NO.1-06-00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C159" t="str">
            <v>SET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C164" t="str">
            <v>EA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C168" t="str">
            <v>EA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C170" t="str">
            <v>M2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B172" t="str">
            <v xml:space="preserve"> </v>
          </cell>
          <cell r="C172">
            <v>0</v>
          </cell>
          <cell r="D172">
            <v>0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B176" t="str">
            <v xml:space="preserve"> </v>
          </cell>
          <cell r="C176">
            <v>0</v>
          </cell>
          <cell r="D176">
            <v>0</v>
          </cell>
          <cell r="E176">
            <v>0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C179" t="str">
            <v>NO.1-07-00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C185" t="str">
            <v>M2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B187" t="str">
            <v xml:space="preserve"> </v>
          </cell>
          <cell r="C187">
            <v>0</v>
          </cell>
          <cell r="D187">
            <v>0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B200" t="str">
            <v>293KG=0.293TON</v>
          </cell>
          <cell r="C200">
            <v>0</v>
          </cell>
          <cell r="D200">
            <v>0</v>
          </cell>
          <cell r="E200">
            <v>0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C201" t="str">
            <v>NO.1-08-00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C207" t="str">
            <v>EA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C223" t="str">
            <v xml:space="preserve"> 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>
            <v>0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C232" t="str">
            <v>EA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G243" t="str">
            <v xml:space="preserve"> 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C245" t="str">
            <v>NO.1-10-00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B262" t="str">
            <v xml:space="preserve"> </v>
          </cell>
          <cell r="C262" t="str">
            <v xml:space="preserve"> </v>
          </cell>
          <cell r="D262">
            <v>0</v>
          </cell>
          <cell r="E262">
            <v>0</v>
          </cell>
          <cell r="F262">
            <v>0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C267" t="str">
            <v>일위대가-1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개요"/>
      <sheetName val="사통"/>
      <sheetName val="총괄"/>
      <sheetName val="단가검토"/>
      <sheetName val="설치중량 "/>
      <sheetName val="철거중량"/>
      <sheetName val="수문일위 "/>
      <sheetName val="자재단가"/>
      <sheetName val="갑,을"/>
      <sheetName val="노임단가"/>
      <sheetName val="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신우"/>
      <sheetName val="자재단가"/>
      <sheetName val="데이타"/>
      <sheetName val="식재인부"/>
      <sheetName val="표지"/>
      <sheetName val="공사원가계산서"/>
      <sheetName val="총괄표"/>
      <sheetName val="노임"/>
      <sheetName val="일위대가"/>
      <sheetName val="인공산출서"/>
      <sheetName val="산출집계"/>
      <sheetName val="산출서"/>
      <sheetName val="단가비교"/>
      <sheetName val="정부노임단가"/>
      <sheetName val="일위"/>
      <sheetName val="전시시설물"/>
      <sheetName val="모형"/>
      <sheetName val="영상HW"/>
      <sheetName val="영상SW"/>
      <sheetName val="싸인"/>
      <sheetName val="설명그래픽"/>
      <sheetName val="조명기구"/>
      <sheetName val="마감"/>
      <sheetName val="야외"/>
      <sheetName val="집계표"/>
      <sheetName val="총집계표"/>
      <sheetName val="원가계산"/>
      <sheetName val="Sheet10"/>
      <sheetName val="Sheet11"/>
      <sheetName val="Sheet12"/>
      <sheetName val="Sheet13"/>
      <sheetName val="Sheet14"/>
      <sheetName val="Sheet15"/>
      <sheetName val="Sheet16"/>
      <sheetName val="총괄표(1)"/>
      <sheetName val="내역서(2)"/>
      <sheetName val="접지수량산출서(4)"/>
      <sheetName val="일위대가표(5)"/>
      <sheetName val="휀스(6)"/>
      <sheetName val="적용단가(7)"/>
      <sheetName val="전력요금(8)"/>
      <sheetName val="기초근거(9)"/>
      <sheetName val="인건비"/>
      <sheetName val="Sheet3"/>
      <sheetName val="철거산출근거"/>
      <sheetName val="원가계산서"/>
      <sheetName val="유탕내역서"/>
      <sheetName val="장성터널내역서 "/>
      <sheetName val="인건비 "/>
      <sheetName val="장성터널내역서1"/>
      <sheetName val="재료값"/>
      <sheetName val="설계명세서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 refreshError="1"/>
      <sheetData sheetId="60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abSelected="1" zoomScale="130" zoomScaleNormal="130" zoomScaleSheetLayoutView="160" workbookViewId="0">
      <pane xSplit="3" ySplit="2" topLeftCell="G3" activePane="bottomRight" state="frozen"/>
      <selection activeCell="A2" sqref="A2:C2"/>
      <selection pane="topRight" activeCell="A2" sqref="A2:C2"/>
      <selection pane="bottomLeft" activeCell="A2" sqref="A2:C2"/>
      <selection pane="bottomRight" activeCell="C3" sqref="C3"/>
    </sheetView>
  </sheetViews>
  <sheetFormatPr defaultRowHeight="13.5"/>
  <cols>
    <col min="1" max="2" width="3.77734375" style="5" customWidth="1"/>
    <col min="3" max="3" width="25.88671875" style="5" customWidth="1"/>
    <col min="4" max="4" width="2.77734375" style="5" customWidth="1"/>
    <col min="5" max="5" width="15.77734375" style="5" customWidth="1"/>
    <col min="6" max="6" width="2.77734375" style="5" customWidth="1"/>
    <col min="7" max="7" width="22.77734375" style="5" customWidth="1"/>
    <col min="8" max="8" width="3.109375" style="5" customWidth="1"/>
    <col min="9" max="9" width="6.77734375" style="5" customWidth="1"/>
    <col min="10" max="10" width="1.44140625" style="5" customWidth="1"/>
    <col min="11" max="11" width="6.77734375" style="5" customWidth="1"/>
    <col min="12" max="13" width="3.109375" style="5" customWidth="1"/>
    <col min="14" max="16" width="1.6640625" style="5" customWidth="1"/>
    <col min="17" max="17" width="16.44140625" style="5" customWidth="1"/>
    <col min="18" max="16384" width="8.88671875" style="5"/>
  </cols>
  <sheetData>
    <row r="1" spans="1:17" ht="16.5" customHeight="1">
      <c r="A1" s="153" t="s">
        <v>131</v>
      </c>
      <c r="B1" s="153"/>
      <c r="C1" s="154" t="s">
        <v>194</v>
      </c>
      <c r="D1" s="154"/>
      <c r="E1" s="154"/>
      <c r="F1" s="154"/>
      <c r="G1" s="154"/>
      <c r="H1" s="133"/>
      <c r="I1" s="155" t="str">
        <f>"금 액 : "&amp;NUMBERSTRING(E36,1)&amp;" 원정 ("&amp;DOLLAR(E36,0)&amp;")"</f>
        <v>금 액 : 영 원정 (₩0)</v>
      </c>
      <c r="J1" s="155"/>
      <c r="K1" s="155"/>
      <c r="L1" s="155"/>
      <c r="M1" s="155"/>
      <c r="N1" s="155"/>
      <c r="O1" s="155"/>
      <c r="P1" s="155"/>
      <c r="Q1" s="155"/>
    </row>
    <row r="2" spans="1:17" ht="21" customHeight="1">
      <c r="A2" s="147" t="s">
        <v>132</v>
      </c>
      <c r="B2" s="148"/>
      <c r="C2" s="149"/>
      <c r="D2" s="147" t="s">
        <v>133</v>
      </c>
      <c r="E2" s="148"/>
      <c r="F2" s="149"/>
      <c r="G2" s="147" t="s">
        <v>134</v>
      </c>
      <c r="H2" s="148"/>
      <c r="I2" s="148"/>
      <c r="J2" s="148"/>
      <c r="K2" s="148"/>
      <c r="L2" s="148"/>
      <c r="M2" s="148"/>
      <c r="N2" s="148"/>
      <c r="O2" s="148"/>
      <c r="P2" s="149"/>
      <c r="Q2" s="6" t="s">
        <v>135</v>
      </c>
    </row>
    <row r="3" spans="1:17" ht="15.6" customHeight="1">
      <c r="A3" s="7"/>
      <c r="B3" s="156" t="s">
        <v>136</v>
      </c>
      <c r="C3" s="8" t="s">
        <v>137</v>
      </c>
      <c r="D3" s="9"/>
      <c r="E3" s="10"/>
      <c r="F3" s="11"/>
      <c r="G3" s="12"/>
      <c r="H3" s="13"/>
      <c r="I3" s="14"/>
      <c r="J3" s="14"/>
      <c r="K3" s="14"/>
      <c r="L3" s="13"/>
      <c r="M3" s="13"/>
      <c r="N3" s="13"/>
      <c r="O3" s="15"/>
      <c r="P3" s="16"/>
      <c r="Q3" s="17"/>
    </row>
    <row r="4" spans="1:17" ht="15.6" customHeight="1">
      <c r="A4" s="18"/>
      <c r="B4" s="157"/>
      <c r="C4" s="19" t="s">
        <v>138</v>
      </c>
      <c r="D4" s="20"/>
      <c r="E4" s="21"/>
      <c r="F4" s="22"/>
      <c r="G4" s="23"/>
      <c r="H4" s="24"/>
      <c r="I4" s="25"/>
      <c r="J4" s="25"/>
      <c r="K4" s="25"/>
      <c r="L4" s="24"/>
      <c r="M4" s="24"/>
      <c r="N4" s="24"/>
      <c r="O4" s="26"/>
      <c r="P4" s="27"/>
      <c r="Q4" s="28"/>
    </row>
    <row r="5" spans="1:17" ht="15.6" customHeight="1">
      <c r="A5" s="18"/>
      <c r="B5" s="157"/>
      <c r="C5" s="19" t="s">
        <v>139</v>
      </c>
      <c r="D5" s="20"/>
      <c r="E5" s="21"/>
      <c r="F5" s="22"/>
      <c r="G5" s="23"/>
      <c r="H5" s="24"/>
      <c r="I5" s="25"/>
      <c r="J5" s="25"/>
      <c r="K5" s="25"/>
      <c r="L5" s="24"/>
      <c r="M5" s="24"/>
      <c r="N5" s="24"/>
      <c r="O5" s="26"/>
      <c r="P5" s="27"/>
      <c r="Q5" s="28"/>
    </row>
    <row r="6" spans="1:17" ht="15.6" customHeight="1">
      <c r="A6" s="18" t="s">
        <v>140</v>
      </c>
      <c r="B6" s="157"/>
      <c r="C6" s="29" t="s">
        <v>141</v>
      </c>
      <c r="D6" s="30"/>
      <c r="E6" s="31"/>
      <c r="F6" s="32"/>
      <c r="G6" s="33"/>
      <c r="H6" s="34"/>
      <c r="I6" s="35"/>
      <c r="J6" s="35"/>
      <c r="K6" s="35"/>
      <c r="L6" s="34"/>
      <c r="M6" s="34"/>
      <c r="N6" s="34"/>
      <c r="O6" s="36"/>
      <c r="P6" s="37"/>
      <c r="Q6" s="38"/>
    </row>
    <row r="7" spans="1:17" ht="15.6" customHeight="1">
      <c r="A7" s="18"/>
      <c r="B7" s="156" t="s">
        <v>142</v>
      </c>
      <c r="C7" s="8" t="s">
        <v>143</v>
      </c>
      <c r="D7" s="9"/>
      <c r="E7" s="10"/>
      <c r="F7" s="11"/>
      <c r="G7" s="39"/>
      <c r="H7" s="40"/>
      <c r="I7" s="41"/>
      <c r="J7" s="41"/>
      <c r="K7" s="41"/>
      <c r="L7" s="40"/>
      <c r="M7" s="40"/>
      <c r="N7" s="40"/>
      <c r="O7" s="42"/>
      <c r="P7" s="16"/>
      <c r="Q7" s="17"/>
    </row>
    <row r="8" spans="1:17" ht="15.6" customHeight="1">
      <c r="A8" s="18"/>
      <c r="B8" s="157"/>
      <c r="C8" s="19" t="s">
        <v>144</v>
      </c>
      <c r="D8" s="20"/>
      <c r="E8" s="21"/>
      <c r="F8" s="22"/>
      <c r="G8" s="43" t="s">
        <v>145</v>
      </c>
      <c r="H8" s="44" t="s">
        <v>146</v>
      </c>
      <c r="I8" s="45">
        <v>0.125</v>
      </c>
      <c r="J8" s="46"/>
      <c r="K8" s="46"/>
      <c r="L8" s="47"/>
      <c r="M8" s="47"/>
      <c r="N8" s="47"/>
      <c r="O8" s="48"/>
      <c r="P8" s="49"/>
      <c r="Q8" s="28"/>
    </row>
    <row r="9" spans="1:17" ht="15.6" customHeight="1">
      <c r="A9" s="18" t="s">
        <v>147</v>
      </c>
      <c r="B9" s="157"/>
      <c r="C9" s="29" t="s">
        <v>141</v>
      </c>
      <c r="D9" s="30"/>
      <c r="E9" s="31"/>
      <c r="F9" s="32"/>
      <c r="G9" s="50"/>
      <c r="H9" s="51"/>
      <c r="I9" s="52"/>
      <c r="J9" s="53"/>
      <c r="K9" s="53"/>
      <c r="L9" s="51"/>
      <c r="M9" s="51"/>
      <c r="N9" s="51"/>
      <c r="O9" s="54"/>
      <c r="P9" s="37"/>
      <c r="Q9" s="38"/>
    </row>
    <row r="10" spans="1:17" ht="15.6" customHeight="1">
      <c r="A10" s="18"/>
      <c r="B10" s="7"/>
      <c r="C10" s="8" t="s">
        <v>148</v>
      </c>
      <c r="D10" s="9"/>
      <c r="E10" s="127"/>
      <c r="F10" s="11"/>
      <c r="G10" s="39"/>
      <c r="H10" s="40"/>
      <c r="I10" s="55"/>
      <c r="J10" s="56"/>
      <c r="K10" s="56"/>
      <c r="L10" s="40"/>
      <c r="M10" s="40"/>
      <c r="N10" s="40"/>
      <c r="O10" s="42"/>
      <c r="P10" s="16"/>
      <c r="Q10" s="17"/>
    </row>
    <row r="11" spans="1:17" ht="15.6" customHeight="1">
      <c r="A11" s="18"/>
      <c r="B11" s="18"/>
      <c r="C11" s="19" t="s">
        <v>149</v>
      </c>
      <c r="D11" s="20"/>
      <c r="E11" s="128"/>
      <c r="F11" s="22"/>
      <c r="G11" s="43" t="s">
        <v>150</v>
      </c>
      <c r="H11" s="44" t="s">
        <v>146</v>
      </c>
      <c r="I11" s="182">
        <v>3.6999999999999998E-2</v>
      </c>
      <c r="J11" s="46"/>
      <c r="K11" s="46"/>
      <c r="L11" s="47"/>
      <c r="M11" s="47"/>
      <c r="N11" s="47"/>
      <c r="O11" s="57"/>
      <c r="P11" s="49"/>
      <c r="Q11" s="28"/>
    </row>
    <row r="12" spans="1:17" ht="15.6" customHeight="1">
      <c r="A12" s="18" t="s">
        <v>151</v>
      </c>
      <c r="B12" s="18"/>
      <c r="C12" s="19" t="s">
        <v>152</v>
      </c>
      <c r="D12" s="20"/>
      <c r="E12" s="128"/>
      <c r="F12" s="22"/>
      <c r="G12" s="43" t="s">
        <v>150</v>
      </c>
      <c r="H12" s="44" t="s">
        <v>146</v>
      </c>
      <c r="I12" s="182">
        <v>1.01E-2</v>
      </c>
      <c r="J12" s="58"/>
      <c r="K12" s="58"/>
      <c r="L12" s="47"/>
      <c r="M12" s="47"/>
      <c r="N12" s="47"/>
      <c r="O12" s="57"/>
      <c r="P12" s="49"/>
      <c r="Q12" s="28"/>
    </row>
    <row r="13" spans="1:17" ht="15.6" customHeight="1">
      <c r="A13" s="18"/>
      <c r="B13" s="18" t="s">
        <v>153</v>
      </c>
      <c r="C13" s="19" t="s">
        <v>154</v>
      </c>
      <c r="D13" s="20"/>
      <c r="E13" s="128"/>
      <c r="F13" s="22"/>
      <c r="G13" s="43" t="s">
        <v>145</v>
      </c>
      <c r="H13" s="44" t="s">
        <v>146</v>
      </c>
      <c r="I13" s="183">
        <v>3.4950000000000002E-2</v>
      </c>
      <c r="J13" s="58"/>
      <c r="K13" s="58"/>
      <c r="L13" s="47"/>
      <c r="M13" s="47"/>
      <c r="N13" s="47"/>
      <c r="O13" s="57"/>
      <c r="P13" s="49"/>
      <c r="Q13" s="28"/>
    </row>
    <row r="14" spans="1:17" ht="15.6" customHeight="1">
      <c r="A14" s="18"/>
      <c r="B14" s="18"/>
      <c r="C14" s="19" t="s">
        <v>155</v>
      </c>
      <c r="D14" s="20"/>
      <c r="E14" s="128"/>
      <c r="F14" s="22"/>
      <c r="G14" s="43" t="s">
        <v>156</v>
      </c>
      <c r="H14" s="44" t="s">
        <v>146</v>
      </c>
      <c r="I14" s="182">
        <v>0.1227</v>
      </c>
      <c r="J14" s="58"/>
      <c r="K14" s="58"/>
      <c r="L14" s="47"/>
      <c r="M14" s="47"/>
      <c r="N14" s="47"/>
      <c r="O14" s="57"/>
      <c r="P14" s="49"/>
      <c r="Q14" s="28"/>
    </row>
    <row r="15" spans="1:17" ht="15.6" customHeight="1">
      <c r="A15" s="18"/>
      <c r="B15" s="18"/>
      <c r="C15" s="19" t="s">
        <v>157</v>
      </c>
      <c r="D15" s="20"/>
      <c r="E15" s="128"/>
      <c r="F15" s="22"/>
      <c r="G15" s="43" t="s">
        <v>145</v>
      </c>
      <c r="H15" s="44" t="s">
        <v>146</v>
      </c>
      <c r="I15" s="184">
        <v>4.4999999999999998E-2</v>
      </c>
      <c r="J15" s="58"/>
      <c r="K15" s="58"/>
      <c r="L15" s="47"/>
      <c r="M15" s="47"/>
      <c r="N15" s="47"/>
      <c r="O15" s="57"/>
      <c r="P15" s="49"/>
      <c r="Q15" s="28"/>
    </row>
    <row r="16" spans="1:17" ht="15.6" customHeight="1">
      <c r="A16" s="18" t="s">
        <v>158</v>
      </c>
      <c r="B16" s="18"/>
      <c r="C16" s="19" t="s">
        <v>159</v>
      </c>
      <c r="D16" s="20"/>
      <c r="E16" s="128"/>
      <c r="F16" s="22"/>
      <c r="G16" s="43" t="s">
        <v>145</v>
      </c>
      <c r="H16" s="44" t="s">
        <v>146</v>
      </c>
      <c r="I16" s="45">
        <v>0</v>
      </c>
      <c r="J16" s="58"/>
      <c r="K16" s="58"/>
      <c r="L16" s="47"/>
      <c r="M16" s="47"/>
      <c r="N16" s="47"/>
      <c r="O16" s="57"/>
      <c r="P16" s="49"/>
      <c r="Q16" s="28"/>
    </row>
    <row r="17" spans="1:17" ht="15.6" customHeight="1">
      <c r="A17" s="18"/>
      <c r="B17" s="18"/>
      <c r="C17" s="19" t="s">
        <v>160</v>
      </c>
      <c r="D17" s="20"/>
      <c r="E17" s="128"/>
      <c r="F17" s="22"/>
      <c r="G17" s="43"/>
      <c r="H17" s="44"/>
      <c r="I17" s="59"/>
      <c r="J17" s="58"/>
      <c r="K17" s="58"/>
      <c r="L17" s="60"/>
      <c r="M17" s="60"/>
      <c r="N17" s="60"/>
      <c r="O17" s="61"/>
      <c r="P17" s="27"/>
      <c r="Q17" s="62" t="s">
        <v>161</v>
      </c>
    </row>
    <row r="18" spans="1:17" ht="15.6" customHeight="1">
      <c r="A18" s="18"/>
      <c r="B18" s="18"/>
      <c r="C18" s="19" t="s">
        <v>162</v>
      </c>
      <c r="D18" s="20"/>
      <c r="E18" s="128"/>
      <c r="F18" s="22"/>
      <c r="G18" s="43" t="s">
        <v>163</v>
      </c>
      <c r="H18" s="44" t="s">
        <v>146</v>
      </c>
      <c r="I18" s="59">
        <v>2.93E-2</v>
      </c>
      <c r="J18" s="58" t="s">
        <v>164</v>
      </c>
      <c r="K18" s="118">
        <v>0</v>
      </c>
      <c r="L18" s="63" t="s">
        <v>165</v>
      </c>
      <c r="M18" s="64">
        <v>1.2</v>
      </c>
      <c r="N18" s="63"/>
      <c r="O18" s="118"/>
      <c r="P18" s="65"/>
      <c r="Q18" s="66"/>
    </row>
    <row r="19" spans="1:17" ht="15.6" customHeight="1">
      <c r="A19" s="18" t="s">
        <v>166</v>
      </c>
      <c r="B19" s="18"/>
      <c r="C19" s="19" t="s">
        <v>167</v>
      </c>
      <c r="D19" s="20"/>
      <c r="E19" s="128"/>
      <c r="F19" s="22"/>
      <c r="G19" s="43" t="s">
        <v>168</v>
      </c>
      <c r="H19" s="44" t="s">
        <v>146</v>
      </c>
      <c r="I19" s="59">
        <v>2.93E-2</v>
      </c>
      <c r="J19" s="58" t="s">
        <v>164</v>
      </c>
      <c r="K19" s="118">
        <v>0</v>
      </c>
      <c r="L19" s="44"/>
      <c r="M19" s="158"/>
      <c r="N19" s="159"/>
      <c r="O19" s="159"/>
      <c r="P19" s="27"/>
      <c r="Q19" s="66"/>
    </row>
    <row r="20" spans="1:17" ht="15.6" customHeight="1">
      <c r="A20" s="18"/>
      <c r="B20" s="18" t="s">
        <v>169</v>
      </c>
      <c r="C20" s="19" t="s">
        <v>170</v>
      </c>
      <c r="D20" s="20"/>
      <c r="E20" s="128"/>
      <c r="F20" s="22"/>
      <c r="G20" s="43" t="s">
        <v>171</v>
      </c>
      <c r="H20" s="44" t="s">
        <v>146</v>
      </c>
      <c r="I20" s="45">
        <v>7.8E-2</v>
      </c>
      <c r="J20" s="46"/>
      <c r="K20" s="46"/>
      <c r="L20" s="60"/>
      <c r="M20" s="60"/>
      <c r="N20" s="60"/>
      <c r="O20" s="61"/>
      <c r="P20" s="49"/>
      <c r="Q20" s="28"/>
    </row>
    <row r="21" spans="1:17" ht="15.6" customHeight="1">
      <c r="A21" s="18"/>
      <c r="B21" s="18"/>
      <c r="C21" s="19" t="s">
        <v>172</v>
      </c>
      <c r="D21" s="20"/>
      <c r="E21" s="128"/>
      <c r="F21" s="22"/>
      <c r="G21" s="43"/>
      <c r="H21" s="44"/>
      <c r="I21" s="45"/>
      <c r="J21" s="46"/>
      <c r="K21" s="46"/>
      <c r="L21" s="60"/>
      <c r="M21" s="60"/>
      <c r="N21" s="60"/>
      <c r="O21" s="61"/>
      <c r="P21" s="49"/>
      <c r="Q21" s="28"/>
    </row>
    <row r="22" spans="1:17" ht="15.6" customHeight="1">
      <c r="A22" s="18"/>
      <c r="B22" s="18"/>
      <c r="C22" s="19" t="s">
        <v>173</v>
      </c>
      <c r="D22" s="20"/>
      <c r="E22" s="128"/>
      <c r="F22" s="22"/>
      <c r="G22" s="43"/>
      <c r="H22" s="44"/>
      <c r="I22" s="67"/>
      <c r="J22" s="68"/>
      <c r="K22" s="68"/>
      <c r="L22" s="47"/>
      <c r="M22" s="47"/>
      <c r="N22" s="47"/>
      <c r="O22" s="57"/>
      <c r="P22" s="49"/>
      <c r="Q22" s="69"/>
    </row>
    <row r="23" spans="1:17" ht="15.6" customHeight="1">
      <c r="A23" s="18"/>
      <c r="B23" s="70"/>
      <c r="C23" s="29" t="s">
        <v>141</v>
      </c>
      <c r="D23" s="30"/>
      <c r="E23" s="129"/>
      <c r="F23" s="32"/>
      <c r="G23" s="50"/>
      <c r="H23" s="51"/>
      <c r="I23" s="52"/>
      <c r="J23" s="53"/>
      <c r="K23" s="53"/>
      <c r="L23" s="51"/>
      <c r="M23" s="51"/>
      <c r="N23" s="51"/>
      <c r="O23" s="71"/>
      <c r="P23" s="37"/>
      <c r="Q23" s="38"/>
    </row>
    <row r="24" spans="1:17" ht="15.6" customHeight="1">
      <c r="A24" s="72"/>
      <c r="B24" s="145" t="s">
        <v>174</v>
      </c>
      <c r="C24" s="146"/>
      <c r="D24" s="117"/>
      <c r="E24" s="130"/>
      <c r="F24" s="74"/>
      <c r="G24" s="75"/>
      <c r="H24" s="76"/>
      <c r="I24" s="77"/>
      <c r="J24" s="78"/>
      <c r="K24" s="78"/>
      <c r="L24" s="76"/>
      <c r="M24" s="76"/>
      <c r="N24" s="76"/>
      <c r="O24" s="79"/>
      <c r="P24" s="80"/>
      <c r="Q24" s="81"/>
    </row>
    <row r="25" spans="1:17" ht="15.6" customHeight="1">
      <c r="A25" s="144" t="s">
        <v>175</v>
      </c>
      <c r="B25" s="145"/>
      <c r="C25" s="146"/>
      <c r="D25" s="117"/>
      <c r="E25" s="130"/>
      <c r="F25" s="74"/>
      <c r="G25" s="75" t="s">
        <v>174</v>
      </c>
      <c r="H25" s="76" t="s">
        <v>146</v>
      </c>
      <c r="I25" s="77">
        <v>0.06</v>
      </c>
      <c r="J25" s="78"/>
      <c r="K25" s="78"/>
      <c r="L25" s="82"/>
      <c r="M25" s="82"/>
      <c r="N25" s="82"/>
      <c r="O25" s="79"/>
      <c r="P25" s="83"/>
      <c r="Q25" s="81"/>
    </row>
    <row r="26" spans="1:17" ht="15.6" customHeight="1">
      <c r="A26" s="144" t="s">
        <v>176</v>
      </c>
      <c r="B26" s="145"/>
      <c r="C26" s="146"/>
      <c r="D26" s="117"/>
      <c r="E26" s="130"/>
      <c r="F26" s="74"/>
      <c r="G26" s="75" t="s">
        <v>177</v>
      </c>
      <c r="H26" s="76" t="s">
        <v>146</v>
      </c>
      <c r="I26" s="77">
        <v>0.13800000000000001</v>
      </c>
      <c r="J26" s="78"/>
      <c r="K26" s="78"/>
      <c r="L26" s="84"/>
      <c r="M26" s="84"/>
      <c r="N26" s="84"/>
      <c r="O26" s="85"/>
      <c r="P26" s="83"/>
      <c r="Q26" s="86">
        <f>Q23-MOD(SUM(E24:E25)+INT((SUM(E24:E25)-E6)*I26+Q24/100),10000)</f>
        <v>0</v>
      </c>
    </row>
    <row r="27" spans="1:17" ht="15.6" customHeight="1">
      <c r="A27" s="144" t="s">
        <v>178</v>
      </c>
      <c r="B27" s="145"/>
      <c r="C27" s="146"/>
      <c r="D27" s="117"/>
      <c r="E27" s="130"/>
      <c r="F27" s="74"/>
      <c r="G27" s="75"/>
      <c r="H27" s="76"/>
      <c r="I27" s="77"/>
      <c r="J27" s="78"/>
      <c r="K27" s="78"/>
      <c r="L27" s="76"/>
      <c r="M27" s="76"/>
      <c r="N27" s="76"/>
      <c r="O27" s="87"/>
      <c r="P27" s="80"/>
      <c r="Q27" s="81"/>
    </row>
    <row r="28" spans="1:17" ht="15.6" customHeight="1">
      <c r="A28" s="144" t="s">
        <v>179</v>
      </c>
      <c r="B28" s="145"/>
      <c r="C28" s="146"/>
      <c r="D28" s="117"/>
      <c r="E28" s="73"/>
      <c r="F28" s="74"/>
      <c r="G28" s="75" t="s">
        <v>180</v>
      </c>
      <c r="H28" s="76" t="s">
        <v>146</v>
      </c>
      <c r="I28" s="88">
        <v>3.64E-3</v>
      </c>
      <c r="J28" s="78"/>
      <c r="K28" s="89"/>
      <c r="L28" s="76"/>
      <c r="M28" s="76"/>
      <c r="N28" s="76"/>
      <c r="O28" s="87"/>
      <c r="P28" s="80"/>
      <c r="Q28" s="90" t="s">
        <v>181</v>
      </c>
    </row>
    <row r="29" spans="1:17" ht="15.6" customHeight="1">
      <c r="A29" s="144" t="s">
        <v>182</v>
      </c>
      <c r="B29" s="145"/>
      <c r="C29" s="146"/>
      <c r="D29" s="117"/>
      <c r="E29" s="73"/>
      <c r="F29" s="74"/>
      <c r="G29" s="75" t="s">
        <v>183</v>
      </c>
      <c r="H29" s="76" t="s">
        <v>146</v>
      </c>
      <c r="I29" s="91">
        <v>0.1</v>
      </c>
      <c r="J29" s="92"/>
      <c r="K29" s="92"/>
      <c r="L29" s="82"/>
      <c r="M29" s="82"/>
      <c r="N29" s="82"/>
      <c r="O29" s="87"/>
      <c r="P29" s="83"/>
      <c r="Q29" s="81"/>
    </row>
    <row r="30" spans="1:17" ht="15.6" customHeight="1">
      <c r="A30" s="147" t="s">
        <v>184</v>
      </c>
      <c r="B30" s="148"/>
      <c r="C30" s="149"/>
      <c r="D30" s="117"/>
      <c r="E30" s="93"/>
      <c r="F30" s="74"/>
      <c r="G30" s="75"/>
      <c r="H30" s="76"/>
      <c r="I30" s="94"/>
      <c r="J30" s="94"/>
      <c r="K30" s="94"/>
      <c r="L30" s="76"/>
      <c r="M30" s="76"/>
      <c r="N30" s="76"/>
      <c r="O30" s="87"/>
      <c r="P30" s="80"/>
      <c r="Q30" s="81"/>
    </row>
    <row r="31" spans="1:17" ht="15.6" hidden="1" customHeight="1">
      <c r="A31" s="150" t="s">
        <v>185</v>
      </c>
      <c r="B31" s="151"/>
      <c r="C31" s="152"/>
      <c r="D31" s="117"/>
      <c r="E31" s="95"/>
      <c r="F31" s="74"/>
      <c r="G31" s="75" t="s">
        <v>186</v>
      </c>
      <c r="H31" s="76"/>
      <c r="I31" s="94"/>
      <c r="J31" s="94"/>
      <c r="K31" s="94"/>
      <c r="L31" s="76"/>
      <c r="M31" s="76"/>
      <c r="N31" s="76"/>
      <c r="O31" s="87"/>
      <c r="P31" s="80"/>
      <c r="Q31" s="86"/>
    </row>
    <row r="32" spans="1:17" ht="15.6" hidden="1" customHeight="1">
      <c r="A32" s="150" t="s">
        <v>187</v>
      </c>
      <c r="B32" s="151"/>
      <c r="C32" s="152"/>
      <c r="D32" s="117"/>
      <c r="E32" s="95"/>
      <c r="F32" s="74"/>
      <c r="G32" s="75" t="s">
        <v>186</v>
      </c>
      <c r="H32" s="76"/>
      <c r="I32" s="94"/>
      <c r="J32" s="94"/>
      <c r="K32" s="94"/>
      <c r="L32" s="76"/>
      <c r="M32" s="76"/>
      <c r="N32" s="76"/>
      <c r="O32" s="87"/>
      <c r="P32" s="80"/>
      <c r="Q32" s="86"/>
    </row>
    <row r="33" spans="1:17" ht="15.6" hidden="1" customHeight="1">
      <c r="A33" s="144" t="s">
        <v>188</v>
      </c>
      <c r="B33" s="145"/>
      <c r="C33" s="146"/>
      <c r="D33" s="117"/>
      <c r="E33" s="93"/>
      <c r="F33" s="74"/>
      <c r="G33" s="75"/>
      <c r="H33" s="76"/>
      <c r="I33" s="94"/>
      <c r="J33" s="94"/>
      <c r="K33" s="94"/>
      <c r="L33" s="76"/>
      <c r="M33" s="76"/>
      <c r="N33" s="76"/>
      <c r="O33" s="87"/>
      <c r="P33" s="80"/>
      <c r="Q33" s="86" t="s">
        <v>189</v>
      </c>
    </row>
    <row r="34" spans="1:17" ht="15.6" hidden="1" customHeight="1">
      <c r="A34" s="144" t="s">
        <v>190</v>
      </c>
      <c r="B34" s="145"/>
      <c r="C34" s="146"/>
      <c r="D34" s="117"/>
      <c r="E34" s="96"/>
      <c r="F34" s="74"/>
      <c r="G34" s="75" t="s">
        <v>186</v>
      </c>
      <c r="H34" s="76"/>
      <c r="I34" s="94"/>
      <c r="J34" s="94"/>
      <c r="K34" s="94"/>
      <c r="L34" s="76"/>
      <c r="M34" s="76"/>
      <c r="N34" s="76"/>
      <c r="O34" s="87"/>
      <c r="P34" s="80"/>
      <c r="Q34" s="86"/>
    </row>
    <row r="35" spans="1:17" ht="15.6" customHeight="1">
      <c r="A35" s="144"/>
      <c r="B35" s="145"/>
      <c r="C35" s="146"/>
      <c r="D35" s="117"/>
      <c r="E35" s="93"/>
      <c r="F35" s="74"/>
      <c r="G35" s="75"/>
      <c r="H35" s="76"/>
      <c r="I35" s="94"/>
      <c r="J35" s="94"/>
      <c r="K35" s="94"/>
      <c r="L35" s="76"/>
      <c r="M35" s="76"/>
      <c r="N35" s="76"/>
      <c r="O35" s="87"/>
      <c r="P35" s="80"/>
      <c r="Q35" s="86"/>
    </row>
    <row r="36" spans="1:17" ht="15.6" customHeight="1">
      <c r="A36" s="147" t="s">
        <v>191</v>
      </c>
      <c r="B36" s="148"/>
      <c r="C36" s="149"/>
      <c r="D36" s="117"/>
      <c r="E36" s="97"/>
      <c r="F36" s="74"/>
      <c r="G36" s="98"/>
      <c r="H36" s="99"/>
      <c r="I36" s="100"/>
      <c r="J36" s="100"/>
      <c r="K36" s="100"/>
      <c r="L36" s="99"/>
      <c r="M36" s="99"/>
      <c r="N36" s="99"/>
      <c r="O36" s="101"/>
      <c r="P36" s="80"/>
      <c r="Q36" s="81"/>
    </row>
    <row r="37" spans="1:17" ht="16.350000000000001" customHeight="1">
      <c r="A37" s="102"/>
      <c r="B37" s="102"/>
      <c r="C37" s="102"/>
      <c r="D37" s="102"/>
      <c r="E37" s="103"/>
      <c r="F37" s="103"/>
      <c r="G37" s="104"/>
      <c r="H37" s="105"/>
      <c r="I37" s="105"/>
      <c r="J37" s="105"/>
      <c r="K37" s="105"/>
      <c r="L37" s="105"/>
      <c r="M37" s="105"/>
      <c r="N37" s="105"/>
      <c r="O37" s="106"/>
      <c r="P37" s="105"/>
      <c r="Q37" s="106"/>
    </row>
    <row r="38" spans="1:17" s="107" customFormat="1" ht="16.5" customHeight="1">
      <c r="O38" s="108" t="s">
        <v>192</v>
      </c>
      <c r="P38" s="109"/>
      <c r="Q38" s="110" t="e">
        <f>E30/SUM(E3,E7,E10)</f>
        <v>#DIV/0!</v>
      </c>
    </row>
    <row r="39" spans="1:17" s="107" customFormat="1" ht="16.5" customHeight="1"/>
    <row r="40" spans="1:17" s="107" customFormat="1" ht="16.5" customHeight="1"/>
    <row r="41" spans="1:17" s="107" customFormat="1" ht="16.5" customHeight="1"/>
    <row r="42" spans="1:17" s="107" customFormat="1" ht="16.5" customHeight="1"/>
    <row r="43" spans="1:17" s="107" customFormat="1" ht="16.5" customHeight="1"/>
    <row r="44" spans="1:17" s="107" customFormat="1" ht="16.5" customHeight="1"/>
    <row r="45" spans="1:17" s="107" customFormat="1" ht="16.5" customHeight="1"/>
    <row r="46" spans="1:17" ht="16.5" customHeight="1"/>
    <row r="47" spans="1:17" ht="16.5" customHeight="1"/>
  </sheetData>
  <mergeCells count="22">
    <mergeCell ref="A26:C26"/>
    <mergeCell ref="A1:B1"/>
    <mergeCell ref="C1:G1"/>
    <mergeCell ref="I1:Q1"/>
    <mergeCell ref="A2:C2"/>
    <mergeCell ref="D2:F2"/>
    <mergeCell ref="G2:P2"/>
    <mergeCell ref="B3:B6"/>
    <mergeCell ref="B7:B9"/>
    <mergeCell ref="M19:O19"/>
    <mergeCell ref="B24:C24"/>
    <mergeCell ref="A25:C25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32:C32"/>
  </mergeCells>
  <phoneticPr fontId="4" type="noConversion"/>
  <printOptions horizontalCentered="1"/>
  <pageMargins left="0.73" right="0.34" top="0.91" bottom="0.22" header="0.51" footer="0.19"/>
  <pageSetup paperSize="9" scale="89" orientation="landscape" verticalDpi="360" r:id="rId1"/>
  <headerFooter alignWithMargins="0">
    <oddHeader>&amp;C&amp;"굴림,굵게"&amp;16공    사    원    가    계    산    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topLeftCell="D1" zoomScaleNormal="100" workbookViewId="0">
      <pane ySplit="3" topLeftCell="A4" activePane="bottomLeft" state="frozen"/>
      <selection activeCell="A2" sqref="A2:C2"/>
      <selection pane="bottomLeft" activeCell="D5" sqref="D5"/>
    </sheetView>
  </sheetViews>
  <sheetFormatPr defaultRowHeight="20.45" customHeight="1"/>
  <cols>
    <col min="1" max="1" width="5.77734375" style="116" hidden="1" customWidth="1"/>
    <col min="2" max="2" width="6.5546875" style="1" hidden="1" customWidth="1"/>
    <col min="3" max="3" width="13.6640625" style="1" hidden="1" customWidth="1"/>
    <col min="4" max="4" width="36.21875" style="1" customWidth="1"/>
    <col min="5" max="5" width="9.109375" style="116" hidden="1" customWidth="1"/>
    <col min="6" max="6" width="4.21875" style="126" customWidth="1"/>
    <col min="7" max="7" width="4.6640625" style="3" customWidth="1"/>
    <col min="8" max="8" width="13" style="3" customWidth="1"/>
    <col min="9" max="9" width="13.109375" style="3" customWidth="1"/>
    <col min="10" max="10" width="5.109375" style="3" hidden="1" customWidth="1"/>
    <col min="11" max="11" width="11.21875" style="3" bestFit="1" customWidth="1"/>
    <col min="12" max="12" width="11.5546875" style="3" customWidth="1"/>
    <col min="13" max="14" width="9.44140625" style="3" customWidth="1"/>
    <col min="15" max="15" width="8.77734375" style="3" hidden="1" customWidth="1"/>
    <col min="16" max="16" width="13.21875" style="3" customWidth="1"/>
    <col min="17" max="17" width="10.44140625" style="1" customWidth="1"/>
    <col min="18" max="16384" width="8.88671875" style="116"/>
  </cols>
  <sheetData>
    <row r="1" spans="1:27" ht="20.45" customHeight="1">
      <c r="A1" s="116" t="s">
        <v>124</v>
      </c>
      <c r="B1" s="1" t="s">
        <v>118</v>
      </c>
      <c r="D1" s="164" t="s">
        <v>193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AA1" s="116" t="s">
        <v>39</v>
      </c>
    </row>
    <row r="2" spans="1:27" s="126" customFormat="1" ht="20.45" customHeight="1">
      <c r="A2" s="166" t="s">
        <v>21</v>
      </c>
      <c r="B2" s="166" t="s">
        <v>7</v>
      </c>
      <c r="C2" s="166" t="s">
        <v>13</v>
      </c>
      <c r="D2" s="167" t="s">
        <v>24</v>
      </c>
      <c r="E2" s="168" t="s">
        <v>8</v>
      </c>
      <c r="F2" s="168" t="s">
        <v>0</v>
      </c>
      <c r="G2" s="163" t="s">
        <v>1</v>
      </c>
      <c r="H2" s="163" t="s">
        <v>9</v>
      </c>
      <c r="I2" s="163"/>
      <c r="J2" s="163" t="s">
        <v>10</v>
      </c>
      <c r="K2" s="163"/>
      <c r="L2" s="163"/>
      <c r="M2" s="163" t="s">
        <v>11</v>
      </c>
      <c r="N2" s="163"/>
      <c r="O2" s="119"/>
      <c r="P2" s="163" t="s">
        <v>14</v>
      </c>
      <c r="Q2" s="167" t="s">
        <v>12</v>
      </c>
    </row>
    <row r="3" spans="1:27" s="126" customFormat="1" ht="20.45" customHeight="1">
      <c r="A3" s="166"/>
      <c r="B3" s="166"/>
      <c r="C3" s="166"/>
      <c r="D3" s="167"/>
      <c r="E3" s="168"/>
      <c r="F3" s="168"/>
      <c r="G3" s="163"/>
      <c r="H3" s="119" t="s">
        <v>15</v>
      </c>
      <c r="I3" s="119" t="s">
        <v>16</v>
      </c>
      <c r="J3" s="119" t="s">
        <v>1</v>
      </c>
      <c r="K3" s="119" t="s">
        <v>15</v>
      </c>
      <c r="L3" s="119" t="s">
        <v>16</v>
      </c>
      <c r="M3" s="119" t="s">
        <v>17</v>
      </c>
      <c r="N3" s="119" t="s">
        <v>16</v>
      </c>
      <c r="O3" s="119" t="s">
        <v>18</v>
      </c>
      <c r="P3" s="163"/>
      <c r="Q3" s="167"/>
    </row>
    <row r="4" spans="1:27" ht="20.45" customHeight="1">
      <c r="B4" s="1" t="s">
        <v>73</v>
      </c>
      <c r="D4" s="160" t="s">
        <v>128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</row>
    <row r="5" spans="1:27" ht="20.45" customHeight="1">
      <c r="B5" s="1" t="s">
        <v>125</v>
      </c>
      <c r="D5" s="131" t="s">
        <v>126</v>
      </c>
      <c r="E5" s="132"/>
      <c r="F5" s="120" t="s">
        <v>49</v>
      </c>
      <c r="G5" s="4">
        <v>1</v>
      </c>
      <c r="H5" s="4"/>
      <c r="I5" s="4">
        <f>G5*H5</f>
        <v>0</v>
      </c>
      <c r="J5" s="4"/>
      <c r="K5" s="4"/>
      <c r="L5" s="4"/>
      <c r="M5" s="4"/>
      <c r="N5" s="4"/>
      <c r="O5" s="4"/>
      <c r="P5" s="4"/>
      <c r="Q5" s="131" t="s">
        <v>2</v>
      </c>
    </row>
    <row r="6" spans="1:27" ht="20.45" hidden="1" customHeight="1">
      <c r="D6" s="131"/>
      <c r="E6" s="132"/>
      <c r="F6" s="120"/>
      <c r="G6" s="4"/>
      <c r="H6" s="4"/>
      <c r="I6" s="4"/>
      <c r="J6" s="4"/>
      <c r="K6" s="4"/>
      <c r="L6" s="4"/>
      <c r="M6" s="4"/>
      <c r="N6" s="4"/>
      <c r="O6" s="4"/>
      <c r="P6" s="4"/>
      <c r="Q6" s="131"/>
    </row>
    <row r="7" spans="1:27" ht="20.45" hidden="1" customHeight="1">
      <c r="D7" s="131"/>
      <c r="E7" s="132"/>
      <c r="F7" s="120"/>
      <c r="G7" s="4"/>
      <c r="H7" s="4"/>
      <c r="I7" s="4"/>
      <c r="J7" s="4"/>
      <c r="K7" s="4"/>
      <c r="L7" s="4"/>
      <c r="M7" s="4"/>
      <c r="N7" s="4"/>
      <c r="O7" s="4"/>
      <c r="P7" s="4"/>
      <c r="Q7" s="131"/>
    </row>
    <row r="8" spans="1:27" ht="20.45" hidden="1" customHeight="1">
      <c r="D8" s="131"/>
      <c r="E8" s="132"/>
      <c r="F8" s="120"/>
      <c r="G8" s="4"/>
      <c r="H8" s="4"/>
      <c r="I8" s="4"/>
      <c r="J8" s="4"/>
      <c r="K8" s="4"/>
      <c r="L8" s="4"/>
      <c r="M8" s="4"/>
      <c r="N8" s="4"/>
      <c r="O8" s="4"/>
      <c r="P8" s="4"/>
      <c r="Q8" s="131"/>
    </row>
    <row r="9" spans="1:27" ht="20.45" hidden="1" customHeight="1">
      <c r="D9" s="131"/>
      <c r="E9" s="132"/>
      <c r="F9" s="120"/>
      <c r="G9" s="4"/>
      <c r="H9" s="4"/>
      <c r="I9" s="4"/>
      <c r="J9" s="4"/>
      <c r="K9" s="4"/>
      <c r="L9" s="4"/>
      <c r="M9" s="4"/>
      <c r="N9" s="4"/>
      <c r="O9" s="4"/>
      <c r="P9" s="4"/>
      <c r="Q9" s="131"/>
    </row>
    <row r="10" spans="1:27" ht="20.45" hidden="1" customHeight="1">
      <c r="D10" s="131"/>
      <c r="E10" s="132"/>
      <c r="F10" s="120"/>
      <c r="G10" s="4"/>
      <c r="H10" s="4"/>
      <c r="I10" s="4"/>
      <c r="J10" s="4"/>
      <c r="K10" s="4"/>
      <c r="L10" s="4"/>
      <c r="M10" s="4"/>
      <c r="N10" s="4"/>
      <c r="O10" s="4"/>
      <c r="P10" s="4"/>
      <c r="Q10" s="131"/>
    </row>
    <row r="11" spans="1:27" ht="20.45" hidden="1" customHeight="1">
      <c r="D11" s="131"/>
      <c r="E11" s="132"/>
      <c r="F11" s="120"/>
      <c r="G11" s="4"/>
      <c r="H11" s="4"/>
      <c r="I11" s="4"/>
      <c r="J11" s="4"/>
      <c r="K11" s="4"/>
      <c r="L11" s="4"/>
      <c r="M11" s="4"/>
      <c r="N11" s="4"/>
      <c r="O11" s="4"/>
      <c r="P11" s="4"/>
      <c r="Q11" s="131"/>
    </row>
    <row r="12" spans="1:27" ht="20.45" hidden="1" customHeight="1">
      <c r="D12" s="131"/>
      <c r="E12" s="132"/>
      <c r="F12" s="120"/>
      <c r="G12" s="4"/>
      <c r="H12" s="4"/>
      <c r="I12" s="4"/>
      <c r="J12" s="4"/>
      <c r="K12" s="4"/>
      <c r="L12" s="4"/>
      <c r="M12" s="4"/>
      <c r="N12" s="4"/>
      <c r="O12" s="4"/>
      <c r="P12" s="4"/>
      <c r="Q12" s="131"/>
    </row>
    <row r="13" spans="1:27" ht="20.45" hidden="1" customHeight="1">
      <c r="D13" s="131"/>
      <c r="E13" s="132"/>
      <c r="F13" s="120"/>
      <c r="G13" s="4"/>
      <c r="H13" s="4"/>
      <c r="I13" s="4"/>
      <c r="J13" s="4"/>
      <c r="K13" s="4"/>
      <c r="L13" s="4"/>
      <c r="M13" s="4"/>
      <c r="N13" s="4"/>
      <c r="O13" s="4"/>
      <c r="P13" s="4"/>
      <c r="Q13" s="131"/>
    </row>
    <row r="14" spans="1:27" ht="20.45" hidden="1" customHeight="1">
      <c r="D14" s="131"/>
      <c r="E14" s="132"/>
      <c r="F14" s="120"/>
      <c r="G14" s="4"/>
      <c r="H14" s="4"/>
      <c r="I14" s="4"/>
      <c r="J14" s="4"/>
      <c r="K14" s="4"/>
      <c r="L14" s="4"/>
      <c r="M14" s="4"/>
      <c r="N14" s="4"/>
      <c r="O14" s="4"/>
      <c r="P14" s="4"/>
      <c r="Q14" s="131"/>
    </row>
    <row r="15" spans="1:27" ht="20.45" hidden="1" customHeight="1">
      <c r="D15" s="131"/>
      <c r="E15" s="132"/>
      <c r="F15" s="120"/>
      <c r="G15" s="4"/>
      <c r="H15" s="4"/>
      <c r="I15" s="4"/>
      <c r="J15" s="4"/>
      <c r="K15" s="4"/>
      <c r="L15" s="4"/>
      <c r="M15" s="4"/>
      <c r="N15" s="4"/>
      <c r="O15" s="4"/>
      <c r="P15" s="4"/>
      <c r="Q15" s="131"/>
    </row>
    <row r="16" spans="1:27" ht="20.45" hidden="1" customHeight="1">
      <c r="D16" s="131"/>
      <c r="E16" s="132"/>
      <c r="F16" s="120"/>
      <c r="G16" s="4"/>
      <c r="H16" s="4"/>
      <c r="I16" s="4"/>
      <c r="J16" s="4"/>
      <c r="K16" s="4"/>
      <c r="L16" s="4"/>
      <c r="M16" s="4"/>
      <c r="N16" s="4"/>
      <c r="O16" s="4"/>
      <c r="P16" s="4"/>
      <c r="Q16" s="131"/>
    </row>
    <row r="17" spans="2:17" ht="20.45" hidden="1" customHeight="1">
      <c r="D17" s="131"/>
      <c r="E17" s="132"/>
      <c r="F17" s="120"/>
      <c r="G17" s="4"/>
      <c r="H17" s="4"/>
      <c r="I17" s="4"/>
      <c r="J17" s="4"/>
      <c r="K17" s="4"/>
      <c r="L17" s="4"/>
      <c r="M17" s="4"/>
      <c r="N17" s="4"/>
      <c r="O17" s="4"/>
      <c r="P17" s="4"/>
      <c r="Q17" s="131"/>
    </row>
    <row r="18" spans="2:17" ht="20.45" hidden="1" customHeight="1">
      <c r="D18" s="131"/>
      <c r="E18" s="132"/>
      <c r="F18" s="120"/>
      <c r="G18" s="4"/>
      <c r="H18" s="4"/>
      <c r="I18" s="4"/>
      <c r="J18" s="4"/>
      <c r="K18" s="4"/>
      <c r="L18" s="4"/>
      <c r="M18" s="4"/>
      <c r="N18" s="4"/>
      <c r="O18" s="4"/>
      <c r="P18" s="4"/>
      <c r="Q18" s="131"/>
    </row>
    <row r="19" spans="2:17" ht="20.45" hidden="1" customHeight="1">
      <c r="D19" s="131"/>
      <c r="E19" s="132"/>
      <c r="F19" s="120"/>
      <c r="G19" s="4"/>
      <c r="H19" s="4"/>
      <c r="I19" s="4"/>
      <c r="J19" s="4"/>
      <c r="K19" s="4"/>
      <c r="L19" s="4"/>
      <c r="M19" s="4"/>
      <c r="N19" s="4"/>
      <c r="O19" s="4"/>
      <c r="P19" s="4"/>
      <c r="Q19" s="131"/>
    </row>
    <row r="20" spans="2:17" ht="20.45" hidden="1" customHeight="1">
      <c r="D20" s="131"/>
      <c r="E20" s="132"/>
      <c r="F20" s="120"/>
      <c r="G20" s="4"/>
      <c r="H20" s="4"/>
      <c r="I20" s="4"/>
      <c r="J20" s="4"/>
      <c r="K20" s="4"/>
      <c r="L20" s="4"/>
      <c r="M20" s="4"/>
      <c r="N20" s="4"/>
      <c r="O20" s="4"/>
      <c r="P20" s="4"/>
      <c r="Q20" s="131"/>
    </row>
    <row r="21" spans="2:17" ht="20.45" hidden="1" customHeight="1">
      <c r="D21" s="131"/>
      <c r="E21" s="132"/>
      <c r="F21" s="120"/>
      <c r="G21" s="4"/>
      <c r="H21" s="4"/>
      <c r="I21" s="4"/>
      <c r="J21" s="4"/>
      <c r="K21" s="4"/>
      <c r="L21" s="4"/>
      <c r="M21" s="4"/>
      <c r="N21" s="4"/>
      <c r="O21" s="4"/>
      <c r="P21" s="4"/>
      <c r="Q21" s="131"/>
    </row>
    <row r="22" spans="2:17" ht="20.45" hidden="1" customHeight="1">
      <c r="D22" s="131"/>
      <c r="E22" s="132"/>
      <c r="F22" s="120"/>
      <c r="G22" s="4"/>
      <c r="H22" s="4"/>
      <c r="I22" s="4"/>
      <c r="J22" s="4"/>
      <c r="K22" s="4"/>
      <c r="L22" s="4"/>
      <c r="M22" s="4"/>
      <c r="N22" s="4"/>
      <c r="O22" s="4"/>
      <c r="P22" s="4"/>
      <c r="Q22" s="131"/>
    </row>
    <row r="23" spans="2:17" ht="20.45" hidden="1" customHeight="1">
      <c r="D23" s="131"/>
      <c r="E23" s="132"/>
      <c r="F23" s="120"/>
      <c r="G23" s="4"/>
      <c r="H23" s="4"/>
      <c r="I23" s="4"/>
      <c r="J23" s="4"/>
      <c r="K23" s="4"/>
      <c r="L23" s="4"/>
      <c r="M23" s="4"/>
      <c r="N23" s="4"/>
      <c r="O23" s="4"/>
      <c r="P23" s="4"/>
      <c r="Q23" s="131"/>
    </row>
    <row r="24" spans="2:17" ht="20.45" hidden="1" customHeight="1">
      <c r="D24" s="131"/>
      <c r="E24" s="132"/>
      <c r="F24" s="120"/>
      <c r="G24" s="4"/>
      <c r="H24" s="4"/>
      <c r="I24" s="4"/>
      <c r="J24" s="4"/>
      <c r="K24" s="4"/>
      <c r="L24" s="4"/>
      <c r="M24" s="4"/>
      <c r="N24" s="4"/>
      <c r="O24" s="4"/>
      <c r="P24" s="4"/>
      <c r="Q24" s="131"/>
    </row>
    <row r="25" spans="2:17" ht="20.45" hidden="1" customHeight="1">
      <c r="D25" s="131"/>
      <c r="E25" s="132"/>
      <c r="F25" s="120"/>
      <c r="G25" s="4"/>
      <c r="H25" s="4"/>
      <c r="I25" s="4"/>
      <c r="J25" s="4"/>
      <c r="K25" s="4"/>
      <c r="L25" s="4"/>
      <c r="M25" s="4"/>
      <c r="N25" s="4"/>
      <c r="O25" s="4"/>
      <c r="P25" s="4"/>
      <c r="Q25" s="131"/>
    </row>
    <row r="26" spans="2:17" ht="20.45" hidden="1" customHeight="1">
      <c r="D26" s="131"/>
      <c r="E26" s="132"/>
      <c r="F26" s="120"/>
      <c r="G26" s="4"/>
      <c r="H26" s="4"/>
      <c r="I26" s="4"/>
      <c r="J26" s="4"/>
      <c r="K26" s="4"/>
      <c r="L26" s="4"/>
      <c r="M26" s="4"/>
      <c r="N26" s="4"/>
      <c r="O26" s="4"/>
      <c r="P26" s="4"/>
      <c r="Q26" s="131"/>
    </row>
    <row r="27" spans="2:17" ht="20.45" hidden="1" customHeight="1">
      <c r="D27" s="131"/>
      <c r="E27" s="132"/>
      <c r="F27" s="120"/>
      <c r="G27" s="4"/>
      <c r="H27" s="4"/>
      <c r="I27" s="4"/>
      <c r="J27" s="4"/>
      <c r="K27" s="4"/>
      <c r="L27" s="4"/>
      <c r="M27" s="4"/>
      <c r="N27" s="4"/>
      <c r="O27" s="4"/>
      <c r="P27" s="4"/>
      <c r="Q27" s="131"/>
    </row>
    <row r="28" spans="2:17" ht="20.45" hidden="1" customHeight="1">
      <c r="D28" s="131"/>
      <c r="E28" s="132"/>
      <c r="F28" s="120"/>
      <c r="G28" s="4"/>
      <c r="H28" s="4"/>
      <c r="I28" s="4"/>
      <c r="J28" s="4"/>
      <c r="K28" s="4"/>
      <c r="L28" s="4"/>
      <c r="M28" s="4"/>
      <c r="N28" s="4"/>
      <c r="O28" s="4"/>
      <c r="P28" s="4"/>
      <c r="Q28" s="131"/>
    </row>
    <row r="29" spans="2:17" ht="20.45" hidden="1" customHeight="1">
      <c r="C29" s="1" t="s">
        <v>127</v>
      </c>
      <c r="D29" s="131" t="s">
        <v>99</v>
      </c>
      <c r="E29" s="132"/>
      <c r="F29" s="120"/>
      <c r="G29" s="4"/>
      <c r="H29" s="4"/>
      <c r="I29" s="4">
        <f>TRUNC(SUM(I4:I28))</f>
        <v>0</v>
      </c>
      <c r="J29" s="4"/>
      <c r="K29" s="4"/>
      <c r="L29" s="4">
        <f>TRUNC(SUM(L4:L28))</f>
        <v>0</v>
      </c>
      <c r="M29" s="4"/>
      <c r="N29" s="4">
        <f>TRUNC(SUM(N4:N28))</f>
        <v>0</v>
      </c>
      <c r="O29" s="4" t="str">
        <f>IF((H29+K29+M29)=0, "", (H29+K29+M29))</f>
        <v/>
      </c>
      <c r="P29" s="4">
        <f>TRUNC(SUM(P4:P28))</f>
        <v>0</v>
      </c>
      <c r="Q29" s="131"/>
    </row>
    <row r="30" spans="2:17" ht="20.45" hidden="1" customHeight="1">
      <c r="B30" s="1" t="s">
        <v>73</v>
      </c>
      <c r="D30" s="160" t="s">
        <v>129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2"/>
    </row>
    <row r="31" spans="2:17" ht="20.45" customHeight="1">
      <c r="B31" s="1" t="s">
        <v>120</v>
      </c>
      <c r="D31" s="131" t="s">
        <v>40</v>
      </c>
      <c r="E31" s="132"/>
      <c r="F31" s="120" t="s">
        <v>49</v>
      </c>
      <c r="G31" s="4">
        <v>1</v>
      </c>
      <c r="H31" s="4"/>
      <c r="I31" s="4"/>
      <c r="J31" s="4"/>
      <c r="K31" s="4"/>
      <c r="L31" s="4"/>
      <c r="M31" s="4"/>
      <c r="N31" s="4"/>
      <c r="O31" s="4"/>
      <c r="P31" s="4"/>
      <c r="Q31" s="131"/>
    </row>
    <row r="32" spans="2:17" ht="20.45" customHeight="1">
      <c r="B32" s="1" t="s">
        <v>121</v>
      </c>
      <c r="D32" s="131" t="s">
        <v>41</v>
      </c>
      <c r="E32" s="132"/>
      <c r="F32" s="120" t="s">
        <v>49</v>
      </c>
      <c r="G32" s="4">
        <v>1</v>
      </c>
      <c r="H32" s="4"/>
      <c r="I32" s="4"/>
      <c r="J32" s="4"/>
      <c r="K32" s="4"/>
      <c r="L32" s="4"/>
      <c r="M32" s="4"/>
      <c r="N32" s="4"/>
      <c r="O32" s="4"/>
      <c r="P32" s="4"/>
      <c r="Q32" s="131"/>
    </row>
    <row r="33" spans="4:17" ht="20.45" customHeight="1">
      <c r="D33" s="131"/>
      <c r="E33" s="132"/>
      <c r="F33" s="120"/>
      <c r="G33" s="4"/>
      <c r="H33" s="4"/>
      <c r="I33" s="4"/>
      <c r="J33" s="4"/>
      <c r="K33" s="4"/>
      <c r="L33" s="4"/>
      <c r="M33" s="4"/>
      <c r="N33" s="4"/>
      <c r="O33" s="4"/>
      <c r="P33" s="4"/>
      <c r="Q33" s="131"/>
    </row>
    <row r="34" spans="4:17" ht="20.45" customHeight="1">
      <c r="D34" s="131" t="s">
        <v>130</v>
      </c>
      <c r="E34" s="132"/>
      <c r="F34" s="120" t="s">
        <v>49</v>
      </c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131"/>
    </row>
    <row r="35" spans="4:17" ht="20.45" customHeight="1">
      <c r="D35" s="131"/>
      <c r="E35" s="132"/>
      <c r="F35" s="120"/>
      <c r="G35" s="4"/>
      <c r="H35" s="4"/>
      <c r="I35" s="4"/>
      <c r="J35" s="4"/>
      <c r="K35" s="4"/>
      <c r="L35" s="4"/>
      <c r="M35" s="4"/>
      <c r="N35" s="4"/>
      <c r="O35" s="4"/>
      <c r="P35" s="4"/>
      <c r="Q35" s="131"/>
    </row>
    <row r="36" spans="4:17" ht="20.45" customHeight="1">
      <c r="D36" s="131"/>
      <c r="E36" s="132"/>
      <c r="F36" s="120"/>
      <c r="G36" s="4"/>
      <c r="H36" s="4"/>
      <c r="I36" s="4"/>
      <c r="J36" s="4"/>
      <c r="K36" s="4"/>
      <c r="L36" s="4"/>
      <c r="M36" s="4"/>
      <c r="N36" s="4"/>
      <c r="O36" s="4"/>
      <c r="P36" s="4"/>
      <c r="Q36" s="131"/>
    </row>
    <row r="37" spans="4:17" ht="20.45" customHeight="1">
      <c r="D37" s="131"/>
      <c r="E37" s="132"/>
      <c r="F37" s="120"/>
      <c r="G37" s="4"/>
      <c r="H37" s="4"/>
      <c r="I37" s="4"/>
      <c r="J37" s="4"/>
      <c r="K37" s="4"/>
      <c r="L37" s="4"/>
      <c r="M37" s="4"/>
      <c r="N37" s="4"/>
      <c r="O37" s="4"/>
      <c r="P37" s="4"/>
      <c r="Q37" s="131"/>
    </row>
    <row r="38" spans="4:17" ht="20.45" customHeight="1">
      <c r="D38" s="131"/>
      <c r="E38" s="132"/>
      <c r="F38" s="120"/>
      <c r="G38" s="4"/>
      <c r="H38" s="4"/>
      <c r="I38" s="4"/>
      <c r="J38" s="4"/>
      <c r="K38" s="4"/>
      <c r="L38" s="4"/>
      <c r="M38" s="4"/>
      <c r="N38" s="4"/>
      <c r="O38" s="4"/>
      <c r="P38" s="4"/>
      <c r="Q38" s="131"/>
    </row>
    <row r="39" spans="4:17" ht="20.45" customHeight="1">
      <c r="D39" s="131"/>
      <c r="E39" s="132"/>
      <c r="F39" s="120"/>
      <c r="G39" s="4"/>
      <c r="H39" s="4"/>
      <c r="I39" s="4"/>
      <c r="J39" s="4"/>
      <c r="K39" s="4"/>
      <c r="L39" s="4"/>
      <c r="M39" s="4"/>
      <c r="N39" s="4"/>
      <c r="O39" s="4"/>
      <c r="P39" s="4"/>
      <c r="Q39" s="131"/>
    </row>
    <row r="40" spans="4:17" ht="20.45" customHeight="1">
      <c r="D40" s="131"/>
      <c r="E40" s="132"/>
      <c r="F40" s="120"/>
      <c r="G40" s="4"/>
      <c r="H40" s="4"/>
      <c r="I40" s="4"/>
      <c r="J40" s="4"/>
      <c r="K40" s="4"/>
      <c r="L40" s="4"/>
      <c r="M40" s="4"/>
      <c r="N40" s="4"/>
      <c r="O40" s="4"/>
      <c r="P40" s="4"/>
      <c r="Q40" s="131"/>
    </row>
    <row r="41" spans="4:17" ht="20.45" customHeight="1">
      <c r="D41" s="131"/>
      <c r="E41" s="132"/>
      <c r="F41" s="120"/>
      <c r="G41" s="4"/>
      <c r="H41" s="4"/>
      <c r="I41" s="4"/>
      <c r="J41" s="4"/>
      <c r="K41" s="4"/>
      <c r="L41" s="4"/>
      <c r="M41" s="4"/>
      <c r="N41" s="4"/>
      <c r="O41" s="4"/>
      <c r="P41" s="4"/>
      <c r="Q41" s="131"/>
    </row>
    <row r="42" spans="4:17" ht="20.45" customHeight="1">
      <c r="D42" s="131"/>
      <c r="E42" s="132"/>
      <c r="F42" s="120"/>
      <c r="G42" s="4"/>
      <c r="H42" s="4"/>
      <c r="I42" s="4"/>
      <c r="J42" s="4"/>
      <c r="K42" s="4"/>
      <c r="L42" s="4"/>
      <c r="M42" s="4"/>
      <c r="N42" s="4"/>
      <c r="O42" s="4"/>
      <c r="P42" s="4"/>
      <c r="Q42" s="131"/>
    </row>
    <row r="43" spans="4:17" ht="20.45" customHeight="1">
      <c r="D43" s="131"/>
      <c r="E43" s="132"/>
      <c r="F43" s="120"/>
      <c r="G43" s="4"/>
      <c r="H43" s="4"/>
      <c r="I43" s="4"/>
      <c r="J43" s="4"/>
      <c r="K43" s="4"/>
      <c r="L43" s="4"/>
      <c r="M43" s="4"/>
      <c r="N43" s="4"/>
      <c r="O43" s="4"/>
      <c r="P43" s="4"/>
      <c r="Q43" s="131"/>
    </row>
    <row r="44" spans="4:17" ht="20.45" customHeight="1">
      <c r="D44" s="131"/>
      <c r="E44" s="132"/>
      <c r="F44" s="120"/>
      <c r="G44" s="4"/>
      <c r="H44" s="4"/>
      <c r="I44" s="4"/>
      <c r="J44" s="4"/>
      <c r="K44" s="4"/>
      <c r="L44" s="4"/>
      <c r="M44" s="4"/>
      <c r="N44" s="4"/>
      <c r="O44" s="4"/>
      <c r="P44" s="4"/>
      <c r="Q44" s="131"/>
    </row>
    <row r="45" spans="4:17" ht="20.45" customHeight="1">
      <c r="D45" s="131"/>
      <c r="E45" s="132"/>
      <c r="F45" s="120"/>
      <c r="G45" s="4"/>
      <c r="H45" s="4"/>
      <c r="I45" s="4"/>
      <c r="J45" s="4"/>
      <c r="K45" s="4"/>
      <c r="L45" s="4"/>
      <c r="M45" s="4"/>
      <c r="N45" s="4"/>
      <c r="O45" s="4"/>
      <c r="P45" s="4"/>
      <c r="Q45" s="131"/>
    </row>
    <row r="46" spans="4:17" ht="20.45" customHeight="1">
      <c r="D46" s="131"/>
      <c r="E46" s="132"/>
      <c r="F46" s="120"/>
      <c r="G46" s="4"/>
      <c r="H46" s="4"/>
      <c r="I46" s="4"/>
      <c r="J46" s="4"/>
      <c r="K46" s="4"/>
      <c r="L46" s="4"/>
      <c r="M46" s="4"/>
      <c r="N46" s="4"/>
      <c r="O46" s="4"/>
      <c r="P46" s="4"/>
      <c r="Q46" s="131"/>
    </row>
    <row r="47" spans="4:17" ht="20.45" customHeight="1">
      <c r="D47" s="131"/>
      <c r="E47" s="132"/>
      <c r="F47" s="120"/>
      <c r="G47" s="4"/>
      <c r="H47" s="4"/>
      <c r="I47" s="4"/>
      <c r="J47" s="4"/>
      <c r="K47" s="4"/>
      <c r="L47" s="4"/>
      <c r="M47" s="4"/>
      <c r="N47" s="4"/>
      <c r="O47" s="4"/>
      <c r="P47" s="4"/>
      <c r="Q47" s="131"/>
    </row>
    <row r="48" spans="4:17" ht="20.45" customHeight="1">
      <c r="D48" s="131"/>
      <c r="E48" s="132"/>
      <c r="F48" s="120"/>
      <c r="G48" s="4"/>
      <c r="H48" s="4"/>
      <c r="I48" s="4"/>
      <c r="J48" s="4"/>
      <c r="K48" s="4"/>
      <c r="L48" s="4"/>
      <c r="M48" s="4"/>
      <c r="N48" s="4"/>
      <c r="O48" s="4"/>
      <c r="P48" s="4"/>
      <c r="Q48" s="131"/>
    </row>
    <row r="49" spans="2:17" ht="20.45" customHeight="1">
      <c r="D49" s="131"/>
      <c r="E49" s="132"/>
      <c r="F49" s="120"/>
      <c r="G49" s="4"/>
      <c r="H49" s="4"/>
      <c r="I49" s="4"/>
      <c r="J49" s="4"/>
      <c r="K49" s="4"/>
      <c r="L49" s="4"/>
      <c r="M49" s="4"/>
      <c r="N49" s="4"/>
      <c r="O49" s="4"/>
      <c r="P49" s="4"/>
      <c r="Q49" s="131"/>
    </row>
    <row r="50" spans="2:17" ht="20.45" customHeight="1">
      <c r="D50" s="131"/>
      <c r="E50" s="132"/>
      <c r="F50" s="120"/>
      <c r="G50" s="4"/>
      <c r="H50" s="4"/>
      <c r="I50" s="4"/>
      <c r="J50" s="4"/>
      <c r="K50" s="4"/>
      <c r="L50" s="4"/>
      <c r="M50" s="4"/>
      <c r="N50" s="4"/>
      <c r="O50" s="4"/>
      <c r="P50" s="4"/>
      <c r="Q50" s="131"/>
    </row>
    <row r="51" spans="2:17" ht="20.45" customHeight="1">
      <c r="B51" s="1" t="s">
        <v>125</v>
      </c>
      <c r="C51" s="1" t="s">
        <v>127</v>
      </c>
      <c r="D51" s="131" t="s">
        <v>99</v>
      </c>
      <c r="E51" s="132"/>
      <c r="F51" s="120"/>
      <c r="G51" s="4"/>
      <c r="H51" s="4"/>
      <c r="I51" s="4">
        <f>TRUNC(SUM(I30:I50))</f>
        <v>0</v>
      </c>
      <c r="J51" s="4"/>
      <c r="K51" s="4"/>
      <c r="L51" s="4">
        <f>TRUNC(SUM(L30:L50))</f>
        <v>0</v>
      </c>
      <c r="M51" s="4"/>
      <c r="N51" s="4">
        <f>TRUNC(SUM(N30:N50))</f>
        <v>0</v>
      </c>
      <c r="O51" s="4" t="str">
        <f>IF((H51+K51+M51)=0, "", (H51+K51+M51))</f>
        <v/>
      </c>
      <c r="P51" s="4">
        <f>TRUNC(SUM(P30:P50))</f>
        <v>0</v>
      </c>
      <c r="Q51" s="131"/>
    </row>
  </sheetData>
  <mergeCells count="15">
    <mergeCell ref="A2:A3"/>
    <mergeCell ref="Q2:Q3"/>
    <mergeCell ref="B2:B3"/>
    <mergeCell ref="C2:C3"/>
    <mergeCell ref="E2:E3"/>
    <mergeCell ref="F2:F3"/>
    <mergeCell ref="G2:G3"/>
    <mergeCell ref="H2:I2"/>
    <mergeCell ref="P2:P3"/>
    <mergeCell ref="D2:D3"/>
    <mergeCell ref="D4:Q4"/>
    <mergeCell ref="D30:Q30"/>
    <mergeCell ref="J2:L2"/>
    <mergeCell ref="M2:N2"/>
    <mergeCell ref="D1:Q1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GridLines="0" workbookViewId="0">
      <selection activeCell="A5" sqref="A5"/>
    </sheetView>
  </sheetViews>
  <sheetFormatPr defaultRowHeight="16.5"/>
  <cols>
    <col min="1" max="1" width="36.109375" style="134" customWidth="1"/>
    <col min="2" max="2" width="18.33203125" style="134" customWidth="1"/>
    <col min="3" max="4" width="4.109375" style="134" customWidth="1"/>
    <col min="5" max="12" width="12.109375" style="134" customWidth="1"/>
    <col min="13" max="13" width="11.21875" style="134" customWidth="1"/>
    <col min="14" max="16" width="2.33203125" style="134" hidden="1" customWidth="1"/>
    <col min="17" max="19" width="1.44140625" style="134" hidden="1" customWidth="1"/>
    <col min="20" max="20" width="16.5546875" style="134" hidden="1" customWidth="1"/>
    <col min="21" max="16384" width="8.88671875" style="134"/>
  </cols>
  <sheetData>
    <row r="1" spans="1:20" ht="30" customHeight="1">
      <c r="A1" s="169" t="s">
        <v>197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20" ht="30" customHeight="1">
      <c r="A2" s="170" t="s">
        <v>198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20" ht="30" customHeight="1">
      <c r="A3" s="171" t="s">
        <v>199</v>
      </c>
      <c r="B3" s="171" t="s">
        <v>200</v>
      </c>
      <c r="C3" s="171" t="s">
        <v>201</v>
      </c>
      <c r="D3" s="171" t="s">
        <v>202</v>
      </c>
      <c r="E3" s="171" t="s">
        <v>203</v>
      </c>
      <c r="F3" s="171"/>
      <c r="G3" s="171" t="s">
        <v>204</v>
      </c>
      <c r="H3" s="171"/>
      <c r="I3" s="171" t="s">
        <v>205</v>
      </c>
      <c r="J3" s="171"/>
      <c r="K3" s="171" t="s">
        <v>206</v>
      </c>
      <c r="L3" s="171"/>
      <c r="M3" s="171" t="s">
        <v>207</v>
      </c>
      <c r="N3" s="173" t="s">
        <v>208</v>
      </c>
      <c r="O3" s="173" t="s">
        <v>209</v>
      </c>
      <c r="P3" s="173" t="s">
        <v>210</v>
      </c>
      <c r="Q3" s="173" t="s">
        <v>211</v>
      </c>
      <c r="R3" s="173" t="s">
        <v>212</v>
      </c>
      <c r="S3" s="173" t="s">
        <v>213</v>
      </c>
      <c r="T3" s="173" t="s">
        <v>214</v>
      </c>
    </row>
    <row r="4" spans="1:20" ht="30" customHeight="1">
      <c r="A4" s="172"/>
      <c r="B4" s="172"/>
      <c r="C4" s="172"/>
      <c r="D4" s="172"/>
      <c r="E4" s="122" t="s">
        <v>215</v>
      </c>
      <c r="F4" s="122" t="s">
        <v>216</v>
      </c>
      <c r="G4" s="122" t="s">
        <v>215</v>
      </c>
      <c r="H4" s="122" t="s">
        <v>216</v>
      </c>
      <c r="I4" s="122" t="s">
        <v>215</v>
      </c>
      <c r="J4" s="122" t="s">
        <v>216</v>
      </c>
      <c r="K4" s="122" t="s">
        <v>215</v>
      </c>
      <c r="L4" s="122" t="s">
        <v>216</v>
      </c>
      <c r="M4" s="172"/>
      <c r="N4" s="173"/>
      <c r="O4" s="173"/>
      <c r="P4" s="173"/>
      <c r="Q4" s="173"/>
      <c r="R4" s="173"/>
      <c r="S4" s="173"/>
      <c r="T4" s="173"/>
    </row>
    <row r="5" spans="1:20" ht="30" customHeight="1">
      <c r="A5" s="111" t="s">
        <v>217</v>
      </c>
      <c r="B5" s="111" t="s">
        <v>218</v>
      </c>
      <c r="C5" s="111" t="s">
        <v>218</v>
      </c>
      <c r="D5" s="123">
        <v>1</v>
      </c>
      <c r="E5" s="112"/>
      <c r="F5" s="112"/>
      <c r="G5" s="112"/>
      <c r="H5" s="112"/>
      <c r="I5" s="112"/>
      <c r="J5" s="112"/>
      <c r="K5" s="112"/>
      <c r="L5" s="112"/>
      <c r="M5" s="111"/>
      <c r="N5" s="135" t="s">
        <v>125</v>
      </c>
      <c r="O5" s="135" t="s">
        <v>218</v>
      </c>
      <c r="P5" s="135" t="s">
        <v>218</v>
      </c>
      <c r="Q5" s="135" t="s">
        <v>218</v>
      </c>
      <c r="R5" s="134">
        <v>1</v>
      </c>
      <c r="S5" s="135" t="s">
        <v>218</v>
      </c>
      <c r="T5" s="143"/>
    </row>
    <row r="6" spans="1:20" ht="30" customHeight="1">
      <c r="A6" s="111" t="s">
        <v>130</v>
      </c>
      <c r="B6" s="111" t="s">
        <v>218</v>
      </c>
      <c r="C6" s="111" t="s">
        <v>218</v>
      </c>
      <c r="D6" s="123">
        <v>1</v>
      </c>
      <c r="E6" s="112"/>
      <c r="F6" s="112"/>
      <c r="G6" s="112"/>
      <c r="H6" s="112"/>
      <c r="I6" s="112"/>
      <c r="J6" s="112"/>
      <c r="K6" s="112"/>
      <c r="L6" s="112"/>
      <c r="M6" s="111"/>
      <c r="N6" s="135" t="s">
        <v>120</v>
      </c>
      <c r="O6" s="135" t="s">
        <v>218</v>
      </c>
      <c r="P6" s="135" t="s">
        <v>125</v>
      </c>
      <c r="Q6" s="135" t="s">
        <v>218</v>
      </c>
      <c r="R6" s="134">
        <v>2</v>
      </c>
      <c r="S6" s="135" t="s">
        <v>218</v>
      </c>
      <c r="T6" s="143"/>
    </row>
    <row r="7" spans="1:20" ht="30" customHeight="1">
      <c r="A7" s="111" t="s">
        <v>219</v>
      </c>
      <c r="B7" s="111" t="s">
        <v>218</v>
      </c>
      <c r="C7" s="111" t="s">
        <v>218</v>
      </c>
      <c r="D7" s="123">
        <v>1</v>
      </c>
      <c r="E7" s="112"/>
      <c r="F7" s="112"/>
      <c r="G7" s="112"/>
      <c r="H7" s="112"/>
      <c r="I7" s="112"/>
      <c r="J7" s="112"/>
      <c r="K7" s="112"/>
      <c r="L7" s="112"/>
      <c r="M7" s="111"/>
      <c r="N7" s="135" t="s">
        <v>220</v>
      </c>
      <c r="O7" s="135" t="s">
        <v>218</v>
      </c>
      <c r="P7" s="135" t="s">
        <v>120</v>
      </c>
      <c r="Q7" s="135" t="s">
        <v>218</v>
      </c>
      <c r="R7" s="134">
        <v>3</v>
      </c>
      <c r="S7" s="135" t="s">
        <v>218</v>
      </c>
      <c r="T7" s="143"/>
    </row>
    <row r="8" spans="1:20" ht="30" customHeight="1">
      <c r="A8" s="111" t="s">
        <v>221</v>
      </c>
      <c r="B8" s="111" t="s">
        <v>218</v>
      </c>
      <c r="C8" s="111" t="s">
        <v>218</v>
      </c>
      <c r="D8" s="123">
        <v>1</v>
      </c>
      <c r="E8" s="112"/>
      <c r="F8" s="112"/>
      <c r="G8" s="112"/>
      <c r="H8" s="112"/>
      <c r="I8" s="112"/>
      <c r="J8" s="112"/>
      <c r="K8" s="112"/>
      <c r="L8" s="112"/>
      <c r="M8" s="111"/>
      <c r="N8" s="135" t="s">
        <v>222</v>
      </c>
      <c r="O8" s="135" t="s">
        <v>218</v>
      </c>
      <c r="P8" s="135" t="s">
        <v>120</v>
      </c>
      <c r="Q8" s="135" t="s">
        <v>218</v>
      </c>
      <c r="R8" s="134">
        <v>3</v>
      </c>
      <c r="S8" s="135" t="s">
        <v>218</v>
      </c>
      <c r="T8" s="143"/>
    </row>
    <row r="9" spans="1:20" ht="30" customHeigh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T9" s="143"/>
    </row>
    <row r="10" spans="1:20" ht="30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T10" s="143"/>
    </row>
    <row r="11" spans="1:20" ht="30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T11" s="143"/>
    </row>
    <row r="12" spans="1:20" ht="30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T12" s="143"/>
    </row>
    <row r="13" spans="1:20" ht="30" customHeigh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T13" s="143"/>
    </row>
    <row r="14" spans="1:20" ht="30" customHeight="1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T14" s="143"/>
    </row>
    <row r="15" spans="1:20" ht="30" customHeigh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T15" s="143"/>
    </row>
    <row r="16" spans="1:20" ht="30" customHeight="1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T16" s="143"/>
    </row>
    <row r="17" spans="1:20" ht="30" customHeight="1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T17" s="143"/>
    </row>
    <row r="18" spans="1:20" ht="30" customHeigh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T18" s="143"/>
    </row>
    <row r="19" spans="1:20" ht="30" customHeight="1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T19" s="143"/>
    </row>
    <row r="20" spans="1:20" ht="30" customHeigh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T20" s="143"/>
    </row>
    <row r="21" spans="1:20" ht="30" customHeight="1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T21" s="143"/>
    </row>
    <row r="22" spans="1:20" ht="30" customHeight="1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T22" s="143"/>
    </row>
    <row r="23" spans="1:20" ht="30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T23" s="143"/>
    </row>
    <row r="24" spans="1:20" ht="30" customHeight="1">
      <c r="A24" s="123" t="s">
        <v>223</v>
      </c>
      <c r="B24" s="123"/>
      <c r="C24" s="123"/>
      <c r="D24" s="123"/>
      <c r="E24" s="123"/>
      <c r="F24" s="112">
        <f>F5</f>
        <v>0</v>
      </c>
      <c r="G24" s="123"/>
      <c r="H24" s="112">
        <f>H5</f>
        <v>0</v>
      </c>
      <c r="I24" s="123"/>
      <c r="J24" s="112">
        <f>J5</f>
        <v>0</v>
      </c>
      <c r="K24" s="123"/>
      <c r="L24" s="112">
        <f>L5</f>
        <v>0</v>
      </c>
      <c r="M24" s="123"/>
      <c r="T24" s="143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4" type="noConversion"/>
  <pageMargins left="0.78740157480314954" right="0" top="0.39370078740157477" bottom="0.39370078740157477" header="0" footer="0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opLeftCell="D1" workbookViewId="0">
      <pane ySplit="3" topLeftCell="A4" activePane="bottomLeft" state="frozen"/>
      <selection activeCell="A2" sqref="A2:C2"/>
      <selection pane="bottomLeft" activeCell="D4" sqref="D4:Q4"/>
    </sheetView>
  </sheetViews>
  <sheetFormatPr defaultRowHeight="23.1" customHeight="1"/>
  <cols>
    <col min="1" max="1" width="12.109375" style="1" hidden="1" customWidth="1"/>
    <col min="2" max="2" width="17.44140625" style="1" hidden="1" customWidth="1"/>
    <col min="3" max="3" width="20.6640625" style="1" hidden="1" customWidth="1"/>
    <col min="4" max="4" width="24.33203125" style="1" customWidth="1"/>
    <col min="5" max="5" width="25.33203125" style="1" customWidth="1"/>
    <col min="6" max="6" width="4.21875" style="126" customWidth="1"/>
    <col min="7" max="7" width="10" style="116" customWidth="1"/>
    <col min="8" max="8" width="13" style="3" customWidth="1"/>
    <col min="9" max="9" width="13.21875" style="3" customWidth="1"/>
    <col min="10" max="10" width="5.5546875" style="3" hidden="1" customWidth="1"/>
    <col min="11" max="11" width="10.44140625" style="3" customWidth="1"/>
    <col min="12" max="12" width="11.77734375" style="3" customWidth="1"/>
    <col min="13" max="13" width="8.44140625" style="3" customWidth="1"/>
    <col min="14" max="14" width="9.109375" style="3" customWidth="1"/>
    <col min="15" max="15" width="6" style="3" hidden="1" customWidth="1"/>
    <col min="16" max="16" width="13" style="3" customWidth="1"/>
    <col min="17" max="17" width="11.109375" style="1" customWidth="1"/>
    <col min="18" max="26" width="8.88671875" style="116"/>
    <col min="27" max="31" width="11.77734375" style="3" customWidth="1"/>
    <col min="32" max="16384" width="8.88671875" style="116"/>
  </cols>
  <sheetData>
    <row r="1" spans="1:31" ht="23.1" customHeight="1">
      <c r="A1" s="1" t="s">
        <v>124</v>
      </c>
      <c r="B1" s="1" t="s">
        <v>118</v>
      </c>
      <c r="D1" s="175" t="s">
        <v>119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W1" s="174" t="s">
        <v>27</v>
      </c>
      <c r="X1" s="174"/>
      <c r="Y1" s="174"/>
      <c r="Z1" s="126"/>
      <c r="AA1" s="126" t="s">
        <v>32</v>
      </c>
      <c r="AB1" s="126"/>
      <c r="AC1" s="126"/>
      <c r="AD1" s="126"/>
      <c r="AE1" s="126"/>
    </row>
    <row r="2" spans="1:31" s="126" customFormat="1" ht="23.1" customHeight="1">
      <c r="A2" s="166" t="s">
        <v>20</v>
      </c>
      <c r="B2" s="166" t="s">
        <v>7</v>
      </c>
      <c r="C2" s="166" t="s">
        <v>5</v>
      </c>
      <c r="D2" s="167" t="s">
        <v>25</v>
      </c>
      <c r="E2" s="167" t="s">
        <v>26</v>
      </c>
      <c r="F2" s="168" t="s">
        <v>0</v>
      </c>
      <c r="G2" s="168" t="s">
        <v>1</v>
      </c>
      <c r="H2" s="163" t="s">
        <v>9</v>
      </c>
      <c r="I2" s="163"/>
      <c r="J2" s="163" t="s">
        <v>10</v>
      </c>
      <c r="K2" s="163"/>
      <c r="L2" s="163"/>
      <c r="M2" s="163" t="s">
        <v>11</v>
      </c>
      <c r="N2" s="163"/>
      <c r="O2" s="119"/>
      <c r="P2" s="163" t="s">
        <v>14</v>
      </c>
      <c r="Q2" s="167" t="s">
        <v>12</v>
      </c>
      <c r="W2" s="126" t="s">
        <v>28</v>
      </c>
      <c r="X2" s="126" t="s">
        <v>29</v>
      </c>
      <c r="Y2" s="126" t="s">
        <v>30</v>
      </c>
      <c r="Z2" s="126" t="s">
        <v>31</v>
      </c>
      <c r="AA2" s="2" t="s">
        <v>38</v>
      </c>
      <c r="AB2" s="2" t="s">
        <v>37</v>
      </c>
      <c r="AC2" s="2" t="s">
        <v>33</v>
      </c>
      <c r="AD2" s="2" t="s">
        <v>35</v>
      </c>
      <c r="AE2" s="2" t="s">
        <v>34</v>
      </c>
    </row>
    <row r="3" spans="1:31" s="126" customFormat="1" ht="23.1" customHeight="1">
      <c r="A3" s="166"/>
      <c r="B3" s="166"/>
      <c r="C3" s="166"/>
      <c r="D3" s="167"/>
      <c r="E3" s="167"/>
      <c r="F3" s="168"/>
      <c r="G3" s="168"/>
      <c r="H3" s="119" t="s">
        <v>15</v>
      </c>
      <c r="I3" s="119" t="s">
        <v>16</v>
      </c>
      <c r="J3" s="119" t="s">
        <v>1</v>
      </c>
      <c r="K3" s="119" t="s">
        <v>15</v>
      </c>
      <c r="L3" s="119" t="s">
        <v>16</v>
      </c>
      <c r="M3" s="119" t="s">
        <v>17</v>
      </c>
      <c r="N3" s="119" t="s">
        <v>16</v>
      </c>
      <c r="O3" s="119" t="s">
        <v>18</v>
      </c>
      <c r="P3" s="163"/>
      <c r="Q3" s="167"/>
      <c r="W3" s="116"/>
      <c r="X3" s="116"/>
      <c r="Y3" s="116"/>
      <c r="Z3" s="116"/>
      <c r="AA3" s="3"/>
      <c r="AB3" s="3"/>
      <c r="AC3" s="3"/>
      <c r="AD3" s="3" t="e">
        <f xml:space="preserve"> IF(#REF! =0, "1",#REF!)</f>
        <v>#REF!</v>
      </c>
      <c r="AE3" s="3" t="e">
        <f xml:space="preserve"> IF(#REF! =0, "1",#REF!)</f>
        <v>#REF!</v>
      </c>
    </row>
    <row r="4" spans="1:31" ht="23.1" customHeight="1">
      <c r="B4" s="1" t="s">
        <v>73</v>
      </c>
      <c r="D4" s="160" t="s">
        <v>122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</row>
    <row r="5" spans="1:31" ht="23.1" customHeight="1">
      <c r="A5" s="1" t="s">
        <v>75</v>
      </c>
      <c r="B5" s="1" t="s">
        <v>120</v>
      </c>
      <c r="C5" s="1" t="s">
        <v>76</v>
      </c>
      <c r="D5" s="131" t="s">
        <v>43</v>
      </c>
      <c r="E5" s="131" t="s">
        <v>195</v>
      </c>
      <c r="F5" s="120" t="s">
        <v>44</v>
      </c>
      <c r="G5" s="132">
        <v>1</v>
      </c>
      <c r="H5" s="4"/>
      <c r="I5" s="142"/>
      <c r="J5" s="4"/>
      <c r="K5" s="4"/>
      <c r="L5" s="142"/>
      <c r="M5" s="4"/>
      <c r="N5" s="142"/>
      <c r="O5" s="4"/>
      <c r="P5" s="4"/>
      <c r="Q5" s="131"/>
    </row>
    <row r="6" spans="1:31" ht="23.1" customHeight="1">
      <c r="A6" s="1" t="s">
        <v>78</v>
      </c>
      <c r="B6" s="1" t="s">
        <v>120</v>
      </c>
      <c r="C6" s="1" t="s">
        <v>79</v>
      </c>
      <c r="D6" s="131" t="s">
        <v>45</v>
      </c>
      <c r="E6" s="131" t="s">
        <v>46</v>
      </c>
      <c r="F6" s="120" t="s">
        <v>44</v>
      </c>
      <c r="G6" s="132">
        <v>39</v>
      </c>
      <c r="H6" s="4"/>
      <c r="I6" s="142"/>
      <c r="J6" s="4"/>
      <c r="K6" s="4"/>
      <c r="L6" s="142"/>
      <c r="M6" s="4"/>
      <c r="N6" s="142"/>
      <c r="O6" s="4"/>
      <c r="P6" s="4"/>
      <c r="Q6" s="131"/>
    </row>
    <row r="7" spans="1:31" ht="23.1" customHeight="1">
      <c r="A7" s="1" t="s">
        <v>81</v>
      </c>
      <c r="B7" s="1" t="s">
        <v>120</v>
      </c>
      <c r="C7" s="1" t="s">
        <v>82</v>
      </c>
      <c r="D7" s="131" t="s">
        <v>45</v>
      </c>
      <c r="E7" s="131" t="s">
        <v>47</v>
      </c>
      <c r="F7" s="120" t="s">
        <v>44</v>
      </c>
      <c r="G7" s="132">
        <v>38</v>
      </c>
      <c r="H7" s="4"/>
      <c r="I7" s="142"/>
      <c r="J7" s="4"/>
      <c r="K7" s="4"/>
      <c r="L7" s="142"/>
      <c r="M7" s="4"/>
      <c r="N7" s="142"/>
      <c r="O7" s="4"/>
      <c r="P7" s="4"/>
      <c r="Q7" s="131"/>
    </row>
    <row r="8" spans="1:31" ht="23.1" customHeight="1">
      <c r="A8" s="1" t="s">
        <v>66</v>
      </c>
      <c r="B8" s="1" t="s">
        <v>120</v>
      </c>
      <c r="C8" s="1" t="s">
        <v>42</v>
      </c>
      <c r="D8" s="131" t="s">
        <v>48</v>
      </c>
      <c r="E8" s="131"/>
      <c r="F8" s="120" t="s">
        <v>49</v>
      </c>
      <c r="G8" s="132">
        <v>1</v>
      </c>
      <c r="H8" s="4"/>
      <c r="I8" s="142"/>
      <c r="J8" s="4"/>
      <c r="K8" s="4"/>
      <c r="L8" s="142"/>
      <c r="M8" s="4"/>
      <c r="N8" s="142"/>
      <c r="O8" s="4"/>
      <c r="P8" s="4"/>
      <c r="Q8" s="131"/>
    </row>
    <row r="9" spans="1:31" ht="23.1" customHeight="1">
      <c r="D9" s="131"/>
      <c r="E9" s="131"/>
      <c r="F9" s="120"/>
      <c r="G9" s="132"/>
      <c r="H9" s="4"/>
      <c r="I9" s="142"/>
      <c r="J9" s="4"/>
      <c r="K9" s="4"/>
      <c r="L9" s="142"/>
      <c r="M9" s="4"/>
      <c r="N9" s="142"/>
      <c r="O9" s="4"/>
      <c r="P9" s="4"/>
      <c r="Q9" s="131"/>
      <c r="AE9" s="3">
        <f>TRUNC(SUM(AE4:AE8))</f>
        <v>0</v>
      </c>
    </row>
    <row r="10" spans="1:31" ht="23.1" customHeight="1">
      <c r="D10" s="131"/>
      <c r="E10" s="131"/>
      <c r="F10" s="120"/>
      <c r="G10" s="132"/>
      <c r="H10" s="4"/>
      <c r="I10" s="142"/>
      <c r="J10" s="4"/>
      <c r="K10" s="4"/>
      <c r="L10" s="142"/>
      <c r="M10" s="4"/>
      <c r="N10" s="142"/>
      <c r="O10" s="4"/>
      <c r="P10" s="4"/>
      <c r="Q10" s="131"/>
    </row>
    <row r="11" spans="1:31" ht="23.1" customHeight="1">
      <c r="D11" s="131"/>
      <c r="E11" s="131"/>
      <c r="F11" s="120"/>
      <c r="G11" s="132"/>
      <c r="H11" s="4"/>
      <c r="I11" s="142"/>
      <c r="J11" s="4"/>
      <c r="K11" s="4"/>
      <c r="L11" s="142"/>
      <c r="M11" s="4"/>
      <c r="N11" s="142"/>
      <c r="O11" s="4"/>
      <c r="P11" s="4"/>
      <c r="Q11" s="131"/>
    </row>
    <row r="12" spans="1:31" ht="23.1" customHeight="1">
      <c r="D12" s="131"/>
      <c r="E12" s="131"/>
      <c r="F12" s="120"/>
      <c r="G12" s="132"/>
      <c r="H12" s="4"/>
      <c r="I12" s="142"/>
      <c r="J12" s="4"/>
      <c r="K12" s="4"/>
      <c r="L12" s="142"/>
      <c r="M12" s="4"/>
      <c r="N12" s="142"/>
      <c r="O12" s="4"/>
      <c r="P12" s="4"/>
      <c r="Q12" s="131"/>
    </row>
    <row r="13" spans="1:31" ht="23.1" customHeight="1">
      <c r="D13" s="131"/>
      <c r="E13" s="131"/>
      <c r="F13" s="120"/>
      <c r="G13" s="132"/>
      <c r="H13" s="4"/>
      <c r="I13" s="142"/>
      <c r="J13" s="4"/>
      <c r="K13" s="4"/>
      <c r="L13" s="142"/>
      <c r="M13" s="4"/>
      <c r="N13" s="142"/>
      <c r="O13" s="4"/>
      <c r="P13" s="4"/>
      <c r="Q13" s="131"/>
    </row>
    <row r="14" spans="1:31" ht="23.1" customHeight="1">
      <c r="B14" s="1" t="s">
        <v>98</v>
      </c>
      <c r="D14" s="131" t="s">
        <v>99</v>
      </c>
      <c r="E14" s="131"/>
      <c r="F14" s="120"/>
      <c r="G14" s="132"/>
      <c r="H14" s="4"/>
      <c r="I14" s="142"/>
      <c r="J14" s="4"/>
      <c r="K14" s="4"/>
      <c r="L14" s="142"/>
      <c r="M14" s="4"/>
      <c r="N14" s="142"/>
      <c r="O14" s="4"/>
      <c r="P14" s="4"/>
      <c r="Q14" s="131"/>
    </row>
    <row r="15" spans="1:31" ht="23.1" customHeight="1">
      <c r="B15" s="1" t="s">
        <v>73</v>
      </c>
      <c r="D15" s="160" t="s">
        <v>123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2"/>
    </row>
    <row r="16" spans="1:31" ht="23.1" customHeight="1">
      <c r="A16" s="1" t="s">
        <v>90</v>
      </c>
      <c r="B16" s="1" t="s">
        <v>121</v>
      </c>
      <c r="C16" s="1" t="s">
        <v>91</v>
      </c>
      <c r="D16" s="131" t="s">
        <v>52</v>
      </c>
      <c r="E16" s="131" t="s">
        <v>53</v>
      </c>
      <c r="F16" s="120" t="s">
        <v>54</v>
      </c>
      <c r="G16" s="132">
        <v>1</v>
      </c>
      <c r="H16" s="4"/>
      <c r="I16" s="142"/>
      <c r="J16" s="4"/>
      <c r="K16" s="4"/>
      <c r="L16" s="142"/>
      <c r="M16" s="4"/>
      <c r="N16" s="142"/>
      <c r="O16" s="4"/>
      <c r="P16" s="4"/>
      <c r="Q16" s="131"/>
    </row>
    <row r="17" spans="1:31" ht="23.1" customHeight="1">
      <c r="A17" s="1" t="s">
        <v>84</v>
      </c>
      <c r="B17" s="1" t="s">
        <v>121</v>
      </c>
      <c r="C17" s="1" t="s">
        <v>85</v>
      </c>
      <c r="D17" s="131" t="s">
        <v>50</v>
      </c>
      <c r="E17" s="131" t="s">
        <v>46</v>
      </c>
      <c r="F17" s="120" t="s">
        <v>44</v>
      </c>
      <c r="G17" s="132">
        <v>39</v>
      </c>
      <c r="H17" s="4"/>
      <c r="I17" s="142"/>
      <c r="J17" s="4"/>
      <c r="K17" s="4"/>
      <c r="L17" s="142"/>
      <c r="M17" s="4"/>
      <c r="N17" s="142"/>
      <c r="O17" s="4"/>
      <c r="P17" s="4"/>
      <c r="Q17" s="131"/>
    </row>
    <row r="18" spans="1:31" ht="23.1" customHeight="1">
      <c r="A18" s="1" t="s">
        <v>87</v>
      </c>
      <c r="B18" s="1" t="s">
        <v>121</v>
      </c>
      <c r="C18" s="1" t="s">
        <v>88</v>
      </c>
      <c r="D18" s="131" t="s">
        <v>50</v>
      </c>
      <c r="E18" s="131" t="s">
        <v>47</v>
      </c>
      <c r="F18" s="120" t="s">
        <v>44</v>
      </c>
      <c r="G18" s="132">
        <v>38</v>
      </c>
      <c r="H18" s="4"/>
      <c r="I18" s="142"/>
      <c r="J18" s="4"/>
      <c r="K18" s="4"/>
      <c r="L18" s="142"/>
      <c r="M18" s="4"/>
      <c r="N18" s="142"/>
      <c r="O18" s="4"/>
      <c r="P18" s="4"/>
      <c r="Q18" s="131"/>
    </row>
    <row r="19" spans="1:31" ht="23.1" customHeight="1">
      <c r="A19" s="1" t="s">
        <v>70</v>
      </c>
      <c r="B19" s="1" t="s">
        <v>121</v>
      </c>
      <c r="C19" s="1" t="s">
        <v>55</v>
      </c>
      <c r="D19" s="131" t="s">
        <v>56</v>
      </c>
      <c r="E19" s="131" t="s">
        <v>57</v>
      </c>
      <c r="F19" s="120" t="s">
        <v>58</v>
      </c>
      <c r="G19" s="132">
        <v>103</v>
      </c>
      <c r="H19" s="4"/>
      <c r="I19" s="142"/>
      <c r="J19" s="4"/>
      <c r="K19" s="4"/>
      <c r="L19" s="142"/>
      <c r="M19" s="4"/>
      <c r="N19" s="142"/>
      <c r="O19" s="4"/>
      <c r="P19" s="4"/>
      <c r="Q19" s="131"/>
    </row>
    <row r="20" spans="1:31" ht="23.1" customHeight="1">
      <c r="D20" s="131"/>
      <c r="E20" s="131"/>
      <c r="F20" s="120"/>
      <c r="G20" s="132"/>
      <c r="H20" s="4"/>
      <c r="I20" s="142"/>
      <c r="J20" s="4"/>
      <c r="K20" s="4"/>
      <c r="L20" s="142"/>
      <c r="M20" s="4"/>
      <c r="N20" s="142"/>
      <c r="O20" s="4"/>
      <c r="P20" s="4"/>
      <c r="Q20" s="131"/>
      <c r="AE20" s="3">
        <f>TRUNC(SUM(AE15:AE19))</f>
        <v>0</v>
      </c>
    </row>
    <row r="21" spans="1:31" ht="23.1" customHeight="1">
      <c r="D21" s="131"/>
      <c r="E21" s="131"/>
      <c r="F21" s="120"/>
      <c r="G21" s="132"/>
      <c r="H21" s="4"/>
      <c r="I21" s="142"/>
      <c r="J21" s="4"/>
      <c r="K21" s="4"/>
      <c r="L21" s="142"/>
      <c r="M21" s="4"/>
      <c r="N21" s="142"/>
      <c r="O21" s="4"/>
      <c r="P21" s="4"/>
      <c r="Q21" s="131"/>
    </row>
    <row r="22" spans="1:31" ht="23.1" customHeight="1">
      <c r="D22" s="131"/>
      <c r="E22" s="131"/>
      <c r="F22" s="120"/>
      <c r="G22" s="132"/>
      <c r="H22" s="4"/>
      <c r="I22" s="142"/>
      <c r="J22" s="4"/>
      <c r="K22" s="4"/>
      <c r="L22" s="142"/>
      <c r="M22" s="4"/>
      <c r="N22" s="142"/>
      <c r="O22" s="4"/>
      <c r="P22" s="4"/>
      <c r="Q22" s="131"/>
    </row>
    <row r="23" spans="1:31" ht="23.1" customHeight="1">
      <c r="D23" s="131"/>
      <c r="E23" s="131"/>
      <c r="F23" s="120"/>
      <c r="G23" s="132"/>
      <c r="H23" s="4"/>
      <c r="I23" s="142"/>
      <c r="J23" s="4"/>
      <c r="K23" s="4"/>
      <c r="L23" s="142"/>
      <c r="M23" s="4"/>
      <c r="N23" s="142"/>
      <c r="O23" s="4"/>
      <c r="P23" s="4"/>
      <c r="Q23" s="131"/>
    </row>
    <row r="24" spans="1:31" ht="23.1" customHeight="1">
      <c r="D24" s="131"/>
      <c r="E24" s="131"/>
      <c r="F24" s="120"/>
      <c r="G24" s="132"/>
      <c r="H24" s="4"/>
      <c r="I24" s="142"/>
      <c r="J24" s="4"/>
      <c r="K24" s="4"/>
      <c r="L24" s="142"/>
      <c r="M24" s="4"/>
      <c r="N24" s="142"/>
      <c r="O24" s="4"/>
      <c r="P24" s="4"/>
      <c r="Q24" s="131"/>
    </row>
    <row r="25" spans="1:31" ht="23.1" customHeight="1">
      <c r="D25" s="131"/>
      <c r="E25" s="131"/>
      <c r="F25" s="120"/>
      <c r="G25" s="132"/>
      <c r="H25" s="4"/>
      <c r="I25" s="142"/>
      <c r="J25" s="4"/>
      <c r="K25" s="4"/>
      <c r="L25" s="142"/>
      <c r="M25" s="4"/>
      <c r="N25" s="142"/>
      <c r="O25" s="4"/>
      <c r="P25" s="4"/>
      <c r="Q25" s="131"/>
    </row>
    <row r="26" spans="1:31" ht="23.1" customHeight="1">
      <c r="D26" s="131"/>
      <c r="E26" s="131"/>
      <c r="F26" s="120"/>
      <c r="G26" s="132"/>
      <c r="H26" s="4"/>
      <c r="I26" s="142"/>
      <c r="J26" s="4"/>
      <c r="K26" s="4"/>
      <c r="L26" s="142"/>
      <c r="M26" s="4"/>
      <c r="N26" s="142"/>
      <c r="O26" s="4"/>
      <c r="P26" s="4"/>
      <c r="Q26" s="131"/>
    </row>
    <row r="27" spans="1:31" ht="23.1" customHeight="1">
      <c r="B27" s="1" t="s">
        <v>98</v>
      </c>
      <c r="D27" s="131" t="s">
        <v>99</v>
      </c>
      <c r="E27" s="131"/>
      <c r="F27" s="120"/>
      <c r="G27" s="132"/>
      <c r="H27" s="4"/>
      <c r="I27" s="142"/>
      <c r="J27" s="4"/>
      <c r="K27" s="4"/>
      <c r="L27" s="142"/>
      <c r="M27" s="4"/>
      <c r="N27" s="142"/>
      <c r="O27" s="4"/>
      <c r="P27" s="4"/>
      <c r="Q27" s="131"/>
    </row>
  </sheetData>
  <mergeCells count="16">
    <mergeCell ref="W1:Y1"/>
    <mergeCell ref="D1:N1"/>
    <mergeCell ref="E2:E3"/>
    <mergeCell ref="D2:D3"/>
    <mergeCell ref="J2:L2"/>
    <mergeCell ref="M2:N2"/>
    <mergeCell ref="G2:G3"/>
    <mergeCell ref="H2:I2"/>
    <mergeCell ref="P2:P3"/>
    <mergeCell ref="F2:F3"/>
    <mergeCell ref="Q2:Q3"/>
    <mergeCell ref="D4:Q4"/>
    <mergeCell ref="D15:Q15"/>
    <mergeCell ref="A2:A3"/>
    <mergeCell ref="B2:B3"/>
    <mergeCell ref="C2:C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"/>
  <sheetViews>
    <sheetView showGridLines="0" workbookViewId="0">
      <selection activeCell="A4" sqref="A4"/>
    </sheetView>
  </sheetViews>
  <sheetFormatPr defaultRowHeight="16.5"/>
  <cols>
    <col min="1" max="2" width="27.21875" style="134" customWidth="1"/>
    <col min="3" max="3" width="4.109375" style="134" customWidth="1"/>
    <col min="4" max="4" width="7.6640625" style="134" customWidth="1"/>
    <col min="5" max="12" width="12.109375" style="134" customWidth="1"/>
    <col min="13" max="13" width="11.21875" style="134" customWidth="1"/>
    <col min="14" max="43" width="2.33203125" style="134" hidden="1" customWidth="1"/>
    <col min="44" max="44" width="9.44140625" style="134" hidden="1" customWidth="1"/>
    <col min="45" max="46" width="1.44140625" style="134" hidden="1" customWidth="1"/>
    <col min="47" max="47" width="21.88671875" style="134" hidden="1" customWidth="1"/>
    <col min="48" max="48" width="9.44140625" style="134" hidden="1" customWidth="1"/>
    <col min="49" max="16384" width="8.88671875" style="134"/>
  </cols>
  <sheetData>
    <row r="1" spans="1:48" ht="30" customHeight="1">
      <c r="A1" s="170" t="s">
        <v>198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48" ht="30" customHeight="1">
      <c r="A2" s="171" t="s">
        <v>199</v>
      </c>
      <c r="B2" s="171" t="s">
        <v>200</v>
      </c>
      <c r="C2" s="171" t="s">
        <v>201</v>
      </c>
      <c r="D2" s="171" t="s">
        <v>202</v>
      </c>
      <c r="E2" s="171" t="s">
        <v>203</v>
      </c>
      <c r="F2" s="171"/>
      <c r="G2" s="171" t="s">
        <v>204</v>
      </c>
      <c r="H2" s="171"/>
      <c r="I2" s="171" t="s">
        <v>205</v>
      </c>
      <c r="J2" s="171"/>
      <c r="K2" s="171" t="s">
        <v>206</v>
      </c>
      <c r="L2" s="171"/>
      <c r="M2" s="171" t="s">
        <v>207</v>
      </c>
      <c r="N2" s="173" t="s">
        <v>224</v>
      </c>
      <c r="O2" s="173" t="s">
        <v>209</v>
      </c>
      <c r="P2" s="173" t="s">
        <v>225</v>
      </c>
      <c r="Q2" s="173" t="s">
        <v>208</v>
      </c>
      <c r="R2" s="173" t="s">
        <v>226</v>
      </c>
      <c r="S2" s="173" t="s">
        <v>227</v>
      </c>
      <c r="T2" s="173" t="s">
        <v>228</v>
      </c>
      <c r="U2" s="173" t="s">
        <v>229</v>
      </c>
      <c r="V2" s="173" t="s">
        <v>230</v>
      </c>
      <c r="W2" s="173" t="s">
        <v>231</v>
      </c>
      <c r="X2" s="173" t="s">
        <v>232</v>
      </c>
      <c r="Y2" s="173" t="s">
        <v>233</v>
      </c>
      <c r="Z2" s="173" t="s">
        <v>234</v>
      </c>
      <c r="AA2" s="173" t="s">
        <v>235</v>
      </c>
      <c r="AB2" s="173" t="s">
        <v>236</v>
      </c>
      <c r="AC2" s="173" t="s">
        <v>237</v>
      </c>
      <c r="AD2" s="173" t="s">
        <v>238</v>
      </c>
      <c r="AE2" s="173" t="s">
        <v>239</v>
      </c>
      <c r="AF2" s="173" t="s">
        <v>240</v>
      </c>
      <c r="AG2" s="173" t="s">
        <v>241</v>
      </c>
      <c r="AH2" s="173" t="s">
        <v>242</v>
      </c>
      <c r="AI2" s="173" t="s">
        <v>243</v>
      </c>
      <c r="AJ2" s="173" t="s">
        <v>244</v>
      </c>
      <c r="AK2" s="173" t="s">
        <v>245</v>
      </c>
      <c r="AL2" s="173" t="s">
        <v>246</v>
      </c>
      <c r="AM2" s="173" t="s">
        <v>247</v>
      </c>
      <c r="AN2" s="173" t="s">
        <v>248</v>
      </c>
      <c r="AO2" s="173" t="s">
        <v>249</v>
      </c>
      <c r="AP2" s="173" t="s">
        <v>250</v>
      </c>
      <c r="AQ2" s="173" t="s">
        <v>251</v>
      </c>
      <c r="AR2" s="173" t="s">
        <v>252</v>
      </c>
      <c r="AS2" s="173" t="s">
        <v>211</v>
      </c>
      <c r="AT2" s="173" t="s">
        <v>212</v>
      </c>
      <c r="AU2" s="173" t="s">
        <v>253</v>
      </c>
      <c r="AV2" s="173" t="s">
        <v>254</v>
      </c>
    </row>
    <row r="3" spans="1:48" ht="30" customHeight="1">
      <c r="A3" s="171"/>
      <c r="B3" s="171"/>
      <c r="C3" s="171"/>
      <c r="D3" s="171"/>
      <c r="E3" s="121" t="s">
        <v>215</v>
      </c>
      <c r="F3" s="121" t="s">
        <v>216</v>
      </c>
      <c r="G3" s="121" t="s">
        <v>215</v>
      </c>
      <c r="H3" s="121" t="s">
        <v>216</v>
      </c>
      <c r="I3" s="121" t="s">
        <v>215</v>
      </c>
      <c r="J3" s="121" t="s">
        <v>216</v>
      </c>
      <c r="K3" s="121" t="s">
        <v>215</v>
      </c>
      <c r="L3" s="121" t="s">
        <v>216</v>
      </c>
      <c r="M3" s="171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1:48" ht="30" customHeight="1">
      <c r="A4" s="111" t="s">
        <v>219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Q4" s="135" t="s">
        <v>220</v>
      </c>
    </row>
    <row r="5" spans="1:48" ht="30" customHeight="1">
      <c r="A5" s="111" t="s">
        <v>255</v>
      </c>
      <c r="B5" s="111" t="s">
        <v>256</v>
      </c>
      <c r="C5" s="111" t="s">
        <v>257</v>
      </c>
      <c r="D5" s="123">
        <v>61</v>
      </c>
      <c r="E5" s="112"/>
      <c r="F5" s="112"/>
      <c r="G5" s="112"/>
      <c r="H5" s="112"/>
      <c r="I5" s="112"/>
      <c r="J5" s="112"/>
      <c r="K5" s="112"/>
      <c r="L5" s="112"/>
      <c r="M5" s="111"/>
      <c r="N5" s="135" t="s">
        <v>258</v>
      </c>
      <c r="O5" s="135" t="s">
        <v>218</v>
      </c>
      <c r="P5" s="135" t="s">
        <v>218</v>
      </c>
      <c r="Q5" s="135" t="s">
        <v>218</v>
      </c>
      <c r="R5" s="135" t="s">
        <v>259</v>
      </c>
      <c r="S5" s="135" t="s">
        <v>260</v>
      </c>
      <c r="T5" s="135" t="s">
        <v>260</v>
      </c>
      <c r="AR5" s="135" t="s">
        <v>218</v>
      </c>
      <c r="AS5" s="135" t="s">
        <v>218</v>
      </c>
      <c r="AU5" s="135" t="s">
        <v>261</v>
      </c>
      <c r="AV5" s="134">
        <v>4</v>
      </c>
    </row>
    <row r="6" spans="1:48" ht="30" customHeight="1">
      <c r="A6" s="111" t="s">
        <v>262</v>
      </c>
      <c r="B6" s="111" t="s">
        <v>263</v>
      </c>
      <c r="C6" s="111" t="s">
        <v>257</v>
      </c>
      <c r="D6" s="123">
        <v>61</v>
      </c>
      <c r="E6" s="112"/>
      <c r="F6" s="112"/>
      <c r="G6" s="112"/>
      <c r="H6" s="112"/>
      <c r="I6" s="112"/>
      <c r="J6" s="112"/>
      <c r="K6" s="112"/>
      <c r="L6" s="112"/>
      <c r="M6" s="111"/>
      <c r="N6" s="135" t="s">
        <v>264</v>
      </c>
      <c r="O6" s="135" t="s">
        <v>218</v>
      </c>
      <c r="P6" s="135" t="s">
        <v>218</v>
      </c>
      <c r="Q6" s="135" t="s">
        <v>218</v>
      </c>
      <c r="R6" s="135" t="s">
        <v>259</v>
      </c>
      <c r="S6" s="135" t="s">
        <v>260</v>
      </c>
      <c r="T6" s="135" t="s">
        <v>260</v>
      </c>
      <c r="AR6" s="135" t="s">
        <v>218</v>
      </c>
      <c r="AS6" s="135" t="s">
        <v>218</v>
      </c>
      <c r="AU6" s="135" t="s">
        <v>265</v>
      </c>
      <c r="AV6" s="134">
        <v>5</v>
      </c>
    </row>
    <row r="7" spans="1:48" ht="30" customHeight="1">
      <c r="A7" s="111" t="s">
        <v>266</v>
      </c>
      <c r="B7" s="111" t="s">
        <v>267</v>
      </c>
      <c r="C7" s="111" t="s">
        <v>44</v>
      </c>
      <c r="D7" s="123">
        <v>63</v>
      </c>
      <c r="E7" s="112"/>
      <c r="F7" s="112"/>
      <c r="G7" s="112"/>
      <c r="H7" s="112"/>
      <c r="I7" s="112"/>
      <c r="J7" s="112"/>
      <c r="K7" s="112"/>
      <c r="L7" s="112"/>
      <c r="M7" s="111"/>
      <c r="N7" s="135" t="s">
        <v>268</v>
      </c>
      <c r="O7" s="135" t="s">
        <v>218</v>
      </c>
      <c r="P7" s="135" t="s">
        <v>218</v>
      </c>
      <c r="Q7" s="135" t="s">
        <v>218</v>
      </c>
      <c r="R7" s="135" t="s">
        <v>260</v>
      </c>
      <c r="S7" s="135" t="s">
        <v>260</v>
      </c>
      <c r="T7" s="135" t="s">
        <v>259</v>
      </c>
      <c r="AR7" s="135" t="s">
        <v>218</v>
      </c>
      <c r="AS7" s="135" t="s">
        <v>218</v>
      </c>
      <c r="AU7" s="135" t="s">
        <v>269</v>
      </c>
      <c r="AV7" s="134">
        <v>6</v>
      </c>
    </row>
    <row r="8" spans="1:48" ht="30" customHeight="1">
      <c r="A8" s="111" t="s">
        <v>266</v>
      </c>
      <c r="B8" s="111" t="s">
        <v>270</v>
      </c>
      <c r="C8" s="111" t="s">
        <v>44</v>
      </c>
      <c r="D8" s="123">
        <v>1</v>
      </c>
      <c r="E8" s="112"/>
      <c r="F8" s="112"/>
      <c r="G8" s="112"/>
      <c r="H8" s="112"/>
      <c r="I8" s="112"/>
      <c r="J8" s="112"/>
      <c r="K8" s="112"/>
      <c r="L8" s="112"/>
      <c r="M8" s="111"/>
      <c r="N8" s="135" t="s">
        <v>271</v>
      </c>
      <c r="O8" s="135" t="s">
        <v>218</v>
      </c>
      <c r="P8" s="135" t="s">
        <v>218</v>
      </c>
      <c r="Q8" s="135" t="s">
        <v>218</v>
      </c>
      <c r="R8" s="135" t="s">
        <v>260</v>
      </c>
      <c r="S8" s="135" t="s">
        <v>260</v>
      </c>
      <c r="T8" s="135" t="s">
        <v>259</v>
      </c>
      <c r="AR8" s="135" t="s">
        <v>218</v>
      </c>
      <c r="AS8" s="135" t="s">
        <v>218</v>
      </c>
      <c r="AU8" s="135" t="s">
        <v>272</v>
      </c>
      <c r="AV8" s="134">
        <v>7</v>
      </c>
    </row>
    <row r="9" spans="1:48" ht="30" customHeight="1">
      <c r="A9" s="111" t="s">
        <v>266</v>
      </c>
      <c r="B9" s="111" t="s">
        <v>273</v>
      </c>
      <c r="C9" s="111" t="s">
        <v>44</v>
      </c>
      <c r="D9" s="123">
        <v>1</v>
      </c>
      <c r="E9" s="112"/>
      <c r="F9" s="112"/>
      <c r="G9" s="112"/>
      <c r="H9" s="112"/>
      <c r="I9" s="112"/>
      <c r="J9" s="112"/>
      <c r="K9" s="112"/>
      <c r="L9" s="112"/>
      <c r="M9" s="111"/>
      <c r="N9" s="135" t="s">
        <v>274</v>
      </c>
      <c r="O9" s="135" t="s">
        <v>218</v>
      </c>
      <c r="P9" s="135" t="s">
        <v>218</v>
      </c>
      <c r="Q9" s="135" t="s">
        <v>218</v>
      </c>
      <c r="R9" s="135" t="s">
        <v>260</v>
      </c>
      <c r="S9" s="135" t="s">
        <v>260</v>
      </c>
      <c r="T9" s="135" t="s">
        <v>259</v>
      </c>
      <c r="AR9" s="135" t="s">
        <v>218</v>
      </c>
      <c r="AS9" s="135" t="s">
        <v>218</v>
      </c>
      <c r="AU9" s="135" t="s">
        <v>275</v>
      </c>
      <c r="AV9" s="134">
        <v>8</v>
      </c>
    </row>
    <row r="10" spans="1:48" ht="30" customHeight="1">
      <c r="A10" s="111" t="s">
        <v>266</v>
      </c>
      <c r="B10" s="111" t="s">
        <v>276</v>
      </c>
      <c r="C10" s="111" t="s">
        <v>44</v>
      </c>
      <c r="D10" s="123">
        <v>1</v>
      </c>
      <c r="E10" s="112"/>
      <c r="F10" s="112"/>
      <c r="G10" s="112"/>
      <c r="H10" s="112"/>
      <c r="I10" s="112"/>
      <c r="J10" s="112"/>
      <c r="K10" s="112"/>
      <c r="L10" s="112"/>
      <c r="M10" s="111"/>
      <c r="N10" s="135" t="s">
        <v>277</v>
      </c>
      <c r="O10" s="135" t="s">
        <v>218</v>
      </c>
      <c r="P10" s="135" t="s">
        <v>218</v>
      </c>
      <c r="Q10" s="135" t="s">
        <v>218</v>
      </c>
      <c r="R10" s="135" t="s">
        <v>260</v>
      </c>
      <c r="S10" s="135" t="s">
        <v>260</v>
      </c>
      <c r="T10" s="135" t="s">
        <v>259</v>
      </c>
      <c r="AR10" s="135" t="s">
        <v>218</v>
      </c>
      <c r="AS10" s="135" t="s">
        <v>218</v>
      </c>
      <c r="AU10" s="135" t="s">
        <v>278</v>
      </c>
      <c r="AV10" s="134">
        <v>9</v>
      </c>
    </row>
    <row r="11" spans="1:48" ht="30" customHeight="1">
      <c r="A11" s="111" t="s">
        <v>266</v>
      </c>
      <c r="B11" s="111" t="s">
        <v>279</v>
      </c>
      <c r="C11" s="111" t="s">
        <v>44</v>
      </c>
      <c r="D11" s="123">
        <v>1</v>
      </c>
      <c r="E11" s="112"/>
      <c r="F11" s="112"/>
      <c r="G11" s="112"/>
      <c r="H11" s="112"/>
      <c r="I11" s="112"/>
      <c r="J11" s="112"/>
      <c r="K11" s="112"/>
      <c r="L11" s="112"/>
      <c r="M11" s="111"/>
      <c r="N11" s="135" t="s">
        <v>280</v>
      </c>
      <c r="O11" s="135" t="s">
        <v>218</v>
      </c>
      <c r="P11" s="135" t="s">
        <v>218</v>
      </c>
      <c r="Q11" s="135" t="s">
        <v>218</v>
      </c>
      <c r="R11" s="135" t="s">
        <v>260</v>
      </c>
      <c r="S11" s="135" t="s">
        <v>260</v>
      </c>
      <c r="T11" s="135" t="s">
        <v>259</v>
      </c>
      <c r="AR11" s="135" t="s">
        <v>218</v>
      </c>
      <c r="AS11" s="135" t="s">
        <v>218</v>
      </c>
      <c r="AU11" s="135" t="s">
        <v>281</v>
      </c>
      <c r="AV11" s="134">
        <v>10</v>
      </c>
    </row>
    <row r="12" spans="1:48" ht="30" customHeight="1">
      <c r="A12" s="111" t="s">
        <v>282</v>
      </c>
      <c r="B12" s="111" t="s">
        <v>283</v>
      </c>
      <c r="C12" s="111" t="s">
        <v>44</v>
      </c>
      <c r="D12" s="123">
        <v>61</v>
      </c>
      <c r="E12" s="112"/>
      <c r="F12" s="112"/>
      <c r="G12" s="112"/>
      <c r="H12" s="112"/>
      <c r="I12" s="112"/>
      <c r="J12" s="112"/>
      <c r="K12" s="112"/>
      <c r="L12" s="112"/>
      <c r="M12" s="111"/>
      <c r="N12" s="135" t="s">
        <v>284</v>
      </c>
      <c r="O12" s="135" t="s">
        <v>218</v>
      </c>
      <c r="P12" s="135" t="s">
        <v>218</v>
      </c>
      <c r="Q12" s="135" t="s">
        <v>218</v>
      </c>
      <c r="R12" s="135" t="s">
        <v>259</v>
      </c>
      <c r="S12" s="135" t="s">
        <v>260</v>
      </c>
      <c r="T12" s="135" t="s">
        <v>260</v>
      </c>
      <c r="AR12" s="135" t="s">
        <v>218</v>
      </c>
      <c r="AS12" s="135" t="s">
        <v>218</v>
      </c>
      <c r="AU12" s="135" t="s">
        <v>285</v>
      </c>
      <c r="AV12" s="134">
        <v>11</v>
      </c>
    </row>
    <row r="13" spans="1:48" ht="30" customHeight="1">
      <c r="A13" s="111" t="s">
        <v>286</v>
      </c>
      <c r="B13" s="111" t="s">
        <v>287</v>
      </c>
      <c r="C13" s="111" t="s">
        <v>288</v>
      </c>
      <c r="D13" s="123">
        <v>61</v>
      </c>
      <c r="E13" s="112"/>
      <c r="F13" s="112"/>
      <c r="G13" s="112"/>
      <c r="H13" s="112"/>
      <c r="I13" s="112"/>
      <c r="J13" s="112"/>
      <c r="K13" s="112"/>
      <c r="L13" s="112"/>
      <c r="M13" s="111"/>
      <c r="N13" s="135" t="s">
        <v>289</v>
      </c>
      <c r="O13" s="135" t="s">
        <v>218</v>
      </c>
      <c r="P13" s="135" t="s">
        <v>218</v>
      </c>
      <c r="Q13" s="135" t="s">
        <v>218</v>
      </c>
      <c r="R13" s="135" t="s">
        <v>259</v>
      </c>
      <c r="S13" s="135" t="s">
        <v>260</v>
      </c>
      <c r="T13" s="135" t="s">
        <v>260</v>
      </c>
      <c r="AR13" s="135" t="s">
        <v>218</v>
      </c>
      <c r="AS13" s="135" t="s">
        <v>218</v>
      </c>
      <c r="AU13" s="135" t="s">
        <v>290</v>
      </c>
      <c r="AV13" s="134">
        <v>12</v>
      </c>
    </row>
    <row r="14" spans="1:48" ht="30" customHeight="1">
      <c r="A14" s="111" t="s">
        <v>291</v>
      </c>
      <c r="B14" s="111" t="s">
        <v>292</v>
      </c>
      <c r="C14" s="111" t="s">
        <v>288</v>
      </c>
      <c r="D14" s="123">
        <v>6</v>
      </c>
      <c r="E14" s="112"/>
      <c r="F14" s="112"/>
      <c r="G14" s="112"/>
      <c r="H14" s="112"/>
      <c r="I14" s="112"/>
      <c r="J14" s="112"/>
      <c r="K14" s="112"/>
      <c r="L14" s="112"/>
      <c r="M14" s="111"/>
      <c r="N14" s="135" t="s">
        <v>293</v>
      </c>
      <c r="O14" s="135" t="s">
        <v>218</v>
      </c>
      <c r="P14" s="135" t="s">
        <v>218</v>
      </c>
      <c r="Q14" s="135" t="s">
        <v>218</v>
      </c>
      <c r="R14" s="135" t="s">
        <v>259</v>
      </c>
      <c r="S14" s="135" t="s">
        <v>260</v>
      </c>
      <c r="T14" s="135" t="s">
        <v>260</v>
      </c>
      <c r="AR14" s="135" t="s">
        <v>218</v>
      </c>
      <c r="AS14" s="135" t="s">
        <v>218</v>
      </c>
      <c r="AU14" s="135" t="s">
        <v>294</v>
      </c>
      <c r="AV14" s="134">
        <v>13</v>
      </c>
    </row>
    <row r="15" spans="1:48" ht="30" customHeight="1">
      <c r="A15" s="111" t="s">
        <v>295</v>
      </c>
      <c r="B15" s="111" t="s">
        <v>218</v>
      </c>
      <c r="C15" s="111" t="s">
        <v>296</v>
      </c>
      <c r="D15" s="123">
        <v>37</v>
      </c>
      <c r="E15" s="112"/>
      <c r="F15" s="112"/>
      <c r="G15" s="112"/>
      <c r="H15" s="112"/>
      <c r="I15" s="112"/>
      <c r="J15" s="112"/>
      <c r="K15" s="112"/>
      <c r="L15" s="112"/>
      <c r="M15" s="111"/>
      <c r="N15" s="135" t="s">
        <v>297</v>
      </c>
      <c r="O15" s="135" t="s">
        <v>218</v>
      </c>
      <c r="P15" s="135" t="s">
        <v>218</v>
      </c>
      <c r="Q15" s="135" t="s">
        <v>218</v>
      </c>
      <c r="R15" s="135" t="s">
        <v>259</v>
      </c>
      <c r="S15" s="135" t="s">
        <v>260</v>
      </c>
      <c r="T15" s="135" t="s">
        <v>260</v>
      </c>
      <c r="AR15" s="135" t="s">
        <v>218</v>
      </c>
      <c r="AS15" s="135" t="s">
        <v>218</v>
      </c>
      <c r="AU15" s="135" t="s">
        <v>298</v>
      </c>
      <c r="AV15" s="134">
        <v>14</v>
      </c>
    </row>
    <row r="16" spans="1:48" ht="30" customHeight="1">
      <c r="A16" s="111" t="s">
        <v>299</v>
      </c>
      <c r="B16" s="111" t="s">
        <v>218</v>
      </c>
      <c r="C16" s="111" t="s">
        <v>296</v>
      </c>
      <c r="D16" s="123">
        <v>240</v>
      </c>
      <c r="E16" s="112"/>
      <c r="F16" s="112"/>
      <c r="G16" s="112"/>
      <c r="H16" s="112"/>
      <c r="I16" s="112"/>
      <c r="J16" s="112"/>
      <c r="K16" s="112"/>
      <c r="L16" s="112"/>
      <c r="M16" s="111"/>
      <c r="N16" s="135" t="s">
        <v>300</v>
      </c>
      <c r="O16" s="135" t="s">
        <v>218</v>
      </c>
      <c r="P16" s="135" t="s">
        <v>218</v>
      </c>
      <c r="Q16" s="135" t="s">
        <v>218</v>
      </c>
      <c r="R16" s="135" t="s">
        <v>259</v>
      </c>
      <c r="S16" s="135" t="s">
        <v>260</v>
      </c>
      <c r="T16" s="135" t="s">
        <v>260</v>
      </c>
      <c r="AR16" s="135" t="s">
        <v>218</v>
      </c>
      <c r="AS16" s="135" t="s">
        <v>218</v>
      </c>
      <c r="AU16" s="135" t="s">
        <v>301</v>
      </c>
      <c r="AV16" s="134">
        <v>15</v>
      </c>
    </row>
    <row r="17" spans="1:48" ht="30" customHeight="1">
      <c r="A17" s="111" t="s">
        <v>302</v>
      </c>
      <c r="B17" s="111" t="s">
        <v>218</v>
      </c>
      <c r="C17" s="111" t="s">
        <v>296</v>
      </c>
      <c r="D17" s="123">
        <v>600</v>
      </c>
      <c r="E17" s="112"/>
      <c r="F17" s="112"/>
      <c r="G17" s="112"/>
      <c r="H17" s="112"/>
      <c r="I17" s="112"/>
      <c r="J17" s="112"/>
      <c r="K17" s="112"/>
      <c r="L17" s="112"/>
      <c r="M17" s="111"/>
      <c r="N17" s="135" t="s">
        <v>303</v>
      </c>
      <c r="O17" s="135" t="s">
        <v>218</v>
      </c>
      <c r="P17" s="135" t="s">
        <v>218</v>
      </c>
      <c r="Q17" s="135" t="s">
        <v>218</v>
      </c>
      <c r="R17" s="135" t="s">
        <v>259</v>
      </c>
      <c r="S17" s="135" t="s">
        <v>260</v>
      </c>
      <c r="T17" s="135" t="s">
        <v>260</v>
      </c>
      <c r="AR17" s="135" t="s">
        <v>218</v>
      </c>
      <c r="AS17" s="135" t="s">
        <v>218</v>
      </c>
      <c r="AU17" s="135" t="s">
        <v>304</v>
      </c>
      <c r="AV17" s="134">
        <v>16</v>
      </c>
    </row>
    <row r="18" spans="1:48" ht="30" customHeigh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48" ht="30" customHeight="1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48" ht="30" customHeigh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48" ht="30" customHeight="1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48" ht="30" customHeight="1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48" ht="30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48" ht="30" customHeigh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48" ht="30" customHeight="1">
      <c r="A25" s="123" t="s">
        <v>223</v>
      </c>
      <c r="B25" s="123"/>
      <c r="C25" s="123"/>
      <c r="D25" s="123"/>
      <c r="E25" s="123"/>
      <c r="F25" s="112"/>
      <c r="G25" s="123"/>
      <c r="H25" s="112"/>
      <c r="I25" s="123"/>
      <c r="J25" s="112"/>
      <c r="K25" s="123"/>
      <c r="L25" s="112"/>
      <c r="M25" s="123"/>
      <c r="N25" s="134" t="s">
        <v>305</v>
      </c>
    </row>
    <row r="26" spans="1:48" ht="30" customHeight="1">
      <c r="A26" s="111" t="s">
        <v>221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Q26" s="135" t="s">
        <v>222</v>
      </c>
    </row>
    <row r="27" spans="1:48" ht="30" customHeight="1">
      <c r="A27" s="111" t="s">
        <v>306</v>
      </c>
      <c r="B27" s="111" t="s">
        <v>292</v>
      </c>
      <c r="C27" s="111" t="s">
        <v>257</v>
      </c>
      <c r="D27" s="123">
        <v>88</v>
      </c>
      <c r="E27" s="112"/>
      <c r="F27" s="112"/>
      <c r="G27" s="112"/>
      <c r="H27" s="112"/>
      <c r="I27" s="112"/>
      <c r="J27" s="112"/>
      <c r="K27" s="112"/>
      <c r="L27" s="112"/>
      <c r="M27" s="111"/>
      <c r="N27" s="135" t="s">
        <v>307</v>
      </c>
      <c r="O27" s="135" t="s">
        <v>218</v>
      </c>
      <c r="P27" s="135" t="s">
        <v>218</v>
      </c>
      <c r="Q27" s="135" t="s">
        <v>218</v>
      </c>
      <c r="R27" s="135" t="s">
        <v>259</v>
      </c>
      <c r="S27" s="135" t="s">
        <v>260</v>
      </c>
      <c r="T27" s="135" t="s">
        <v>260</v>
      </c>
      <c r="AR27" s="135" t="s">
        <v>218</v>
      </c>
      <c r="AS27" s="135" t="s">
        <v>218</v>
      </c>
      <c r="AU27" s="135" t="s">
        <v>308</v>
      </c>
      <c r="AV27" s="134">
        <v>18</v>
      </c>
    </row>
    <row r="28" spans="1:48" ht="30" customHeight="1">
      <c r="A28" s="111" t="s">
        <v>309</v>
      </c>
      <c r="B28" s="111" t="s">
        <v>310</v>
      </c>
      <c r="C28" s="111" t="s">
        <v>44</v>
      </c>
      <c r="D28" s="123">
        <v>57</v>
      </c>
      <c r="E28" s="112"/>
      <c r="F28" s="112"/>
      <c r="G28" s="112"/>
      <c r="H28" s="112"/>
      <c r="I28" s="112"/>
      <c r="J28" s="112"/>
      <c r="K28" s="112"/>
      <c r="L28" s="112"/>
      <c r="M28" s="111"/>
      <c r="N28" s="135" t="s">
        <v>311</v>
      </c>
      <c r="O28" s="135" t="s">
        <v>218</v>
      </c>
      <c r="P28" s="135" t="s">
        <v>218</v>
      </c>
      <c r="Q28" s="135" t="s">
        <v>218</v>
      </c>
      <c r="R28" s="135" t="s">
        <v>259</v>
      </c>
      <c r="S28" s="135" t="s">
        <v>260</v>
      </c>
      <c r="T28" s="135" t="s">
        <v>260</v>
      </c>
      <c r="AR28" s="135" t="s">
        <v>218</v>
      </c>
      <c r="AS28" s="135" t="s">
        <v>218</v>
      </c>
      <c r="AU28" s="135" t="s">
        <v>312</v>
      </c>
      <c r="AV28" s="134">
        <v>19</v>
      </c>
    </row>
    <row r="29" spans="1:48" ht="30" customHeight="1">
      <c r="A29" s="111" t="s">
        <v>57</v>
      </c>
      <c r="B29" s="111" t="s">
        <v>218</v>
      </c>
      <c r="C29" s="111" t="s">
        <v>58</v>
      </c>
      <c r="D29" s="123">
        <v>-217</v>
      </c>
      <c r="E29" s="112"/>
      <c r="F29" s="112"/>
      <c r="G29" s="112"/>
      <c r="H29" s="112"/>
      <c r="I29" s="112"/>
      <c r="J29" s="112"/>
      <c r="K29" s="112"/>
      <c r="L29" s="112"/>
      <c r="M29" s="111"/>
      <c r="N29" s="135" t="s">
        <v>313</v>
      </c>
      <c r="O29" s="135" t="s">
        <v>218</v>
      </c>
      <c r="P29" s="135" t="s">
        <v>218</v>
      </c>
      <c r="Q29" s="135" t="s">
        <v>218</v>
      </c>
      <c r="R29" s="135" t="s">
        <v>260</v>
      </c>
      <c r="S29" s="135" t="s">
        <v>260</v>
      </c>
      <c r="T29" s="135" t="s">
        <v>259</v>
      </c>
      <c r="AR29" s="135" t="s">
        <v>218</v>
      </c>
      <c r="AS29" s="135" t="s">
        <v>218</v>
      </c>
      <c r="AU29" s="135" t="s">
        <v>314</v>
      </c>
      <c r="AV29" s="134">
        <v>20</v>
      </c>
    </row>
    <row r="30" spans="1:48" ht="30" customHeight="1">
      <c r="A30" s="111" t="s">
        <v>315</v>
      </c>
      <c r="B30" s="111" t="s">
        <v>218</v>
      </c>
      <c r="C30" s="111" t="s">
        <v>316</v>
      </c>
      <c r="D30" s="123">
        <v>0.05</v>
      </c>
      <c r="E30" s="112"/>
      <c r="F30" s="112"/>
      <c r="G30" s="112"/>
      <c r="H30" s="112"/>
      <c r="I30" s="112"/>
      <c r="J30" s="112"/>
      <c r="K30" s="112"/>
      <c r="L30" s="112"/>
      <c r="M30" s="111"/>
      <c r="N30" s="135" t="s">
        <v>317</v>
      </c>
      <c r="O30" s="135" t="s">
        <v>218</v>
      </c>
      <c r="P30" s="135" t="s">
        <v>218</v>
      </c>
      <c r="Q30" s="135" t="s">
        <v>218</v>
      </c>
      <c r="R30" s="135" t="s">
        <v>259</v>
      </c>
      <c r="S30" s="135" t="s">
        <v>260</v>
      </c>
      <c r="T30" s="135" t="s">
        <v>260</v>
      </c>
      <c r="AR30" s="135" t="s">
        <v>218</v>
      </c>
      <c r="AS30" s="135" t="s">
        <v>218</v>
      </c>
      <c r="AU30" s="135" t="s">
        <v>318</v>
      </c>
      <c r="AV30" s="134">
        <v>21</v>
      </c>
    </row>
    <row r="31" spans="1:48" ht="30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48" ht="30" customHeigh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4" ht="30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4" ht="30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4" ht="30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4" ht="30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4" ht="30" customHeigh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4" ht="30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4" ht="30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4" ht="30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4" ht="30" customHeigh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4" ht="30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4" ht="30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4" ht="30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4" ht="30" customHeight="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4" ht="30" customHeight="1">
      <c r="A46" s="123" t="s">
        <v>223</v>
      </c>
      <c r="B46" s="123"/>
      <c r="C46" s="123"/>
      <c r="D46" s="123"/>
      <c r="E46" s="123"/>
      <c r="F46" s="112"/>
      <c r="G46" s="123"/>
      <c r="H46" s="112"/>
      <c r="I46" s="123"/>
      <c r="J46" s="112"/>
      <c r="K46" s="123"/>
      <c r="L46" s="112"/>
      <c r="M46" s="123"/>
      <c r="N46" s="134" t="s">
        <v>305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4" type="noConversion"/>
  <pageMargins left="0.78740157480314954" right="0" top="0.39370078740157477" bottom="0.39370078740157477" header="0" footer="0"/>
  <pageSetup paperSize="9" scale="68" fitToHeight="0" orientation="landscape" r:id="rId1"/>
  <rowBreaks count="2" manualBreakCount="2">
    <brk id="25" max="16383" man="1"/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>
      <pane xSplit="2" ySplit="3" topLeftCell="C4" activePane="bottomRight" state="frozen"/>
      <selection activeCell="A2" sqref="A2:C2"/>
      <selection pane="topRight" activeCell="A2" sqref="A2:C2"/>
      <selection pane="bottomLeft" activeCell="A2" sqref="A2:C2"/>
      <selection pane="bottomRight" activeCell="C4" sqref="C4"/>
    </sheetView>
  </sheetViews>
  <sheetFormatPr defaultRowHeight="23.1" customHeight="1"/>
  <cols>
    <col min="1" max="1" width="9.109375" style="1" hidden="1" customWidth="1"/>
    <col min="2" max="2" width="9.88671875" style="1" hidden="1" customWidth="1"/>
    <col min="3" max="3" width="12.77734375" style="140" customWidth="1"/>
    <col min="4" max="4" width="23.109375" style="140" customWidth="1"/>
    <col min="5" max="5" width="23.77734375" style="140" customWidth="1"/>
    <col min="6" max="6" width="4.6640625" style="141" customWidth="1"/>
    <col min="7" max="7" width="6.44140625" style="141" hidden="1" customWidth="1"/>
    <col min="8" max="9" width="11.21875" style="136" customWidth="1"/>
    <col min="10" max="10" width="5" style="136" hidden="1" customWidth="1"/>
    <col min="11" max="13" width="11.21875" style="136" customWidth="1"/>
    <col min="14" max="14" width="11.109375" style="136" customWidth="1"/>
    <col min="15" max="15" width="9.77734375" style="136" hidden="1" customWidth="1"/>
    <col min="16" max="16" width="11.21875" style="136" customWidth="1"/>
    <col min="17" max="17" width="12.21875" style="141" customWidth="1"/>
    <col min="18" max="16384" width="8.88671875" style="141"/>
  </cols>
  <sheetData>
    <row r="1" spans="1:17" s="116" customFormat="1" ht="23.1" customHeight="1">
      <c r="A1" s="1"/>
      <c r="B1" s="1" t="s">
        <v>72</v>
      </c>
      <c r="C1" s="175" t="s">
        <v>74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3"/>
      <c r="P1" s="3"/>
      <c r="Q1" s="1"/>
    </row>
    <row r="2" spans="1:17" s="126" customFormat="1" ht="23.1" customHeight="1">
      <c r="A2" s="166" t="s">
        <v>20</v>
      </c>
      <c r="B2" s="166" t="s">
        <v>13</v>
      </c>
      <c r="C2" s="167" t="s">
        <v>4</v>
      </c>
      <c r="D2" s="167" t="s">
        <v>25</v>
      </c>
      <c r="E2" s="167" t="s">
        <v>26</v>
      </c>
      <c r="F2" s="168" t="s">
        <v>0</v>
      </c>
      <c r="G2" s="177" t="s">
        <v>1</v>
      </c>
      <c r="H2" s="163" t="s">
        <v>9</v>
      </c>
      <c r="I2" s="163"/>
      <c r="J2" s="163" t="s">
        <v>10</v>
      </c>
      <c r="K2" s="163"/>
      <c r="L2" s="163"/>
      <c r="M2" s="163" t="s">
        <v>11</v>
      </c>
      <c r="N2" s="163"/>
      <c r="O2" s="119" t="s">
        <v>3</v>
      </c>
      <c r="P2" s="163" t="s">
        <v>19</v>
      </c>
      <c r="Q2" s="167" t="s">
        <v>12</v>
      </c>
    </row>
    <row r="3" spans="1:17" s="126" customFormat="1" ht="23.1" customHeight="1">
      <c r="A3" s="166"/>
      <c r="B3" s="166"/>
      <c r="C3" s="167"/>
      <c r="D3" s="167"/>
      <c r="E3" s="167"/>
      <c r="F3" s="168"/>
      <c r="G3" s="177"/>
      <c r="H3" s="119" t="s">
        <v>15</v>
      </c>
      <c r="I3" s="119" t="s">
        <v>16</v>
      </c>
      <c r="J3" s="119" t="s">
        <v>1</v>
      </c>
      <c r="K3" s="119" t="s">
        <v>15</v>
      </c>
      <c r="L3" s="119" t="s">
        <v>16</v>
      </c>
      <c r="M3" s="119" t="s">
        <v>17</v>
      </c>
      <c r="N3" s="119" t="s">
        <v>16</v>
      </c>
      <c r="O3" s="119" t="s">
        <v>6</v>
      </c>
      <c r="P3" s="163"/>
      <c r="Q3" s="167"/>
    </row>
    <row r="4" spans="1:17" s="116" customFormat="1" ht="23.1" customHeight="1">
      <c r="A4" s="1" t="s">
        <v>75</v>
      </c>
      <c r="B4" s="1" t="s">
        <v>76</v>
      </c>
      <c r="C4" s="114" t="s">
        <v>77</v>
      </c>
      <c r="D4" s="131" t="s">
        <v>43</v>
      </c>
      <c r="E4" s="131" t="s">
        <v>195</v>
      </c>
      <c r="F4" s="120" t="s">
        <v>44</v>
      </c>
      <c r="G4" s="139"/>
      <c r="H4" s="4"/>
      <c r="I4" s="4"/>
      <c r="J4" s="4"/>
      <c r="K4" s="4"/>
      <c r="L4" s="4"/>
      <c r="M4" s="4"/>
      <c r="N4" s="4"/>
      <c r="O4" s="4"/>
      <c r="P4" s="4"/>
      <c r="Q4" s="131"/>
    </row>
    <row r="5" spans="1:17" s="116" customFormat="1" ht="23.1" customHeight="1">
      <c r="A5" s="1" t="s">
        <v>78</v>
      </c>
      <c r="B5" s="1" t="s">
        <v>79</v>
      </c>
      <c r="C5" s="114" t="s">
        <v>80</v>
      </c>
      <c r="D5" s="131" t="s">
        <v>45</v>
      </c>
      <c r="E5" s="131" t="s">
        <v>46</v>
      </c>
      <c r="F5" s="120" t="s">
        <v>44</v>
      </c>
      <c r="G5" s="139"/>
      <c r="H5" s="4"/>
      <c r="I5" s="4"/>
      <c r="J5" s="4"/>
      <c r="K5" s="4"/>
      <c r="L5" s="4"/>
      <c r="M5" s="4"/>
      <c r="N5" s="4"/>
      <c r="O5" s="4"/>
      <c r="P5" s="4"/>
      <c r="Q5" s="131"/>
    </row>
    <row r="6" spans="1:17" s="116" customFormat="1" ht="23.1" customHeight="1">
      <c r="A6" s="1" t="s">
        <v>81</v>
      </c>
      <c r="B6" s="1" t="s">
        <v>82</v>
      </c>
      <c r="C6" s="114" t="s">
        <v>83</v>
      </c>
      <c r="D6" s="131" t="s">
        <v>45</v>
      </c>
      <c r="E6" s="131" t="s">
        <v>47</v>
      </c>
      <c r="F6" s="120" t="s">
        <v>44</v>
      </c>
      <c r="G6" s="139"/>
      <c r="H6" s="4"/>
      <c r="I6" s="4"/>
      <c r="J6" s="4"/>
      <c r="K6" s="4"/>
      <c r="L6" s="4"/>
      <c r="M6" s="4"/>
      <c r="N6" s="4"/>
      <c r="O6" s="4"/>
      <c r="P6" s="4"/>
      <c r="Q6" s="131"/>
    </row>
    <row r="7" spans="1:17" s="116" customFormat="1" ht="23.1" customHeight="1">
      <c r="A7" s="1" t="s">
        <v>84</v>
      </c>
      <c r="B7" s="1" t="s">
        <v>85</v>
      </c>
      <c r="C7" s="114" t="s">
        <v>86</v>
      </c>
      <c r="D7" s="131" t="s">
        <v>50</v>
      </c>
      <c r="E7" s="131" t="s">
        <v>46</v>
      </c>
      <c r="F7" s="120" t="s">
        <v>44</v>
      </c>
      <c r="G7" s="139"/>
      <c r="H7" s="4"/>
      <c r="I7" s="4"/>
      <c r="J7" s="4"/>
      <c r="K7" s="4"/>
      <c r="L7" s="4"/>
      <c r="M7" s="4"/>
      <c r="N7" s="4"/>
      <c r="O7" s="4"/>
      <c r="P7" s="4"/>
      <c r="Q7" s="131"/>
    </row>
    <row r="8" spans="1:17" s="116" customFormat="1" ht="23.1" customHeight="1">
      <c r="A8" s="1" t="s">
        <v>87</v>
      </c>
      <c r="B8" s="1" t="s">
        <v>88</v>
      </c>
      <c r="C8" s="114" t="s">
        <v>89</v>
      </c>
      <c r="D8" s="131" t="s">
        <v>50</v>
      </c>
      <c r="E8" s="131" t="s">
        <v>47</v>
      </c>
      <c r="F8" s="120" t="s">
        <v>44</v>
      </c>
      <c r="G8" s="139"/>
      <c r="H8" s="4"/>
      <c r="I8" s="4"/>
      <c r="J8" s="4"/>
      <c r="K8" s="4"/>
      <c r="L8" s="4"/>
      <c r="M8" s="4"/>
      <c r="N8" s="4"/>
      <c r="O8" s="4"/>
      <c r="P8" s="4"/>
      <c r="Q8" s="131"/>
    </row>
    <row r="9" spans="1:17" s="116" customFormat="1" ht="23.1" customHeight="1">
      <c r="A9" s="1" t="s">
        <v>90</v>
      </c>
      <c r="B9" s="1" t="s">
        <v>91</v>
      </c>
      <c r="C9" s="114" t="s">
        <v>92</v>
      </c>
      <c r="D9" s="131" t="s">
        <v>52</v>
      </c>
      <c r="E9" s="131" t="s">
        <v>53</v>
      </c>
      <c r="F9" s="120" t="s">
        <v>54</v>
      </c>
      <c r="G9" s="139"/>
      <c r="H9" s="4"/>
      <c r="I9" s="4"/>
      <c r="J9" s="4"/>
      <c r="K9" s="4"/>
      <c r="L9" s="4"/>
      <c r="M9" s="4"/>
      <c r="N9" s="4"/>
      <c r="O9" s="4"/>
      <c r="P9" s="4"/>
      <c r="Q9" s="131"/>
    </row>
    <row r="10" spans="1:17" s="116" customFormat="1" ht="23.1" customHeight="1">
      <c r="A10" s="1"/>
      <c r="B10" s="1"/>
      <c r="C10" s="114"/>
      <c r="D10" s="131"/>
      <c r="E10" s="131"/>
      <c r="F10" s="120"/>
      <c r="G10" s="139"/>
      <c r="H10" s="4"/>
      <c r="I10" s="4"/>
      <c r="J10" s="4"/>
      <c r="K10" s="4"/>
      <c r="L10" s="4"/>
      <c r="M10" s="4"/>
      <c r="N10" s="4"/>
      <c r="O10" s="4"/>
      <c r="P10" s="4"/>
      <c r="Q10" s="131"/>
    </row>
    <row r="11" spans="1:17" s="116" customFormat="1" ht="23.1" customHeight="1">
      <c r="A11" s="1"/>
      <c r="B11" s="1"/>
      <c r="C11" s="114"/>
      <c r="D11" s="131"/>
      <c r="E11" s="131"/>
      <c r="F11" s="120"/>
      <c r="G11" s="139"/>
      <c r="H11" s="4"/>
      <c r="I11" s="4"/>
      <c r="J11" s="4"/>
      <c r="K11" s="4"/>
      <c r="L11" s="4"/>
      <c r="M11" s="4"/>
      <c r="N11" s="4"/>
      <c r="O11" s="4"/>
      <c r="P11" s="4"/>
      <c r="Q11" s="131"/>
    </row>
    <row r="12" spans="1:17" s="116" customFormat="1" ht="23.1" customHeight="1">
      <c r="A12" s="1"/>
      <c r="B12" s="1"/>
      <c r="C12" s="114"/>
      <c r="D12" s="131"/>
      <c r="E12" s="131"/>
      <c r="F12" s="120"/>
      <c r="G12" s="139"/>
      <c r="H12" s="4"/>
      <c r="I12" s="4"/>
      <c r="J12" s="4"/>
      <c r="K12" s="4"/>
      <c r="L12" s="4"/>
      <c r="M12" s="4"/>
      <c r="N12" s="4"/>
      <c r="O12" s="4"/>
      <c r="P12" s="4"/>
      <c r="Q12" s="131"/>
    </row>
    <row r="13" spans="1:17" s="116" customFormat="1" ht="23.1" customHeight="1">
      <c r="A13" s="1"/>
      <c r="B13" s="1"/>
      <c r="C13" s="114"/>
      <c r="D13" s="131"/>
      <c r="E13" s="131"/>
      <c r="F13" s="120"/>
      <c r="G13" s="139"/>
      <c r="H13" s="4"/>
      <c r="I13" s="4"/>
      <c r="J13" s="4"/>
      <c r="K13" s="4"/>
      <c r="L13" s="4"/>
      <c r="M13" s="4"/>
      <c r="N13" s="4"/>
      <c r="O13" s="4"/>
      <c r="P13" s="4"/>
      <c r="Q13" s="131"/>
    </row>
    <row r="14" spans="1:17" s="116" customFormat="1" ht="23.1" customHeight="1">
      <c r="A14" s="1"/>
      <c r="B14" s="1"/>
      <c r="C14" s="114"/>
      <c r="D14" s="131"/>
      <c r="E14" s="131"/>
      <c r="F14" s="120"/>
      <c r="G14" s="139"/>
      <c r="H14" s="4"/>
      <c r="I14" s="4"/>
      <c r="J14" s="4"/>
      <c r="K14" s="4"/>
      <c r="L14" s="4"/>
      <c r="M14" s="4"/>
      <c r="N14" s="4"/>
      <c r="O14" s="4"/>
      <c r="P14" s="4"/>
      <c r="Q14" s="131"/>
    </row>
    <row r="15" spans="1:17" s="116" customFormat="1" ht="23.1" customHeight="1">
      <c r="A15" s="1"/>
      <c r="B15" s="1"/>
      <c r="C15" s="114"/>
      <c r="D15" s="131"/>
      <c r="E15" s="131"/>
      <c r="F15" s="120"/>
      <c r="G15" s="139"/>
      <c r="H15" s="4"/>
      <c r="I15" s="4"/>
      <c r="J15" s="4"/>
      <c r="K15" s="4"/>
      <c r="L15" s="4"/>
      <c r="M15" s="4"/>
      <c r="N15" s="4"/>
      <c r="O15" s="4"/>
      <c r="P15" s="4"/>
      <c r="Q15" s="131"/>
    </row>
    <row r="16" spans="1:17" s="116" customFormat="1" ht="23.1" customHeight="1">
      <c r="A16" s="1"/>
      <c r="B16" s="1"/>
      <c r="C16" s="114"/>
      <c r="D16" s="131"/>
      <c r="E16" s="131"/>
      <c r="F16" s="120"/>
      <c r="G16" s="139"/>
      <c r="H16" s="4"/>
      <c r="I16" s="4"/>
      <c r="J16" s="4"/>
      <c r="K16" s="4"/>
      <c r="L16" s="4"/>
      <c r="M16" s="4"/>
      <c r="N16" s="4"/>
      <c r="O16" s="4"/>
      <c r="P16" s="4"/>
      <c r="Q16" s="131"/>
    </row>
    <row r="17" spans="1:17" s="116" customFormat="1" ht="23.1" customHeight="1">
      <c r="A17" s="1"/>
      <c r="B17" s="1"/>
      <c r="C17" s="114"/>
      <c r="D17" s="131"/>
      <c r="E17" s="131"/>
      <c r="F17" s="120"/>
      <c r="G17" s="139"/>
      <c r="H17" s="4"/>
      <c r="I17" s="4"/>
      <c r="J17" s="4"/>
      <c r="K17" s="4"/>
      <c r="L17" s="4"/>
      <c r="M17" s="4"/>
      <c r="N17" s="4"/>
      <c r="O17" s="4"/>
      <c r="P17" s="4"/>
      <c r="Q17" s="131"/>
    </row>
    <row r="18" spans="1:17" s="116" customFormat="1" ht="23.1" customHeight="1">
      <c r="A18" s="1"/>
      <c r="B18" s="1"/>
      <c r="C18" s="114"/>
      <c r="D18" s="131"/>
      <c r="E18" s="131"/>
      <c r="F18" s="120"/>
      <c r="G18" s="139"/>
      <c r="H18" s="4"/>
      <c r="I18" s="4"/>
      <c r="J18" s="4"/>
      <c r="K18" s="4"/>
      <c r="L18" s="4"/>
      <c r="M18" s="4"/>
      <c r="N18" s="4"/>
      <c r="O18" s="4"/>
      <c r="P18" s="4"/>
      <c r="Q18" s="131"/>
    </row>
    <row r="19" spans="1:17" s="116" customFormat="1" ht="23.1" customHeight="1">
      <c r="A19" s="1"/>
      <c r="B19" s="1"/>
      <c r="C19" s="114"/>
      <c r="D19" s="131"/>
      <c r="E19" s="131"/>
      <c r="F19" s="120"/>
      <c r="G19" s="139"/>
      <c r="H19" s="4"/>
      <c r="I19" s="4"/>
      <c r="J19" s="4"/>
      <c r="K19" s="4"/>
      <c r="L19" s="4"/>
      <c r="M19" s="4"/>
      <c r="N19" s="4"/>
      <c r="O19" s="4"/>
      <c r="P19" s="4"/>
      <c r="Q19" s="131"/>
    </row>
    <row r="20" spans="1:17" s="116" customFormat="1" ht="23.1" customHeight="1">
      <c r="A20" s="1"/>
      <c r="B20" s="1"/>
      <c r="C20" s="114"/>
      <c r="D20" s="131"/>
      <c r="E20" s="131"/>
      <c r="F20" s="120"/>
      <c r="G20" s="139"/>
      <c r="H20" s="4"/>
      <c r="I20" s="4"/>
      <c r="J20" s="4"/>
      <c r="K20" s="4"/>
      <c r="L20" s="4"/>
      <c r="M20" s="4"/>
      <c r="N20" s="4"/>
      <c r="O20" s="4"/>
      <c r="P20" s="4"/>
      <c r="Q20" s="131"/>
    </row>
    <row r="21" spans="1:17" s="116" customFormat="1" ht="23.1" customHeight="1">
      <c r="A21" s="1"/>
      <c r="B21" s="1"/>
      <c r="C21" s="114"/>
      <c r="D21" s="131"/>
      <c r="E21" s="131"/>
      <c r="F21" s="120"/>
      <c r="G21" s="139"/>
      <c r="H21" s="4"/>
      <c r="I21" s="4"/>
      <c r="J21" s="4"/>
      <c r="K21" s="4"/>
      <c r="L21" s="4"/>
      <c r="M21" s="4"/>
      <c r="N21" s="4"/>
      <c r="O21" s="4"/>
      <c r="P21" s="4"/>
      <c r="Q21" s="131"/>
    </row>
    <row r="22" spans="1:17" s="116" customFormat="1" ht="23.1" customHeight="1">
      <c r="A22" s="1"/>
      <c r="B22" s="1"/>
      <c r="C22" s="114"/>
      <c r="D22" s="131"/>
      <c r="E22" s="131"/>
      <c r="F22" s="120"/>
      <c r="G22" s="139"/>
      <c r="H22" s="4"/>
      <c r="I22" s="4"/>
      <c r="J22" s="4"/>
      <c r="K22" s="4"/>
      <c r="L22" s="4"/>
      <c r="M22" s="4"/>
      <c r="N22" s="4"/>
      <c r="O22" s="4"/>
      <c r="P22" s="4"/>
      <c r="Q22" s="131"/>
    </row>
    <row r="23" spans="1:17" s="116" customFormat="1" ht="23.1" customHeight="1">
      <c r="A23" s="1"/>
      <c r="B23" s="1"/>
      <c r="C23" s="114"/>
      <c r="D23" s="131"/>
      <c r="E23" s="131"/>
      <c r="F23" s="120"/>
      <c r="G23" s="139"/>
      <c r="H23" s="4"/>
      <c r="I23" s="4"/>
      <c r="J23" s="4"/>
      <c r="K23" s="4"/>
      <c r="L23" s="4"/>
      <c r="M23" s="4"/>
      <c r="N23" s="4"/>
      <c r="O23" s="4"/>
      <c r="P23" s="4"/>
      <c r="Q23" s="131"/>
    </row>
    <row r="24" spans="1:17" s="116" customFormat="1" ht="23.1" customHeight="1">
      <c r="A24" s="1"/>
      <c r="B24" s="1"/>
      <c r="C24" s="114"/>
      <c r="D24" s="131"/>
      <c r="E24" s="131"/>
      <c r="F24" s="120"/>
      <c r="G24" s="139"/>
      <c r="H24" s="4"/>
      <c r="I24" s="4"/>
      <c r="J24" s="4"/>
      <c r="K24" s="4"/>
      <c r="L24" s="4"/>
      <c r="M24" s="4"/>
      <c r="N24" s="4"/>
      <c r="O24" s="4"/>
      <c r="P24" s="4"/>
      <c r="Q24" s="131"/>
    </row>
    <row r="25" spans="1:17" s="116" customFormat="1" ht="23.1" customHeight="1">
      <c r="A25" s="1"/>
      <c r="B25" s="1"/>
      <c r="C25" s="114"/>
      <c r="D25" s="131"/>
      <c r="E25" s="131"/>
      <c r="F25" s="120"/>
      <c r="G25" s="139"/>
      <c r="H25" s="4"/>
      <c r="I25" s="4"/>
      <c r="J25" s="4"/>
      <c r="K25" s="4"/>
      <c r="L25" s="4"/>
      <c r="M25" s="4"/>
      <c r="N25" s="4"/>
      <c r="O25" s="4"/>
      <c r="P25" s="4"/>
      <c r="Q25" s="131"/>
    </row>
    <row r="26" spans="1:17" s="116" customFormat="1" ht="23.1" customHeight="1">
      <c r="A26" s="1"/>
      <c r="B26" s="1"/>
      <c r="C26" s="114"/>
      <c r="D26" s="131"/>
      <c r="E26" s="131"/>
      <c r="F26" s="120"/>
      <c r="G26" s="139"/>
      <c r="H26" s="4"/>
      <c r="I26" s="4"/>
      <c r="J26" s="4"/>
      <c r="K26" s="4"/>
      <c r="L26" s="4"/>
      <c r="M26" s="4"/>
      <c r="N26" s="4"/>
      <c r="O26" s="4"/>
      <c r="P26" s="4"/>
      <c r="Q26" s="131"/>
    </row>
    <row r="27" spans="1:17" s="116" customFormat="1" ht="23.1" customHeight="1">
      <c r="A27" s="1"/>
      <c r="B27" s="1"/>
      <c r="C27" s="114"/>
      <c r="D27" s="131"/>
      <c r="E27" s="131"/>
      <c r="F27" s="120"/>
      <c r="G27" s="139"/>
      <c r="H27" s="4"/>
      <c r="I27" s="4"/>
      <c r="J27" s="4"/>
      <c r="K27" s="4"/>
      <c r="L27" s="4"/>
      <c r="M27" s="4"/>
      <c r="N27" s="4"/>
      <c r="O27" s="4"/>
      <c r="P27" s="4"/>
      <c r="Q27" s="131"/>
    </row>
  </sheetData>
  <mergeCells count="13">
    <mergeCell ref="C1:N1"/>
    <mergeCell ref="M2:N2"/>
    <mergeCell ref="J2:L2"/>
    <mergeCell ref="Q2:Q3"/>
    <mergeCell ref="P2:P3"/>
    <mergeCell ref="F2:F3"/>
    <mergeCell ref="G2:G3"/>
    <mergeCell ref="H2:I2"/>
    <mergeCell ref="A2:A3"/>
    <mergeCell ref="B2:B3"/>
    <mergeCell ref="C2:C3"/>
    <mergeCell ref="D2:D3"/>
    <mergeCell ref="E2:E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topLeftCell="B1" workbookViewId="0">
      <selection activeCell="B4" sqref="B4"/>
    </sheetView>
  </sheetViews>
  <sheetFormatPr defaultRowHeight="16.5"/>
  <cols>
    <col min="1" max="1" width="10.33203125" style="134" hidden="1" customWidth="1"/>
    <col min="2" max="3" width="27.21875" style="134" customWidth="1"/>
    <col min="4" max="4" width="4.109375" style="134" customWidth="1"/>
    <col min="5" max="8" width="12.109375" style="134" customWidth="1"/>
    <col min="9" max="9" width="7.6640625" style="134" customWidth="1"/>
    <col min="10" max="10" width="11.21875" style="134" customWidth="1"/>
    <col min="11" max="13" width="2.33203125" style="134" hidden="1" customWidth="1"/>
    <col min="14" max="16384" width="8.88671875" style="134"/>
  </cols>
  <sheetData>
    <row r="1" spans="1:13" ht="30" customHeight="1">
      <c r="A1" s="169" t="s">
        <v>319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3" ht="30" customHeight="1">
      <c r="A2" s="170" t="s">
        <v>198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3" ht="30" customHeight="1">
      <c r="A3" s="121" t="s">
        <v>320</v>
      </c>
      <c r="B3" s="121" t="s">
        <v>199</v>
      </c>
      <c r="C3" s="121" t="s">
        <v>200</v>
      </c>
      <c r="D3" s="121" t="s">
        <v>201</v>
      </c>
      <c r="E3" s="121" t="s">
        <v>321</v>
      </c>
      <c r="F3" s="121" t="s">
        <v>60</v>
      </c>
      <c r="G3" s="121" t="s">
        <v>322</v>
      </c>
      <c r="H3" s="121" t="s">
        <v>323</v>
      </c>
      <c r="I3" s="121" t="s">
        <v>324</v>
      </c>
      <c r="J3" s="121" t="s">
        <v>325</v>
      </c>
      <c r="K3" s="135" t="s">
        <v>326</v>
      </c>
      <c r="L3" s="135" t="s">
        <v>327</v>
      </c>
      <c r="M3" s="135" t="s">
        <v>328</v>
      </c>
    </row>
    <row r="4" spans="1:13" ht="30" customHeight="1">
      <c r="A4" s="111" t="s">
        <v>293</v>
      </c>
      <c r="B4" s="111" t="s">
        <v>291</v>
      </c>
      <c r="C4" s="111" t="s">
        <v>292</v>
      </c>
      <c r="D4" s="111" t="s">
        <v>288</v>
      </c>
      <c r="E4" s="113"/>
      <c r="F4" s="113"/>
      <c r="G4" s="113"/>
      <c r="H4" s="113"/>
      <c r="I4" s="111"/>
      <c r="J4" s="111" t="s">
        <v>218</v>
      </c>
      <c r="K4" s="135" t="s">
        <v>218</v>
      </c>
      <c r="L4" s="135" t="s">
        <v>218</v>
      </c>
      <c r="M4" s="135" t="s">
        <v>218</v>
      </c>
    </row>
    <row r="5" spans="1:13" ht="30" customHeight="1">
      <c r="A5" s="111" t="s">
        <v>264</v>
      </c>
      <c r="B5" s="111" t="s">
        <v>262</v>
      </c>
      <c r="C5" s="111" t="s">
        <v>263</v>
      </c>
      <c r="D5" s="111" t="s">
        <v>257</v>
      </c>
      <c r="E5" s="113"/>
      <c r="F5" s="113"/>
      <c r="G5" s="113"/>
      <c r="H5" s="113"/>
      <c r="I5" s="111"/>
      <c r="J5" s="111" t="s">
        <v>218</v>
      </c>
      <c r="K5" s="135" t="s">
        <v>218</v>
      </c>
      <c r="L5" s="135" t="s">
        <v>218</v>
      </c>
      <c r="M5" s="135" t="s">
        <v>218</v>
      </c>
    </row>
    <row r="6" spans="1:13" ht="30" customHeight="1">
      <c r="A6" s="111" t="s">
        <v>258</v>
      </c>
      <c r="B6" s="111" t="s">
        <v>255</v>
      </c>
      <c r="C6" s="111" t="s">
        <v>256</v>
      </c>
      <c r="D6" s="111" t="s">
        <v>257</v>
      </c>
      <c r="E6" s="113"/>
      <c r="F6" s="113"/>
      <c r="G6" s="113"/>
      <c r="H6" s="113"/>
      <c r="I6" s="111"/>
      <c r="J6" s="111" t="s">
        <v>218</v>
      </c>
      <c r="K6" s="135" t="s">
        <v>218</v>
      </c>
      <c r="L6" s="135" t="s">
        <v>218</v>
      </c>
      <c r="M6" s="135" t="s">
        <v>218</v>
      </c>
    </row>
    <row r="7" spans="1:13" ht="30" customHeight="1">
      <c r="A7" s="111" t="s">
        <v>284</v>
      </c>
      <c r="B7" s="111" t="s">
        <v>282</v>
      </c>
      <c r="C7" s="111" t="s">
        <v>283</v>
      </c>
      <c r="D7" s="111" t="s">
        <v>44</v>
      </c>
      <c r="E7" s="113"/>
      <c r="F7" s="113"/>
      <c r="G7" s="113"/>
      <c r="H7" s="113"/>
      <c r="I7" s="111"/>
      <c r="J7" s="111" t="s">
        <v>218</v>
      </c>
      <c r="K7" s="135" t="s">
        <v>218</v>
      </c>
      <c r="L7" s="135" t="s">
        <v>218</v>
      </c>
      <c r="M7" s="135" t="s">
        <v>218</v>
      </c>
    </row>
    <row r="8" spans="1:13" ht="30" customHeight="1">
      <c r="A8" s="111" t="s">
        <v>317</v>
      </c>
      <c r="B8" s="111" t="s">
        <v>315</v>
      </c>
      <c r="C8" s="111" t="s">
        <v>218</v>
      </c>
      <c r="D8" s="111" t="s">
        <v>316</v>
      </c>
      <c r="E8" s="113"/>
      <c r="F8" s="113"/>
      <c r="G8" s="113"/>
      <c r="H8" s="113"/>
      <c r="I8" s="111"/>
      <c r="J8" s="111" t="s">
        <v>218</v>
      </c>
      <c r="K8" s="135" t="s">
        <v>218</v>
      </c>
      <c r="L8" s="135" t="s">
        <v>218</v>
      </c>
      <c r="M8" s="135" t="s">
        <v>218</v>
      </c>
    </row>
    <row r="9" spans="1:13" ht="30" customHeight="1">
      <c r="A9" s="111" t="s">
        <v>297</v>
      </c>
      <c r="B9" s="111" t="s">
        <v>295</v>
      </c>
      <c r="C9" s="111" t="s">
        <v>218</v>
      </c>
      <c r="D9" s="111" t="s">
        <v>296</v>
      </c>
      <c r="E9" s="113"/>
      <c r="F9" s="113"/>
      <c r="G9" s="113"/>
      <c r="H9" s="113"/>
      <c r="I9" s="111"/>
      <c r="J9" s="111" t="s">
        <v>218</v>
      </c>
      <c r="K9" s="135" t="s">
        <v>218</v>
      </c>
      <c r="L9" s="135" t="s">
        <v>218</v>
      </c>
      <c r="M9" s="135" t="s">
        <v>218</v>
      </c>
    </row>
    <row r="10" spans="1:13" ht="30" customHeight="1">
      <c r="A10" s="111" t="s">
        <v>289</v>
      </c>
      <c r="B10" s="111" t="s">
        <v>286</v>
      </c>
      <c r="C10" s="111" t="s">
        <v>287</v>
      </c>
      <c r="D10" s="111" t="s">
        <v>288</v>
      </c>
      <c r="E10" s="113"/>
      <c r="F10" s="113"/>
      <c r="G10" s="113"/>
      <c r="H10" s="113"/>
      <c r="I10" s="111"/>
      <c r="J10" s="111" t="s">
        <v>218</v>
      </c>
      <c r="K10" s="135" t="s">
        <v>218</v>
      </c>
      <c r="L10" s="135" t="s">
        <v>218</v>
      </c>
      <c r="M10" s="135" t="s">
        <v>218</v>
      </c>
    </row>
    <row r="11" spans="1:13" ht="30" customHeight="1">
      <c r="A11" s="111" t="s">
        <v>300</v>
      </c>
      <c r="B11" s="111" t="s">
        <v>299</v>
      </c>
      <c r="C11" s="111" t="s">
        <v>218</v>
      </c>
      <c r="D11" s="111" t="s">
        <v>296</v>
      </c>
      <c r="E11" s="113"/>
      <c r="F11" s="113"/>
      <c r="G11" s="113"/>
      <c r="H11" s="113"/>
      <c r="I11" s="111"/>
      <c r="J11" s="111" t="s">
        <v>218</v>
      </c>
      <c r="K11" s="135" t="s">
        <v>218</v>
      </c>
      <c r="L11" s="135" t="s">
        <v>218</v>
      </c>
      <c r="M11" s="135" t="s">
        <v>218</v>
      </c>
    </row>
    <row r="12" spans="1:13" ht="30" customHeight="1">
      <c r="A12" s="111" t="s">
        <v>303</v>
      </c>
      <c r="B12" s="111" t="s">
        <v>302</v>
      </c>
      <c r="C12" s="111" t="s">
        <v>218</v>
      </c>
      <c r="D12" s="111" t="s">
        <v>296</v>
      </c>
      <c r="E12" s="113"/>
      <c r="F12" s="113"/>
      <c r="G12" s="113"/>
      <c r="H12" s="113"/>
      <c r="I12" s="111"/>
      <c r="J12" s="111" t="s">
        <v>218</v>
      </c>
      <c r="K12" s="135" t="s">
        <v>218</v>
      </c>
      <c r="L12" s="135" t="s">
        <v>218</v>
      </c>
      <c r="M12" s="135" t="s">
        <v>218</v>
      </c>
    </row>
    <row r="13" spans="1:13" ht="30" customHeight="1">
      <c r="A13" s="111" t="s">
        <v>307</v>
      </c>
      <c r="B13" s="111" t="s">
        <v>306</v>
      </c>
      <c r="C13" s="111" t="s">
        <v>292</v>
      </c>
      <c r="D13" s="111" t="s">
        <v>257</v>
      </c>
      <c r="E13" s="113"/>
      <c r="F13" s="113"/>
      <c r="G13" s="113"/>
      <c r="H13" s="113"/>
      <c r="I13" s="111"/>
      <c r="J13" s="111" t="s">
        <v>218</v>
      </c>
      <c r="K13" s="135" t="s">
        <v>218</v>
      </c>
      <c r="L13" s="135" t="s">
        <v>218</v>
      </c>
      <c r="M13" s="135" t="s">
        <v>218</v>
      </c>
    </row>
    <row r="14" spans="1:13" ht="30" customHeight="1">
      <c r="A14" s="111" t="s">
        <v>311</v>
      </c>
      <c r="B14" s="111" t="s">
        <v>309</v>
      </c>
      <c r="C14" s="111" t="s">
        <v>310</v>
      </c>
      <c r="D14" s="111" t="s">
        <v>44</v>
      </c>
      <c r="E14" s="113"/>
      <c r="F14" s="113"/>
      <c r="G14" s="113"/>
      <c r="H14" s="113"/>
      <c r="I14" s="111"/>
      <c r="J14" s="111" t="s">
        <v>218</v>
      </c>
      <c r="K14" s="135" t="s">
        <v>218</v>
      </c>
      <c r="L14" s="135" t="s">
        <v>218</v>
      </c>
      <c r="M14" s="135" t="s">
        <v>218</v>
      </c>
    </row>
  </sheetData>
  <mergeCells count="2">
    <mergeCell ref="A1:J1"/>
    <mergeCell ref="A2:J2"/>
  </mergeCells>
  <phoneticPr fontId="4" type="noConversion"/>
  <pageMargins left="0.78740157480314954" right="0" top="0.39370078740157477" bottom="0.39370078740157477" header="0" footer="0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showGridLines="0" topLeftCell="D1" workbookViewId="0">
      <pane ySplit="3" topLeftCell="A4" activePane="bottomLeft" state="frozen"/>
      <selection activeCell="A2" sqref="A2:C2"/>
      <selection pane="bottomLeft" activeCell="D24" sqref="D24"/>
    </sheetView>
  </sheetViews>
  <sheetFormatPr defaultRowHeight="23.25" customHeight="1"/>
  <cols>
    <col min="1" max="1" width="11.5546875" style="1" hidden="1" customWidth="1"/>
    <col min="2" max="2" width="10.77734375" style="1" hidden="1" customWidth="1"/>
    <col min="3" max="3" width="11.109375" style="115" hidden="1" customWidth="1"/>
    <col min="4" max="4" width="24.33203125" style="1" customWidth="1"/>
    <col min="5" max="5" width="25.33203125" style="1" customWidth="1"/>
    <col min="6" max="6" width="4.21875" style="126" customWidth="1"/>
    <col min="7" max="7" width="8.33203125" style="116" customWidth="1"/>
    <col min="8" max="8" width="11.88671875" style="116" customWidth="1"/>
    <col min="9" max="9" width="12.44140625" style="116" customWidth="1"/>
    <col min="10" max="10" width="6.6640625" style="116" customWidth="1"/>
    <col min="11" max="12" width="11.44140625" style="116" customWidth="1"/>
    <col min="13" max="13" width="6.33203125" style="116" customWidth="1"/>
    <col min="14" max="14" width="8.5546875" style="116" customWidth="1"/>
    <col min="15" max="15" width="9.109375" style="116" hidden="1" customWidth="1"/>
    <col min="16" max="16" width="11" style="116" customWidth="1"/>
    <col min="17" max="17" width="11.5546875" style="1" customWidth="1"/>
    <col min="18" max="16384" width="8.88671875" style="116"/>
  </cols>
  <sheetData>
    <row r="1" spans="1:31" ht="23.25" customHeight="1">
      <c r="A1" s="137"/>
      <c r="B1" s="1" t="s">
        <v>118</v>
      </c>
      <c r="D1" s="178" t="s">
        <v>93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W1" s="174" t="s">
        <v>27</v>
      </c>
      <c r="X1" s="174"/>
      <c r="Y1" s="174"/>
      <c r="Z1" s="126"/>
      <c r="AA1" s="126" t="s">
        <v>32</v>
      </c>
      <c r="AB1" s="126"/>
      <c r="AC1" s="126"/>
      <c r="AD1" s="126"/>
      <c r="AE1" s="126"/>
    </row>
    <row r="2" spans="1:31" s="126" customFormat="1" ht="23.25" customHeight="1">
      <c r="A2" s="166" t="s">
        <v>21</v>
      </c>
      <c r="B2" s="166" t="s">
        <v>36</v>
      </c>
      <c r="C2" s="166" t="s">
        <v>22</v>
      </c>
      <c r="D2" s="167" t="s">
        <v>25</v>
      </c>
      <c r="E2" s="167" t="s">
        <v>26</v>
      </c>
      <c r="F2" s="168" t="s">
        <v>0</v>
      </c>
      <c r="G2" s="168" t="s">
        <v>1</v>
      </c>
      <c r="H2" s="168" t="s">
        <v>9</v>
      </c>
      <c r="I2" s="168"/>
      <c r="J2" s="168" t="s">
        <v>10</v>
      </c>
      <c r="K2" s="168"/>
      <c r="L2" s="168"/>
      <c r="M2" s="168" t="s">
        <v>11</v>
      </c>
      <c r="N2" s="168"/>
      <c r="O2" s="120"/>
      <c r="P2" s="168" t="s">
        <v>3</v>
      </c>
      <c r="Q2" s="167" t="s">
        <v>12</v>
      </c>
      <c r="W2" s="126" t="s">
        <v>28</v>
      </c>
      <c r="X2" s="126" t="s">
        <v>29</v>
      </c>
      <c r="Y2" s="126" t="s">
        <v>30</v>
      </c>
      <c r="Z2" s="126" t="s">
        <v>31</v>
      </c>
      <c r="AA2" s="2" t="s">
        <v>38</v>
      </c>
      <c r="AB2" s="2" t="s">
        <v>37</v>
      </c>
      <c r="AC2" s="2" t="s">
        <v>33</v>
      </c>
      <c r="AD2" s="2" t="s">
        <v>35</v>
      </c>
      <c r="AE2" s="2" t="s">
        <v>34</v>
      </c>
    </row>
    <row r="3" spans="1:31" s="126" customFormat="1" ht="23.25" customHeight="1">
      <c r="A3" s="166"/>
      <c r="B3" s="166"/>
      <c r="C3" s="166"/>
      <c r="D3" s="167"/>
      <c r="E3" s="167"/>
      <c r="F3" s="168"/>
      <c r="G3" s="168"/>
      <c r="H3" s="120" t="s">
        <v>15</v>
      </c>
      <c r="I3" s="120" t="s">
        <v>16</v>
      </c>
      <c r="J3" s="120" t="s">
        <v>1</v>
      </c>
      <c r="K3" s="120" t="s">
        <v>15</v>
      </c>
      <c r="L3" s="120" t="s">
        <v>16</v>
      </c>
      <c r="M3" s="120" t="s">
        <v>17</v>
      </c>
      <c r="N3" s="120" t="s">
        <v>16</v>
      </c>
      <c r="O3" s="120" t="s">
        <v>23</v>
      </c>
      <c r="P3" s="168"/>
      <c r="Q3" s="167"/>
      <c r="W3" s="116"/>
      <c r="X3" s="116"/>
      <c r="Y3" s="116"/>
      <c r="Z3" s="116"/>
      <c r="AA3" s="3"/>
      <c r="AB3" s="3"/>
      <c r="AC3" s="3"/>
      <c r="AD3" s="3">
        <v>1</v>
      </c>
      <c r="AE3" s="3">
        <v>1</v>
      </c>
    </row>
    <row r="4" spans="1:31" ht="23.25" customHeight="1">
      <c r="A4" s="1" t="s">
        <v>100</v>
      </c>
      <c r="B4" s="1" t="s">
        <v>101</v>
      </c>
      <c r="C4" s="115" t="s">
        <v>102</v>
      </c>
      <c r="D4" s="160" t="s">
        <v>196</v>
      </c>
      <c r="E4" s="162"/>
      <c r="F4" s="120"/>
      <c r="G4" s="132"/>
      <c r="H4" s="132"/>
      <c r="I4" s="138"/>
      <c r="J4" s="132"/>
      <c r="K4" s="132"/>
      <c r="L4" s="138"/>
      <c r="M4" s="132"/>
      <c r="N4" s="138"/>
      <c r="O4" s="132"/>
      <c r="P4" s="132"/>
      <c r="Q4" s="131"/>
    </row>
    <row r="5" spans="1:31" ht="23.25" customHeight="1">
      <c r="A5" s="1" t="s">
        <v>63</v>
      </c>
      <c r="B5" s="1" t="s">
        <v>77</v>
      </c>
      <c r="C5" s="115" t="s">
        <v>42</v>
      </c>
      <c r="D5" s="131" t="s">
        <v>43</v>
      </c>
      <c r="E5" s="131" t="s">
        <v>195</v>
      </c>
      <c r="F5" s="120" t="s">
        <v>44</v>
      </c>
      <c r="G5" s="132">
        <v>1</v>
      </c>
      <c r="H5" s="132"/>
      <c r="I5" s="138"/>
      <c r="J5" s="132"/>
      <c r="K5" s="132"/>
      <c r="L5" s="138"/>
      <c r="M5" s="132"/>
      <c r="N5" s="138"/>
      <c r="O5" s="132"/>
      <c r="P5" s="132"/>
      <c r="Q5" s="131"/>
    </row>
    <row r="6" spans="1:31" ht="23.25" customHeight="1">
      <c r="A6" s="1" t="s">
        <v>71</v>
      </c>
      <c r="B6" s="1" t="s">
        <v>77</v>
      </c>
      <c r="C6" s="115" t="s">
        <v>59</v>
      </c>
      <c r="D6" s="131" t="s">
        <v>60</v>
      </c>
      <c r="E6" s="131" t="s">
        <v>61</v>
      </c>
      <c r="F6" s="120" t="s">
        <v>62</v>
      </c>
      <c r="G6" s="132"/>
      <c r="H6" s="132"/>
      <c r="I6" s="138"/>
      <c r="J6" s="132"/>
      <c r="K6" s="132"/>
      <c r="L6" s="138"/>
      <c r="M6" s="132"/>
      <c r="N6" s="138"/>
      <c r="O6" s="132"/>
      <c r="P6" s="132"/>
      <c r="Q6" s="131"/>
      <c r="AE6" s="116">
        <f>L6</f>
        <v>0</v>
      </c>
    </row>
    <row r="7" spans="1:31" ht="23.25" customHeight="1">
      <c r="A7" s="1" t="s">
        <v>94</v>
      </c>
      <c r="B7" s="1" t="s">
        <v>77</v>
      </c>
      <c r="C7" s="115" t="s">
        <v>95</v>
      </c>
      <c r="D7" s="131" t="s">
        <v>96</v>
      </c>
      <c r="E7" s="131" t="s">
        <v>97</v>
      </c>
      <c r="F7" s="120" t="s">
        <v>49</v>
      </c>
      <c r="G7" s="132">
        <v>1</v>
      </c>
      <c r="H7" s="132"/>
      <c r="I7" s="138"/>
      <c r="J7" s="132"/>
      <c r="K7" s="132"/>
      <c r="L7" s="138"/>
      <c r="M7" s="132"/>
      <c r="N7" s="138"/>
      <c r="O7" s="132"/>
      <c r="P7" s="132"/>
      <c r="Q7" s="131"/>
    </row>
    <row r="8" spans="1:31" ht="23.25" customHeight="1">
      <c r="B8" s="1" t="s">
        <v>98</v>
      </c>
      <c r="D8" s="131" t="s">
        <v>99</v>
      </c>
      <c r="E8" s="131"/>
      <c r="F8" s="120"/>
      <c r="G8" s="132"/>
      <c r="H8" s="132"/>
      <c r="I8" s="138"/>
      <c r="J8" s="132"/>
      <c r="K8" s="132"/>
      <c r="L8" s="138"/>
      <c r="M8" s="132"/>
      <c r="N8" s="138"/>
      <c r="O8" s="132"/>
      <c r="P8" s="132"/>
      <c r="Q8" s="131"/>
      <c r="AC8" s="116" t="e">
        <f>TRUNC(AE8*#REF!/100,1)</f>
        <v>#REF!</v>
      </c>
      <c r="AD8" s="116">
        <f>TRUNC(SUM(L4:L6))</f>
        <v>0</v>
      </c>
      <c r="AE8" s="116">
        <f>TRUNC(SUM(AE4:AE7))</f>
        <v>0</v>
      </c>
    </row>
    <row r="9" spans="1:31" ht="23.25" customHeight="1">
      <c r="D9" s="131"/>
      <c r="E9" s="131"/>
      <c r="F9" s="120"/>
      <c r="G9" s="132"/>
      <c r="H9" s="132"/>
      <c r="I9" s="138"/>
      <c r="J9" s="132"/>
      <c r="K9" s="132"/>
      <c r="L9" s="138"/>
      <c r="M9" s="132"/>
      <c r="N9" s="138"/>
      <c r="O9" s="132"/>
      <c r="P9" s="132"/>
      <c r="Q9" s="131"/>
    </row>
    <row r="10" spans="1:31" ht="23.25" customHeight="1">
      <c r="A10" s="1" t="s">
        <v>104</v>
      </c>
      <c r="B10" s="1" t="s">
        <v>101</v>
      </c>
      <c r="C10" s="115" t="s">
        <v>105</v>
      </c>
      <c r="D10" s="160" t="s">
        <v>103</v>
      </c>
      <c r="E10" s="162"/>
      <c r="F10" s="120"/>
      <c r="G10" s="132"/>
      <c r="H10" s="132"/>
      <c r="I10" s="138"/>
      <c r="J10" s="132"/>
      <c r="K10" s="132"/>
      <c r="L10" s="138"/>
      <c r="M10" s="132"/>
      <c r="N10" s="138"/>
      <c r="O10" s="132"/>
      <c r="P10" s="132"/>
      <c r="Q10" s="131"/>
    </row>
    <row r="11" spans="1:31" ht="23.25" customHeight="1">
      <c r="A11" s="1" t="s">
        <v>64</v>
      </c>
      <c r="B11" s="1" t="s">
        <v>80</v>
      </c>
      <c r="C11" s="115" t="s">
        <v>42</v>
      </c>
      <c r="D11" s="131" t="s">
        <v>45</v>
      </c>
      <c r="E11" s="131" t="s">
        <v>46</v>
      </c>
      <c r="F11" s="120" t="s">
        <v>44</v>
      </c>
      <c r="G11" s="132">
        <v>1</v>
      </c>
      <c r="H11" s="132"/>
      <c r="I11" s="138"/>
      <c r="J11" s="132"/>
      <c r="K11" s="132"/>
      <c r="L11" s="138"/>
      <c r="M11" s="132"/>
      <c r="N11" s="138"/>
      <c r="O11" s="132"/>
      <c r="P11" s="132"/>
      <c r="Q11" s="131"/>
    </row>
    <row r="12" spans="1:31" ht="23.25" customHeight="1">
      <c r="A12" s="1" t="s">
        <v>71</v>
      </c>
      <c r="B12" s="1" t="s">
        <v>80</v>
      </c>
      <c r="C12" s="115" t="s">
        <v>59</v>
      </c>
      <c r="D12" s="131" t="s">
        <v>60</v>
      </c>
      <c r="E12" s="131" t="s">
        <v>61</v>
      </c>
      <c r="F12" s="120" t="s">
        <v>62</v>
      </c>
      <c r="G12" s="132"/>
      <c r="H12" s="132"/>
      <c r="I12" s="138"/>
      <c r="J12" s="132"/>
      <c r="K12" s="132"/>
      <c r="L12" s="138"/>
      <c r="M12" s="132"/>
      <c r="N12" s="138"/>
      <c r="O12" s="132"/>
      <c r="P12" s="132"/>
      <c r="Q12" s="131"/>
      <c r="AE12" s="116">
        <f>L12</f>
        <v>0</v>
      </c>
    </row>
    <row r="13" spans="1:31" ht="23.25" customHeight="1">
      <c r="A13" s="1" t="s">
        <v>94</v>
      </c>
      <c r="B13" s="1" t="s">
        <v>80</v>
      </c>
      <c r="C13" s="115" t="s">
        <v>95</v>
      </c>
      <c r="D13" s="131" t="s">
        <v>96</v>
      </c>
      <c r="E13" s="131" t="s">
        <v>97</v>
      </c>
      <c r="F13" s="120" t="s">
        <v>49</v>
      </c>
      <c r="G13" s="132">
        <v>1</v>
      </c>
      <c r="H13" s="132"/>
      <c r="I13" s="138"/>
      <c r="J13" s="132"/>
      <c r="K13" s="132"/>
      <c r="L13" s="138"/>
      <c r="M13" s="132"/>
      <c r="N13" s="138"/>
      <c r="O13" s="132"/>
      <c r="P13" s="132"/>
      <c r="Q13" s="131"/>
    </row>
    <row r="14" spans="1:31" ht="23.25" customHeight="1">
      <c r="B14" s="1" t="s">
        <v>98</v>
      </c>
      <c r="D14" s="131" t="s">
        <v>99</v>
      </c>
      <c r="E14" s="131"/>
      <c r="F14" s="120"/>
      <c r="G14" s="132"/>
      <c r="H14" s="132"/>
      <c r="I14" s="138"/>
      <c r="J14" s="132"/>
      <c r="K14" s="132"/>
      <c r="L14" s="138"/>
      <c r="M14" s="132"/>
      <c r="N14" s="138"/>
      <c r="O14" s="132"/>
      <c r="P14" s="132"/>
      <c r="Q14" s="131"/>
      <c r="AC14" s="116" t="e">
        <f>TRUNC(AE14*#REF!/100,1)</f>
        <v>#REF!</v>
      </c>
      <c r="AD14" s="116">
        <f>TRUNC(SUM(L10:L12))</f>
        <v>0</v>
      </c>
      <c r="AE14" s="116">
        <f>TRUNC(SUM(AE10:AE13))</f>
        <v>0</v>
      </c>
    </row>
    <row r="15" spans="1:31" ht="23.25" customHeight="1">
      <c r="D15" s="131"/>
      <c r="E15" s="131"/>
      <c r="F15" s="120"/>
      <c r="G15" s="132"/>
      <c r="H15" s="132"/>
      <c r="I15" s="138"/>
      <c r="J15" s="132"/>
      <c r="K15" s="132"/>
      <c r="L15" s="138"/>
      <c r="M15" s="132"/>
      <c r="N15" s="138"/>
      <c r="O15" s="132"/>
      <c r="P15" s="132"/>
      <c r="Q15" s="131"/>
    </row>
    <row r="16" spans="1:31" ht="23.25" customHeight="1">
      <c r="A16" s="1" t="s">
        <v>107</v>
      </c>
      <c r="B16" s="1" t="s">
        <v>101</v>
      </c>
      <c r="C16" s="115" t="s">
        <v>108</v>
      </c>
      <c r="D16" s="160" t="s">
        <v>106</v>
      </c>
      <c r="E16" s="162"/>
      <c r="F16" s="120"/>
      <c r="G16" s="132"/>
      <c r="H16" s="132"/>
      <c r="I16" s="138"/>
      <c r="J16" s="132"/>
      <c r="K16" s="132"/>
      <c r="L16" s="138"/>
      <c r="M16" s="132"/>
      <c r="N16" s="138"/>
      <c r="O16" s="132"/>
      <c r="P16" s="132"/>
      <c r="Q16" s="131"/>
    </row>
    <row r="17" spans="1:31" ht="23.25" customHeight="1">
      <c r="A17" s="1" t="s">
        <v>65</v>
      </c>
      <c r="B17" s="1" t="s">
        <v>83</v>
      </c>
      <c r="C17" s="115" t="s">
        <v>42</v>
      </c>
      <c r="D17" s="131" t="s">
        <v>45</v>
      </c>
      <c r="E17" s="131" t="s">
        <v>47</v>
      </c>
      <c r="F17" s="120" t="s">
        <v>44</v>
      </c>
      <c r="G17" s="132">
        <v>1</v>
      </c>
      <c r="H17" s="132"/>
      <c r="I17" s="138"/>
      <c r="J17" s="132"/>
      <c r="K17" s="132"/>
      <c r="L17" s="138"/>
      <c r="M17" s="132"/>
      <c r="N17" s="138"/>
      <c r="O17" s="132"/>
      <c r="P17" s="132"/>
      <c r="Q17" s="131"/>
    </row>
    <row r="18" spans="1:31" ht="23.25" customHeight="1">
      <c r="A18" s="1" t="s">
        <v>71</v>
      </c>
      <c r="B18" s="1" t="s">
        <v>83</v>
      </c>
      <c r="C18" s="115" t="s">
        <v>59</v>
      </c>
      <c r="D18" s="131" t="s">
        <v>60</v>
      </c>
      <c r="E18" s="131" t="s">
        <v>61</v>
      </c>
      <c r="F18" s="120" t="s">
        <v>62</v>
      </c>
      <c r="G18" s="132"/>
      <c r="H18" s="132"/>
      <c r="I18" s="138"/>
      <c r="J18" s="132"/>
      <c r="K18" s="132"/>
      <c r="L18" s="138"/>
      <c r="M18" s="132"/>
      <c r="N18" s="138"/>
      <c r="O18" s="132"/>
      <c r="P18" s="132"/>
      <c r="Q18" s="131"/>
      <c r="AE18" s="116">
        <f>L18</f>
        <v>0</v>
      </c>
    </row>
    <row r="19" spans="1:31" ht="23.25" customHeight="1">
      <c r="A19" s="1" t="s">
        <v>94</v>
      </c>
      <c r="B19" s="1" t="s">
        <v>83</v>
      </c>
      <c r="C19" s="115" t="s">
        <v>95</v>
      </c>
      <c r="D19" s="131" t="s">
        <v>96</v>
      </c>
      <c r="E19" s="131" t="s">
        <v>97</v>
      </c>
      <c r="F19" s="120" t="s">
        <v>49</v>
      </c>
      <c r="G19" s="132">
        <v>1</v>
      </c>
      <c r="H19" s="132"/>
      <c r="I19" s="138"/>
      <c r="J19" s="132"/>
      <c r="K19" s="132"/>
      <c r="L19" s="138"/>
      <c r="M19" s="132"/>
      <c r="N19" s="138"/>
      <c r="O19" s="132"/>
      <c r="P19" s="132"/>
      <c r="Q19" s="131"/>
    </row>
    <row r="20" spans="1:31" ht="23.25" customHeight="1">
      <c r="B20" s="1" t="s">
        <v>98</v>
      </c>
      <c r="D20" s="131" t="s">
        <v>99</v>
      </c>
      <c r="E20" s="131"/>
      <c r="F20" s="120"/>
      <c r="G20" s="132"/>
      <c r="H20" s="132"/>
      <c r="I20" s="138"/>
      <c r="J20" s="132"/>
      <c r="K20" s="132"/>
      <c r="L20" s="138"/>
      <c r="M20" s="132"/>
      <c r="N20" s="138"/>
      <c r="O20" s="132"/>
      <c r="P20" s="132"/>
      <c r="Q20" s="131"/>
      <c r="AC20" s="116" t="e">
        <f>TRUNC(AE20*#REF!/100,1)</f>
        <v>#REF!</v>
      </c>
      <c r="AD20" s="116">
        <f>TRUNC(SUM(L16:L18))</f>
        <v>0</v>
      </c>
      <c r="AE20" s="116">
        <f>TRUNC(SUM(AE16:AE19))</f>
        <v>0</v>
      </c>
    </row>
    <row r="21" spans="1:31" ht="23.25" customHeight="1">
      <c r="D21" s="131"/>
      <c r="E21" s="131"/>
      <c r="F21" s="120"/>
      <c r="G21" s="132"/>
      <c r="H21" s="132"/>
      <c r="I21" s="138"/>
      <c r="J21" s="132"/>
      <c r="K21" s="132"/>
      <c r="L21" s="138"/>
      <c r="M21" s="132"/>
      <c r="N21" s="138"/>
      <c r="O21" s="132"/>
      <c r="P21" s="132"/>
      <c r="Q21" s="131"/>
    </row>
    <row r="22" spans="1:31" ht="23.25" customHeight="1">
      <c r="A22" s="1" t="s">
        <v>110</v>
      </c>
      <c r="B22" s="1" t="s">
        <v>101</v>
      </c>
      <c r="C22" s="115" t="s">
        <v>111</v>
      </c>
      <c r="D22" s="160" t="s">
        <v>109</v>
      </c>
      <c r="E22" s="162"/>
      <c r="F22" s="120"/>
      <c r="G22" s="132"/>
      <c r="H22" s="132"/>
      <c r="I22" s="138"/>
      <c r="J22" s="132"/>
      <c r="K22" s="132"/>
      <c r="L22" s="138"/>
      <c r="M22" s="132"/>
      <c r="N22" s="138"/>
      <c r="O22" s="132"/>
      <c r="P22" s="132"/>
      <c r="Q22" s="131"/>
    </row>
    <row r="23" spans="1:31" ht="23.25" customHeight="1">
      <c r="A23" s="1" t="s">
        <v>67</v>
      </c>
      <c r="B23" s="1" t="s">
        <v>86</v>
      </c>
      <c r="C23" s="115" t="s">
        <v>42</v>
      </c>
      <c r="D23" s="131" t="s">
        <v>50</v>
      </c>
      <c r="E23" s="131" t="s">
        <v>46</v>
      </c>
      <c r="F23" s="120" t="s">
        <v>44</v>
      </c>
      <c r="G23" s="132">
        <v>1</v>
      </c>
      <c r="H23" s="132"/>
      <c r="I23" s="138"/>
      <c r="J23" s="132"/>
      <c r="K23" s="132"/>
      <c r="L23" s="138"/>
      <c r="M23" s="132"/>
      <c r="N23" s="138"/>
      <c r="O23" s="132"/>
      <c r="P23" s="132"/>
      <c r="Q23" s="131"/>
    </row>
    <row r="24" spans="1:31" ht="23.25" customHeight="1">
      <c r="A24" s="1" t="s">
        <v>71</v>
      </c>
      <c r="B24" s="1" t="s">
        <v>86</v>
      </c>
      <c r="C24" s="115" t="s">
        <v>59</v>
      </c>
      <c r="D24" s="131" t="s">
        <v>60</v>
      </c>
      <c r="E24" s="131" t="s">
        <v>61</v>
      </c>
      <c r="F24" s="120" t="s">
        <v>62</v>
      </c>
      <c r="G24" s="132"/>
      <c r="H24" s="132"/>
      <c r="I24" s="138"/>
      <c r="J24" s="132"/>
      <c r="K24" s="132"/>
      <c r="L24" s="138"/>
      <c r="M24" s="132"/>
      <c r="N24" s="138"/>
      <c r="O24" s="132"/>
      <c r="P24" s="132"/>
      <c r="Q24" s="131"/>
      <c r="AE24" s="116">
        <f>L24</f>
        <v>0</v>
      </c>
    </row>
    <row r="25" spans="1:31" ht="23.25" customHeight="1">
      <c r="A25" s="1" t="s">
        <v>94</v>
      </c>
      <c r="B25" s="1" t="s">
        <v>86</v>
      </c>
      <c r="C25" s="115" t="s">
        <v>95</v>
      </c>
      <c r="D25" s="131" t="s">
        <v>96</v>
      </c>
      <c r="E25" s="131" t="s">
        <v>97</v>
      </c>
      <c r="F25" s="120" t="s">
        <v>49</v>
      </c>
      <c r="G25" s="132">
        <v>1</v>
      </c>
      <c r="H25" s="132"/>
      <c r="I25" s="138"/>
      <c r="J25" s="132"/>
      <c r="K25" s="132"/>
      <c r="L25" s="138"/>
      <c r="M25" s="132"/>
      <c r="N25" s="138"/>
      <c r="O25" s="132"/>
      <c r="P25" s="132"/>
      <c r="Q25" s="131"/>
    </row>
    <row r="26" spans="1:31" ht="23.25" customHeight="1">
      <c r="B26" s="1" t="s">
        <v>98</v>
      </c>
      <c r="D26" s="131" t="s">
        <v>99</v>
      </c>
      <c r="E26" s="131"/>
      <c r="F26" s="120"/>
      <c r="G26" s="132"/>
      <c r="H26" s="132"/>
      <c r="I26" s="138"/>
      <c r="J26" s="132"/>
      <c r="K26" s="132"/>
      <c r="L26" s="138"/>
      <c r="M26" s="132"/>
      <c r="N26" s="138"/>
      <c r="O26" s="132"/>
      <c r="P26" s="132"/>
      <c r="Q26" s="131"/>
      <c r="AC26" s="116" t="e">
        <f>TRUNC(AE26*#REF!/100,1)</f>
        <v>#REF!</v>
      </c>
      <c r="AD26" s="116">
        <f>TRUNC(SUM(L22:L24))</f>
        <v>0</v>
      </c>
      <c r="AE26" s="116">
        <f>TRUNC(SUM(AE22:AE25))</f>
        <v>0</v>
      </c>
    </row>
    <row r="27" spans="1:31" ht="23.25" customHeight="1">
      <c r="D27" s="131"/>
      <c r="E27" s="131"/>
      <c r="F27" s="120"/>
      <c r="G27" s="132"/>
      <c r="H27" s="132"/>
      <c r="I27" s="138"/>
      <c r="J27" s="132"/>
      <c r="K27" s="132"/>
      <c r="L27" s="138"/>
      <c r="M27" s="132"/>
      <c r="N27" s="138"/>
      <c r="O27" s="132"/>
      <c r="P27" s="132"/>
      <c r="Q27" s="131"/>
    </row>
    <row r="28" spans="1:31" ht="23.25" customHeight="1">
      <c r="A28" s="1" t="s">
        <v>113</v>
      </c>
      <c r="B28" s="1" t="s">
        <v>101</v>
      </c>
      <c r="C28" s="115" t="s">
        <v>114</v>
      </c>
      <c r="D28" s="160" t="s">
        <v>112</v>
      </c>
      <c r="E28" s="162"/>
      <c r="F28" s="120"/>
      <c r="G28" s="132"/>
      <c r="H28" s="132"/>
      <c r="I28" s="138"/>
      <c r="J28" s="132"/>
      <c r="K28" s="132"/>
      <c r="L28" s="138"/>
      <c r="M28" s="132"/>
      <c r="N28" s="138"/>
      <c r="O28" s="132"/>
      <c r="P28" s="132"/>
      <c r="Q28" s="131"/>
    </row>
    <row r="29" spans="1:31" ht="23.25" customHeight="1">
      <c r="A29" s="1" t="s">
        <v>68</v>
      </c>
      <c r="B29" s="1" t="s">
        <v>89</v>
      </c>
      <c r="C29" s="115" t="s">
        <v>42</v>
      </c>
      <c r="D29" s="131" t="s">
        <v>50</v>
      </c>
      <c r="E29" s="131" t="s">
        <v>47</v>
      </c>
      <c r="F29" s="120" t="s">
        <v>44</v>
      </c>
      <c r="G29" s="132">
        <v>1</v>
      </c>
      <c r="H29" s="132"/>
      <c r="I29" s="138"/>
      <c r="J29" s="132"/>
      <c r="K29" s="132"/>
      <c r="L29" s="138"/>
      <c r="M29" s="132"/>
      <c r="N29" s="138"/>
      <c r="O29" s="132"/>
      <c r="P29" s="132"/>
      <c r="Q29" s="131"/>
    </row>
    <row r="30" spans="1:31" ht="23.25" customHeight="1">
      <c r="A30" s="1" t="s">
        <v>71</v>
      </c>
      <c r="B30" s="1" t="s">
        <v>89</v>
      </c>
      <c r="C30" s="115" t="s">
        <v>59</v>
      </c>
      <c r="D30" s="131" t="s">
        <v>60</v>
      </c>
      <c r="E30" s="131" t="s">
        <v>61</v>
      </c>
      <c r="F30" s="120" t="s">
        <v>62</v>
      </c>
      <c r="G30" s="132" t="e">
        <f>#REF!</f>
        <v>#REF!</v>
      </c>
      <c r="H30" s="132"/>
      <c r="I30" s="138"/>
      <c r="J30" s="132"/>
      <c r="K30" s="132"/>
      <c r="L30" s="138"/>
      <c r="M30" s="132"/>
      <c r="N30" s="138"/>
      <c r="O30" s="132"/>
      <c r="P30" s="132"/>
      <c r="Q30" s="131"/>
      <c r="AE30" s="116">
        <f>L30</f>
        <v>0</v>
      </c>
    </row>
    <row r="31" spans="1:31" ht="23.25" customHeight="1">
      <c r="A31" s="1" t="s">
        <v>94</v>
      </c>
      <c r="B31" s="1" t="s">
        <v>89</v>
      </c>
      <c r="C31" s="115" t="s">
        <v>95</v>
      </c>
      <c r="D31" s="131" t="s">
        <v>96</v>
      </c>
      <c r="E31" s="131" t="s">
        <v>97</v>
      </c>
      <c r="F31" s="120" t="s">
        <v>49</v>
      </c>
      <c r="G31" s="132">
        <v>1</v>
      </c>
      <c r="H31" s="132"/>
      <c r="I31" s="138"/>
      <c r="J31" s="132"/>
      <c r="K31" s="132"/>
      <c r="L31" s="138"/>
      <c r="M31" s="132"/>
      <c r="N31" s="138"/>
      <c r="O31" s="132"/>
      <c r="P31" s="132"/>
      <c r="Q31" s="131"/>
    </row>
    <row r="32" spans="1:31" ht="23.25" customHeight="1">
      <c r="B32" s="1" t="s">
        <v>98</v>
      </c>
      <c r="D32" s="131" t="s">
        <v>99</v>
      </c>
      <c r="E32" s="131"/>
      <c r="F32" s="120"/>
      <c r="G32" s="132"/>
      <c r="H32" s="132"/>
      <c r="I32" s="138"/>
      <c r="J32" s="132"/>
      <c r="K32" s="132"/>
      <c r="L32" s="138"/>
      <c r="M32" s="132"/>
      <c r="N32" s="138"/>
      <c r="O32" s="132"/>
      <c r="P32" s="132"/>
      <c r="Q32" s="131"/>
      <c r="AC32" s="116" t="e">
        <f>TRUNC(AE32*#REF!/100,1)</f>
        <v>#REF!</v>
      </c>
      <c r="AD32" s="116">
        <f>TRUNC(SUM(L28:L30))</f>
        <v>0</v>
      </c>
      <c r="AE32" s="116">
        <f>TRUNC(SUM(AE28:AE31))</f>
        <v>0</v>
      </c>
    </row>
    <row r="33" spans="1:31" ht="23.25" customHeight="1">
      <c r="D33" s="131"/>
      <c r="E33" s="131"/>
      <c r="F33" s="120"/>
      <c r="G33" s="132"/>
      <c r="H33" s="132"/>
      <c r="I33" s="138"/>
      <c r="J33" s="132"/>
      <c r="K33" s="132"/>
      <c r="L33" s="138"/>
      <c r="M33" s="132"/>
      <c r="N33" s="138"/>
      <c r="O33" s="132"/>
      <c r="P33" s="132"/>
      <c r="Q33" s="131"/>
    </row>
    <row r="34" spans="1:31" ht="23.25" customHeight="1">
      <c r="A34" s="1" t="s">
        <v>116</v>
      </c>
      <c r="B34" s="1" t="s">
        <v>101</v>
      </c>
      <c r="C34" s="115" t="s">
        <v>117</v>
      </c>
      <c r="D34" s="160" t="s">
        <v>115</v>
      </c>
      <c r="E34" s="162"/>
      <c r="F34" s="120"/>
      <c r="G34" s="132"/>
      <c r="H34" s="132"/>
      <c r="I34" s="138"/>
      <c r="J34" s="132"/>
      <c r="K34" s="132"/>
      <c r="L34" s="138"/>
      <c r="M34" s="132"/>
      <c r="N34" s="138"/>
      <c r="O34" s="132"/>
      <c r="P34" s="132"/>
      <c r="Q34" s="131"/>
    </row>
    <row r="35" spans="1:31" ht="23.25" customHeight="1">
      <c r="A35" s="1" t="s">
        <v>69</v>
      </c>
      <c r="B35" s="1" t="s">
        <v>92</v>
      </c>
      <c r="C35" s="115" t="s">
        <v>51</v>
      </c>
      <c r="D35" s="131" t="s">
        <v>52</v>
      </c>
      <c r="E35" s="131" t="s">
        <v>53</v>
      </c>
      <c r="F35" s="120" t="s">
        <v>54</v>
      </c>
      <c r="G35" s="132">
        <v>1</v>
      </c>
      <c r="H35" s="132"/>
      <c r="I35" s="138"/>
      <c r="J35" s="132"/>
      <c r="K35" s="132"/>
      <c r="L35" s="138"/>
      <c r="M35" s="132"/>
      <c r="N35" s="138"/>
      <c r="O35" s="132"/>
      <c r="P35" s="132"/>
      <c r="Q35" s="131"/>
      <c r="AB35" s="116" t="e">
        <f>#REF!*J35</f>
        <v>#REF!</v>
      </c>
    </row>
    <row r="36" spans="1:31" ht="23.25" customHeight="1">
      <c r="A36" s="1" t="s">
        <v>71</v>
      </c>
      <c r="B36" s="1" t="s">
        <v>92</v>
      </c>
      <c r="C36" s="115" t="s">
        <v>59</v>
      </c>
      <c r="D36" s="131" t="s">
        <v>60</v>
      </c>
      <c r="E36" s="131" t="s">
        <v>61</v>
      </c>
      <c r="F36" s="120" t="s">
        <v>62</v>
      </c>
      <c r="G36" s="132" t="e">
        <f>#REF!</f>
        <v>#REF!</v>
      </c>
      <c r="H36" s="132"/>
      <c r="I36" s="138"/>
      <c r="J36" s="132"/>
      <c r="K36" s="132"/>
      <c r="L36" s="138"/>
      <c r="M36" s="132"/>
      <c r="N36" s="138"/>
      <c r="O36" s="132"/>
      <c r="P36" s="132"/>
      <c r="Q36" s="131"/>
      <c r="AE36" s="116">
        <f>L36</f>
        <v>0</v>
      </c>
    </row>
    <row r="37" spans="1:31" ht="23.25" customHeight="1">
      <c r="A37" s="1" t="s">
        <v>94</v>
      </c>
      <c r="B37" s="1" t="s">
        <v>92</v>
      </c>
      <c r="C37" s="115" t="s">
        <v>95</v>
      </c>
      <c r="D37" s="131" t="s">
        <v>96</v>
      </c>
      <c r="E37" s="131" t="s">
        <v>97</v>
      </c>
      <c r="F37" s="120" t="s">
        <v>49</v>
      </c>
      <c r="G37" s="132">
        <v>1</v>
      </c>
      <c r="H37" s="132"/>
      <c r="I37" s="138"/>
      <c r="J37" s="132"/>
      <c r="K37" s="132"/>
      <c r="L37" s="138"/>
      <c r="M37" s="132"/>
      <c r="N37" s="138"/>
      <c r="O37" s="132"/>
      <c r="P37" s="132"/>
      <c r="Q37" s="131"/>
    </row>
    <row r="38" spans="1:31" ht="23.25" customHeight="1">
      <c r="B38" s="1" t="s">
        <v>98</v>
      </c>
      <c r="D38" s="131" t="s">
        <v>99</v>
      </c>
      <c r="E38" s="131"/>
      <c r="F38" s="120"/>
      <c r="G38" s="132"/>
      <c r="H38" s="132"/>
      <c r="I38" s="138"/>
      <c r="J38" s="132"/>
      <c r="K38" s="132"/>
      <c r="L38" s="138"/>
      <c r="M38" s="132"/>
      <c r="N38" s="138"/>
      <c r="O38" s="132"/>
      <c r="P38" s="132"/>
      <c r="Q38" s="131"/>
      <c r="AC38" s="116" t="e">
        <f>TRUNC(AE38*#REF!/100,1)</f>
        <v>#REF!</v>
      </c>
      <c r="AD38" s="116">
        <f>TRUNC(SUM(L34:L36))</f>
        <v>0</v>
      </c>
      <c r="AE38" s="116">
        <f>TRUNC(SUM(AE34:AE37))</f>
        <v>0</v>
      </c>
    </row>
    <row r="39" spans="1:31" ht="23.25" customHeight="1">
      <c r="D39" s="131"/>
      <c r="E39" s="131"/>
      <c r="F39" s="120"/>
      <c r="G39" s="132"/>
      <c r="H39" s="132"/>
      <c r="I39" s="138"/>
      <c r="J39" s="132"/>
      <c r="K39" s="132"/>
      <c r="L39" s="138"/>
      <c r="M39" s="132"/>
      <c r="N39" s="138"/>
      <c r="O39" s="132"/>
      <c r="P39" s="132"/>
      <c r="Q39" s="131"/>
    </row>
    <row r="40" spans="1:31" ht="23.25" customHeight="1">
      <c r="D40" s="131"/>
      <c r="E40" s="131"/>
      <c r="F40" s="120"/>
      <c r="G40" s="132"/>
      <c r="H40" s="132"/>
      <c r="I40" s="138"/>
      <c r="J40" s="132"/>
      <c r="K40" s="132"/>
      <c r="L40" s="138"/>
      <c r="M40" s="132"/>
      <c r="N40" s="138"/>
      <c r="O40" s="132"/>
      <c r="P40" s="132"/>
      <c r="Q40" s="131"/>
    </row>
    <row r="41" spans="1:31" ht="23.25" customHeight="1">
      <c r="D41" s="131"/>
      <c r="E41" s="131"/>
      <c r="F41" s="120"/>
      <c r="G41" s="132"/>
      <c r="H41" s="132"/>
      <c r="I41" s="138"/>
      <c r="J41" s="132"/>
      <c r="K41" s="132"/>
      <c r="L41" s="138"/>
      <c r="M41" s="132"/>
      <c r="N41" s="138"/>
      <c r="O41" s="132"/>
      <c r="P41" s="132"/>
      <c r="Q41" s="131"/>
    </row>
    <row r="42" spans="1:31" ht="23.25" customHeight="1">
      <c r="D42" s="131"/>
      <c r="E42" s="131"/>
      <c r="F42" s="120"/>
      <c r="G42" s="132"/>
      <c r="H42" s="132"/>
      <c r="I42" s="138"/>
      <c r="J42" s="132"/>
      <c r="K42" s="132"/>
      <c r="L42" s="138"/>
      <c r="M42" s="132"/>
      <c r="N42" s="138"/>
      <c r="O42" s="132"/>
      <c r="P42" s="132"/>
      <c r="Q42" s="131"/>
    </row>
    <row r="43" spans="1:31" ht="23.25" customHeight="1">
      <c r="D43" s="131"/>
      <c r="E43" s="131"/>
      <c r="F43" s="120"/>
      <c r="G43" s="132"/>
      <c r="H43" s="132"/>
      <c r="I43" s="138"/>
      <c r="J43" s="132"/>
      <c r="K43" s="132"/>
      <c r="L43" s="138"/>
      <c r="M43" s="132"/>
      <c r="N43" s="138"/>
      <c r="O43" s="132"/>
      <c r="P43" s="132"/>
      <c r="Q43" s="131"/>
    </row>
    <row r="44" spans="1:31" ht="23.25" customHeight="1">
      <c r="D44" s="131"/>
      <c r="E44" s="131"/>
      <c r="F44" s="120"/>
      <c r="G44" s="132"/>
      <c r="H44" s="132"/>
      <c r="I44" s="138"/>
      <c r="J44" s="132"/>
      <c r="K44" s="132"/>
      <c r="L44" s="138"/>
      <c r="M44" s="132"/>
      <c r="N44" s="138"/>
      <c r="O44" s="132"/>
      <c r="P44" s="132"/>
      <c r="Q44" s="131"/>
    </row>
    <row r="45" spans="1:31" ht="23.25" customHeight="1">
      <c r="D45" s="131"/>
      <c r="E45" s="131"/>
      <c r="F45" s="120"/>
      <c r="G45" s="132"/>
      <c r="H45" s="132"/>
      <c r="I45" s="138"/>
      <c r="J45" s="132"/>
      <c r="K45" s="132"/>
      <c r="L45" s="138"/>
      <c r="M45" s="132"/>
      <c r="N45" s="138"/>
      <c r="O45" s="132"/>
      <c r="P45" s="132"/>
      <c r="Q45" s="131"/>
    </row>
    <row r="46" spans="1:31" ht="23.25" customHeight="1">
      <c r="D46" s="131"/>
      <c r="E46" s="131"/>
      <c r="F46" s="120"/>
      <c r="G46" s="132"/>
      <c r="H46" s="132"/>
      <c r="I46" s="138"/>
      <c r="J46" s="132"/>
      <c r="K46" s="132"/>
      <c r="L46" s="138"/>
      <c r="M46" s="132"/>
      <c r="N46" s="138"/>
      <c r="O46" s="132"/>
      <c r="P46" s="132"/>
      <c r="Q46" s="131"/>
    </row>
    <row r="47" spans="1:31" ht="23.25" customHeight="1">
      <c r="D47" s="131"/>
      <c r="E47" s="131"/>
      <c r="F47" s="120"/>
      <c r="G47" s="132"/>
      <c r="H47" s="132"/>
      <c r="I47" s="138"/>
      <c r="J47" s="132"/>
      <c r="K47" s="132"/>
      <c r="L47" s="138"/>
      <c r="M47" s="132"/>
      <c r="N47" s="138"/>
      <c r="O47" s="132"/>
      <c r="P47" s="132"/>
      <c r="Q47" s="131"/>
    </row>
    <row r="48" spans="1:31" ht="23.25" customHeight="1">
      <c r="D48" s="131"/>
      <c r="E48" s="131"/>
      <c r="F48" s="120"/>
      <c r="G48" s="132"/>
      <c r="H48" s="132"/>
      <c r="I48" s="138"/>
      <c r="J48" s="132"/>
      <c r="K48" s="132"/>
      <c r="L48" s="138"/>
      <c r="M48" s="132"/>
      <c r="N48" s="138"/>
      <c r="O48" s="132"/>
      <c r="P48" s="132"/>
      <c r="Q48" s="131"/>
    </row>
    <row r="49" spans="4:17" ht="23.25" customHeight="1">
      <c r="D49" s="131"/>
      <c r="E49" s="131"/>
      <c r="F49" s="120"/>
      <c r="G49" s="132"/>
      <c r="H49" s="132"/>
      <c r="I49" s="138"/>
      <c r="J49" s="132"/>
      <c r="K49" s="132"/>
      <c r="L49" s="138"/>
      <c r="M49" s="132"/>
      <c r="N49" s="138"/>
      <c r="O49" s="132"/>
      <c r="P49" s="132"/>
      <c r="Q49" s="131"/>
    </row>
    <row r="50" spans="4:17" ht="23.25" customHeight="1">
      <c r="D50" s="131"/>
      <c r="E50" s="131"/>
      <c r="F50" s="120"/>
      <c r="G50" s="132"/>
      <c r="H50" s="132"/>
      <c r="I50" s="138"/>
      <c r="J50" s="132"/>
      <c r="K50" s="132"/>
      <c r="L50" s="138"/>
      <c r="M50" s="132"/>
      <c r="N50" s="138"/>
      <c r="O50" s="132"/>
      <c r="P50" s="132"/>
      <c r="Q50" s="131"/>
    </row>
    <row r="51" spans="4:17" ht="23.25" customHeight="1">
      <c r="D51" s="131"/>
      <c r="E51" s="131"/>
      <c r="F51" s="120"/>
      <c r="G51" s="132"/>
      <c r="H51" s="132"/>
      <c r="I51" s="138"/>
      <c r="J51" s="132"/>
      <c r="K51" s="132"/>
      <c r="L51" s="138"/>
      <c r="M51" s="132"/>
      <c r="N51" s="138"/>
      <c r="O51" s="132"/>
      <c r="P51" s="132"/>
      <c r="Q51" s="131"/>
    </row>
    <row r="52" spans="4:17" ht="23.25" customHeight="1">
      <c r="D52" s="131"/>
      <c r="E52" s="131"/>
      <c r="F52" s="120"/>
      <c r="G52" s="132"/>
      <c r="H52" s="132"/>
      <c r="I52" s="138"/>
      <c r="J52" s="132"/>
      <c r="K52" s="132"/>
      <c r="L52" s="138"/>
      <c r="M52" s="132"/>
      <c r="N52" s="138"/>
      <c r="O52" s="132"/>
      <c r="P52" s="132"/>
      <c r="Q52" s="131"/>
    </row>
    <row r="53" spans="4:17" ht="23.25" customHeight="1">
      <c r="D53" s="131"/>
      <c r="E53" s="131"/>
      <c r="F53" s="120"/>
      <c r="G53" s="132"/>
      <c r="H53" s="132"/>
      <c r="I53" s="138"/>
      <c r="J53" s="132"/>
      <c r="K53" s="132"/>
      <c r="L53" s="138"/>
      <c r="M53" s="132"/>
      <c r="N53" s="138"/>
      <c r="O53" s="132"/>
      <c r="P53" s="132"/>
      <c r="Q53" s="131"/>
    </row>
    <row r="54" spans="4:17" ht="23.25" customHeight="1">
      <c r="D54" s="131"/>
      <c r="E54" s="131"/>
      <c r="F54" s="120"/>
      <c r="G54" s="132"/>
      <c r="H54" s="132"/>
      <c r="I54" s="138"/>
      <c r="J54" s="132"/>
      <c r="K54" s="132"/>
      <c r="L54" s="138"/>
      <c r="M54" s="132"/>
      <c r="N54" s="138"/>
      <c r="O54" s="132"/>
      <c r="P54" s="132"/>
      <c r="Q54" s="131"/>
    </row>
    <row r="55" spans="4:17" ht="23.25" customHeight="1">
      <c r="D55" s="131"/>
      <c r="E55" s="131"/>
      <c r="F55" s="120"/>
      <c r="G55" s="132"/>
      <c r="H55" s="132"/>
      <c r="I55" s="138"/>
      <c r="J55" s="132"/>
      <c r="K55" s="132"/>
      <c r="L55" s="138"/>
      <c r="M55" s="132"/>
      <c r="N55" s="138"/>
      <c r="O55" s="132"/>
      <c r="P55" s="132"/>
      <c r="Q55" s="131"/>
    </row>
  </sheetData>
  <mergeCells count="20">
    <mergeCell ref="W1:Y1"/>
    <mergeCell ref="B2:B3"/>
    <mergeCell ref="C2:C3"/>
    <mergeCell ref="Q2:Q3"/>
    <mergeCell ref="P2:P3"/>
    <mergeCell ref="J2:L2"/>
    <mergeCell ref="F2:F3"/>
    <mergeCell ref="G2:G3"/>
    <mergeCell ref="H2:I2"/>
    <mergeCell ref="A2:A3"/>
    <mergeCell ref="E2:E3"/>
    <mergeCell ref="D2:D3"/>
    <mergeCell ref="D1:N1"/>
    <mergeCell ref="M2:N2"/>
    <mergeCell ref="D34:E34"/>
    <mergeCell ref="D4:E4"/>
    <mergeCell ref="D10:E10"/>
    <mergeCell ref="D16:E16"/>
    <mergeCell ref="D22:E22"/>
    <mergeCell ref="D28:E28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6"/>
  <sheetViews>
    <sheetView showGridLines="0" workbookViewId="0">
      <selection activeCell="A5" sqref="A5"/>
    </sheetView>
  </sheetViews>
  <sheetFormatPr defaultRowHeight="16.5"/>
  <cols>
    <col min="1" max="2" width="27.21875" style="134" customWidth="1"/>
    <col min="3" max="3" width="4.109375" style="134" customWidth="1"/>
    <col min="4" max="4" width="7.6640625" style="134" customWidth="1"/>
    <col min="5" max="12" width="12.109375" style="134" customWidth="1"/>
    <col min="13" max="13" width="11.21875" style="134" customWidth="1"/>
    <col min="14" max="35" width="2.33203125" style="134" hidden="1" customWidth="1"/>
    <col min="36" max="36" width="1.44140625" style="134" hidden="1" customWidth="1"/>
    <col min="37" max="37" width="21.88671875" style="134" hidden="1" customWidth="1"/>
    <col min="38" max="38" width="1.44140625" style="134" hidden="1" customWidth="1"/>
    <col min="39" max="16384" width="8.88671875" style="134"/>
  </cols>
  <sheetData>
    <row r="1" spans="1:38" ht="30" customHeight="1">
      <c r="A1" s="170" t="s">
        <v>198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38" ht="30" customHeight="1">
      <c r="A2" s="171" t="s">
        <v>199</v>
      </c>
      <c r="B2" s="171" t="s">
        <v>200</v>
      </c>
      <c r="C2" s="171" t="s">
        <v>201</v>
      </c>
      <c r="D2" s="171" t="s">
        <v>202</v>
      </c>
      <c r="E2" s="171" t="s">
        <v>203</v>
      </c>
      <c r="F2" s="171"/>
      <c r="G2" s="171" t="s">
        <v>204</v>
      </c>
      <c r="H2" s="171"/>
      <c r="I2" s="171" t="s">
        <v>205</v>
      </c>
      <c r="J2" s="171"/>
      <c r="K2" s="171" t="s">
        <v>206</v>
      </c>
      <c r="L2" s="171"/>
      <c r="M2" s="171" t="s">
        <v>207</v>
      </c>
      <c r="N2" s="173" t="s">
        <v>329</v>
      </c>
      <c r="O2" s="173" t="s">
        <v>224</v>
      </c>
      <c r="P2" s="173" t="s">
        <v>226</v>
      </c>
      <c r="Q2" s="173" t="s">
        <v>227</v>
      </c>
      <c r="R2" s="173" t="s">
        <v>228</v>
      </c>
      <c r="S2" s="173" t="s">
        <v>229</v>
      </c>
      <c r="T2" s="173" t="s">
        <v>230</v>
      </c>
      <c r="U2" s="173" t="s">
        <v>231</v>
      </c>
      <c r="V2" s="173" t="s">
        <v>232</v>
      </c>
      <c r="W2" s="173" t="s">
        <v>233</v>
      </c>
      <c r="X2" s="173" t="s">
        <v>234</v>
      </c>
      <c r="Y2" s="173" t="s">
        <v>235</v>
      </c>
      <c r="Z2" s="173" t="s">
        <v>236</v>
      </c>
      <c r="AA2" s="173" t="s">
        <v>237</v>
      </c>
      <c r="AB2" s="173" t="s">
        <v>238</v>
      </c>
      <c r="AC2" s="173" t="s">
        <v>239</v>
      </c>
      <c r="AD2" s="173" t="s">
        <v>330</v>
      </c>
      <c r="AE2" s="173" t="s">
        <v>331</v>
      </c>
      <c r="AF2" s="173" t="s">
        <v>332</v>
      </c>
      <c r="AG2" s="173" t="s">
        <v>333</v>
      </c>
      <c r="AH2" s="173" t="s">
        <v>334</v>
      </c>
      <c r="AI2" s="173" t="s">
        <v>335</v>
      </c>
      <c r="AJ2" s="173" t="s">
        <v>252</v>
      </c>
      <c r="AK2" s="173" t="s">
        <v>336</v>
      </c>
      <c r="AL2" s="173" t="s">
        <v>337</v>
      </c>
    </row>
    <row r="3" spans="1:38" ht="30" customHeight="1">
      <c r="A3" s="171"/>
      <c r="B3" s="171"/>
      <c r="C3" s="171"/>
      <c r="D3" s="171"/>
      <c r="E3" s="121" t="s">
        <v>215</v>
      </c>
      <c r="F3" s="121" t="s">
        <v>216</v>
      </c>
      <c r="G3" s="121" t="s">
        <v>215</v>
      </c>
      <c r="H3" s="121" t="s">
        <v>216</v>
      </c>
      <c r="I3" s="121" t="s">
        <v>215</v>
      </c>
      <c r="J3" s="121" t="s">
        <v>216</v>
      </c>
      <c r="K3" s="121" t="s">
        <v>215</v>
      </c>
      <c r="L3" s="121" t="s">
        <v>216</v>
      </c>
      <c r="M3" s="171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</row>
    <row r="4" spans="1:38" ht="30" customHeight="1">
      <c r="A4" s="179" t="s">
        <v>338</v>
      </c>
      <c r="B4" s="179"/>
      <c r="C4" s="179"/>
      <c r="D4" s="179"/>
      <c r="E4" s="180"/>
      <c r="F4" s="181"/>
      <c r="G4" s="180"/>
      <c r="H4" s="181"/>
      <c r="I4" s="180"/>
      <c r="J4" s="181"/>
      <c r="K4" s="180"/>
      <c r="L4" s="181"/>
      <c r="M4" s="179"/>
      <c r="N4" s="135" t="s">
        <v>293</v>
      </c>
    </row>
    <row r="5" spans="1:38" ht="30" customHeight="1">
      <c r="A5" s="111" t="s">
        <v>339</v>
      </c>
      <c r="B5" s="111" t="s">
        <v>340</v>
      </c>
      <c r="C5" s="111" t="s">
        <v>44</v>
      </c>
      <c r="D5" s="123">
        <v>1</v>
      </c>
      <c r="E5" s="124"/>
      <c r="F5" s="125"/>
      <c r="G5" s="124"/>
      <c r="H5" s="125"/>
      <c r="I5" s="124"/>
      <c r="J5" s="125"/>
      <c r="K5" s="124"/>
      <c r="L5" s="125"/>
      <c r="M5" s="111"/>
      <c r="N5" s="135" t="s">
        <v>293</v>
      </c>
      <c r="O5" s="135" t="s">
        <v>341</v>
      </c>
      <c r="P5" s="135" t="s">
        <v>260</v>
      </c>
      <c r="Q5" s="135" t="s">
        <v>260</v>
      </c>
      <c r="R5" s="135" t="s">
        <v>259</v>
      </c>
      <c r="AJ5" s="135" t="s">
        <v>218</v>
      </c>
      <c r="AK5" s="135" t="s">
        <v>342</v>
      </c>
      <c r="AL5" s="135" t="s">
        <v>218</v>
      </c>
    </row>
    <row r="6" spans="1:38" ht="30" customHeight="1">
      <c r="A6" s="111" t="s">
        <v>343</v>
      </c>
      <c r="B6" s="111" t="s">
        <v>344</v>
      </c>
      <c r="C6" s="111" t="s">
        <v>44</v>
      </c>
      <c r="D6" s="123">
        <v>1</v>
      </c>
      <c r="E6" s="124"/>
      <c r="F6" s="125"/>
      <c r="G6" s="124"/>
      <c r="H6" s="125"/>
      <c r="I6" s="124"/>
      <c r="J6" s="125"/>
      <c r="K6" s="124"/>
      <c r="L6" s="125"/>
      <c r="M6" s="111"/>
      <c r="N6" s="135" t="s">
        <v>293</v>
      </c>
      <c r="O6" s="135" t="s">
        <v>345</v>
      </c>
      <c r="P6" s="135" t="s">
        <v>260</v>
      </c>
      <c r="Q6" s="135" t="s">
        <v>260</v>
      </c>
      <c r="R6" s="135" t="s">
        <v>259</v>
      </c>
      <c r="AJ6" s="135" t="s">
        <v>218</v>
      </c>
      <c r="AK6" s="135" t="s">
        <v>346</v>
      </c>
      <c r="AL6" s="135" t="s">
        <v>218</v>
      </c>
    </row>
    <row r="7" spans="1:38" ht="30" customHeight="1">
      <c r="A7" s="111" t="s">
        <v>347</v>
      </c>
      <c r="B7" s="111" t="s">
        <v>348</v>
      </c>
      <c r="C7" s="111" t="s">
        <v>44</v>
      </c>
      <c r="D7" s="123">
        <v>1</v>
      </c>
      <c r="E7" s="124"/>
      <c r="F7" s="125"/>
      <c r="G7" s="124"/>
      <c r="H7" s="125"/>
      <c r="I7" s="124"/>
      <c r="J7" s="125"/>
      <c r="K7" s="124"/>
      <c r="L7" s="125"/>
      <c r="M7" s="111"/>
      <c r="N7" s="135" t="s">
        <v>293</v>
      </c>
      <c r="O7" s="135" t="s">
        <v>349</v>
      </c>
      <c r="P7" s="135" t="s">
        <v>260</v>
      </c>
      <c r="Q7" s="135" t="s">
        <v>260</v>
      </c>
      <c r="R7" s="135" t="s">
        <v>259</v>
      </c>
      <c r="AJ7" s="135" t="s">
        <v>218</v>
      </c>
      <c r="AK7" s="135" t="s">
        <v>350</v>
      </c>
      <c r="AL7" s="135" t="s">
        <v>218</v>
      </c>
    </row>
    <row r="8" spans="1:38" ht="30" customHeight="1">
      <c r="A8" s="111" t="s">
        <v>351</v>
      </c>
      <c r="B8" s="111" t="s">
        <v>218</v>
      </c>
      <c r="C8" s="111" t="s">
        <v>218</v>
      </c>
      <c r="D8" s="123"/>
      <c r="E8" s="124"/>
      <c r="F8" s="125"/>
      <c r="G8" s="124"/>
      <c r="H8" s="125"/>
      <c r="I8" s="124"/>
      <c r="J8" s="125"/>
      <c r="K8" s="124"/>
      <c r="L8" s="125"/>
      <c r="M8" s="111"/>
      <c r="N8" s="135" t="s">
        <v>305</v>
      </c>
      <c r="O8" s="135" t="s">
        <v>305</v>
      </c>
      <c r="P8" s="135" t="s">
        <v>218</v>
      </c>
      <c r="Q8" s="135" t="s">
        <v>218</v>
      </c>
      <c r="R8" s="135" t="s">
        <v>218</v>
      </c>
      <c r="AJ8" s="135" t="s">
        <v>218</v>
      </c>
      <c r="AK8" s="135" t="s">
        <v>218</v>
      </c>
      <c r="AL8" s="135" t="s">
        <v>218</v>
      </c>
    </row>
    <row r="9" spans="1:38" ht="30" customHeight="1">
      <c r="A9" s="123"/>
      <c r="B9" s="123"/>
      <c r="C9" s="123"/>
      <c r="D9" s="123"/>
      <c r="E9" s="124"/>
      <c r="F9" s="125"/>
      <c r="G9" s="124"/>
      <c r="H9" s="125"/>
      <c r="I9" s="124"/>
      <c r="J9" s="125"/>
      <c r="K9" s="124"/>
      <c r="L9" s="125"/>
      <c r="M9" s="123"/>
    </row>
    <row r="10" spans="1:38" ht="30" customHeight="1">
      <c r="A10" s="179" t="s">
        <v>352</v>
      </c>
      <c r="B10" s="179"/>
      <c r="C10" s="179"/>
      <c r="D10" s="179"/>
      <c r="E10" s="180"/>
      <c r="F10" s="181"/>
      <c r="G10" s="180"/>
      <c r="H10" s="181"/>
      <c r="I10" s="180"/>
      <c r="J10" s="181"/>
      <c r="K10" s="180"/>
      <c r="L10" s="181"/>
      <c r="M10" s="179"/>
      <c r="N10" s="135" t="s">
        <v>264</v>
      </c>
    </row>
    <row r="11" spans="1:38" ht="30" customHeight="1">
      <c r="A11" s="111" t="s">
        <v>353</v>
      </c>
      <c r="B11" s="111" t="s">
        <v>354</v>
      </c>
      <c r="C11" s="111" t="s">
        <v>257</v>
      </c>
      <c r="D11" s="123">
        <v>1.05</v>
      </c>
      <c r="E11" s="124"/>
      <c r="F11" s="125"/>
      <c r="G11" s="124"/>
      <c r="H11" s="125"/>
      <c r="I11" s="124"/>
      <c r="J11" s="125"/>
      <c r="K11" s="124"/>
      <c r="L11" s="125"/>
      <c r="M11" s="111" t="s">
        <v>218</v>
      </c>
      <c r="N11" s="135" t="s">
        <v>264</v>
      </c>
      <c r="O11" s="135" t="s">
        <v>355</v>
      </c>
      <c r="P11" s="135" t="s">
        <v>260</v>
      </c>
      <c r="Q11" s="135" t="s">
        <v>260</v>
      </c>
      <c r="R11" s="135" t="s">
        <v>259</v>
      </c>
      <c r="V11" s="134">
        <v>1</v>
      </c>
      <c r="AJ11" s="135" t="s">
        <v>218</v>
      </c>
      <c r="AK11" s="135" t="s">
        <v>356</v>
      </c>
      <c r="AL11" s="135" t="s">
        <v>218</v>
      </c>
    </row>
    <row r="12" spans="1:38" ht="30" customHeight="1">
      <c r="A12" s="111" t="s">
        <v>357</v>
      </c>
      <c r="B12" s="111" t="s">
        <v>358</v>
      </c>
      <c r="C12" s="111" t="s">
        <v>49</v>
      </c>
      <c r="D12" s="123">
        <v>1</v>
      </c>
      <c r="E12" s="124"/>
      <c r="F12" s="125"/>
      <c r="G12" s="124"/>
      <c r="H12" s="125"/>
      <c r="I12" s="124"/>
      <c r="J12" s="125"/>
      <c r="K12" s="124"/>
      <c r="L12" s="125"/>
      <c r="M12" s="111" t="s">
        <v>218</v>
      </c>
      <c r="N12" s="135" t="s">
        <v>264</v>
      </c>
      <c r="O12" s="135" t="s">
        <v>359</v>
      </c>
      <c r="P12" s="135" t="s">
        <v>260</v>
      </c>
      <c r="Q12" s="135" t="s">
        <v>260</v>
      </c>
      <c r="R12" s="135" t="s">
        <v>260</v>
      </c>
      <c r="S12" s="134">
        <v>0</v>
      </c>
      <c r="T12" s="134">
        <v>0</v>
      </c>
      <c r="U12" s="134">
        <v>0.03</v>
      </c>
      <c r="AJ12" s="135" t="s">
        <v>218</v>
      </c>
      <c r="AK12" s="135" t="s">
        <v>360</v>
      </c>
      <c r="AL12" s="135" t="s">
        <v>218</v>
      </c>
    </row>
    <row r="13" spans="1:38" ht="30" customHeight="1">
      <c r="A13" s="111" t="s">
        <v>361</v>
      </c>
      <c r="B13" s="111" t="s">
        <v>362</v>
      </c>
      <c r="C13" s="111" t="s">
        <v>363</v>
      </c>
      <c r="D13" s="123">
        <v>0.36</v>
      </c>
      <c r="E13" s="124"/>
      <c r="F13" s="125"/>
      <c r="G13" s="124"/>
      <c r="H13" s="125"/>
      <c r="I13" s="124"/>
      <c r="J13" s="125"/>
      <c r="K13" s="124"/>
      <c r="L13" s="125"/>
      <c r="M13" s="111" t="s">
        <v>218</v>
      </c>
      <c r="N13" s="135" t="s">
        <v>264</v>
      </c>
      <c r="O13" s="135" t="s">
        <v>364</v>
      </c>
      <c r="P13" s="135" t="s">
        <v>260</v>
      </c>
      <c r="Q13" s="135" t="s">
        <v>260</v>
      </c>
      <c r="R13" s="135" t="s">
        <v>259</v>
      </c>
      <c r="AJ13" s="135" t="s">
        <v>218</v>
      </c>
      <c r="AK13" s="135" t="s">
        <v>365</v>
      </c>
      <c r="AL13" s="135" t="s">
        <v>218</v>
      </c>
    </row>
    <row r="14" spans="1:38" ht="30" customHeight="1">
      <c r="A14" s="111" t="s">
        <v>366</v>
      </c>
      <c r="B14" s="111" t="s">
        <v>367</v>
      </c>
      <c r="C14" s="111" t="s">
        <v>257</v>
      </c>
      <c r="D14" s="123">
        <v>0.32</v>
      </c>
      <c r="E14" s="124"/>
      <c r="F14" s="125"/>
      <c r="G14" s="124"/>
      <c r="H14" s="125"/>
      <c r="I14" s="124"/>
      <c r="J14" s="125"/>
      <c r="K14" s="124"/>
      <c r="L14" s="125"/>
      <c r="M14" s="111" t="s">
        <v>218</v>
      </c>
      <c r="N14" s="135" t="s">
        <v>264</v>
      </c>
      <c r="O14" s="135" t="s">
        <v>368</v>
      </c>
      <c r="P14" s="135" t="s">
        <v>260</v>
      </c>
      <c r="Q14" s="135" t="s">
        <v>260</v>
      </c>
      <c r="R14" s="135" t="s">
        <v>259</v>
      </c>
      <c r="AJ14" s="135" t="s">
        <v>218</v>
      </c>
      <c r="AK14" s="135" t="s">
        <v>369</v>
      </c>
      <c r="AL14" s="135" t="s">
        <v>218</v>
      </c>
    </row>
    <row r="15" spans="1:38" ht="30" customHeight="1">
      <c r="A15" s="111" t="s">
        <v>150</v>
      </c>
      <c r="B15" s="111" t="s">
        <v>370</v>
      </c>
      <c r="C15" s="111" t="s">
        <v>62</v>
      </c>
      <c r="D15" s="123">
        <v>3.1E-2</v>
      </c>
      <c r="E15" s="124"/>
      <c r="F15" s="125"/>
      <c r="G15" s="124"/>
      <c r="H15" s="125"/>
      <c r="I15" s="124"/>
      <c r="J15" s="125"/>
      <c r="K15" s="124"/>
      <c r="L15" s="125"/>
      <c r="M15" s="111" t="s">
        <v>218</v>
      </c>
      <c r="N15" s="135" t="s">
        <v>264</v>
      </c>
      <c r="O15" s="135" t="s">
        <v>371</v>
      </c>
      <c r="P15" s="135" t="s">
        <v>260</v>
      </c>
      <c r="Q15" s="135" t="s">
        <v>260</v>
      </c>
      <c r="R15" s="135" t="s">
        <v>259</v>
      </c>
      <c r="W15" s="134">
        <v>2</v>
      </c>
      <c r="AJ15" s="135" t="s">
        <v>218</v>
      </c>
      <c r="AK15" s="135" t="s">
        <v>372</v>
      </c>
      <c r="AL15" s="135" t="s">
        <v>218</v>
      </c>
    </row>
    <row r="16" spans="1:38" ht="30" customHeight="1">
      <c r="A16" s="111" t="s">
        <v>150</v>
      </c>
      <c r="B16" s="111" t="s">
        <v>373</v>
      </c>
      <c r="C16" s="111" t="s">
        <v>62</v>
      </c>
      <c r="D16" s="123">
        <v>2E-3</v>
      </c>
      <c r="E16" s="124"/>
      <c r="F16" s="125"/>
      <c r="G16" s="124"/>
      <c r="H16" s="125"/>
      <c r="I16" s="124"/>
      <c r="J16" s="125"/>
      <c r="K16" s="124"/>
      <c r="L16" s="125"/>
      <c r="M16" s="111" t="s">
        <v>218</v>
      </c>
      <c r="N16" s="135" t="s">
        <v>264</v>
      </c>
      <c r="O16" s="135" t="s">
        <v>374</v>
      </c>
      <c r="P16" s="135" t="s">
        <v>260</v>
      </c>
      <c r="Q16" s="135" t="s">
        <v>260</v>
      </c>
      <c r="R16" s="135" t="s">
        <v>259</v>
      </c>
      <c r="W16" s="134">
        <v>2</v>
      </c>
      <c r="AJ16" s="135" t="s">
        <v>218</v>
      </c>
      <c r="AK16" s="135" t="s">
        <v>375</v>
      </c>
      <c r="AL16" s="135" t="s">
        <v>218</v>
      </c>
    </row>
    <row r="17" spans="1:38" ht="30" customHeight="1">
      <c r="A17" s="111" t="s">
        <v>376</v>
      </c>
      <c r="B17" s="111" t="s">
        <v>377</v>
      </c>
      <c r="C17" s="111" t="s">
        <v>49</v>
      </c>
      <c r="D17" s="123">
        <v>1</v>
      </c>
      <c r="E17" s="124"/>
      <c r="F17" s="125"/>
      <c r="G17" s="124"/>
      <c r="H17" s="125"/>
      <c r="I17" s="124"/>
      <c r="J17" s="125"/>
      <c r="K17" s="124"/>
      <c r="L17" s="125"/>
      <c r="M17" s="111" t="s">
        <v>218</v>
      </c>
      <c r="N17" s="135" t="s">
        <v>264</v>
      </c>
      <c r="O17" s="135" t="s">
        <v>378</v>
      </c>
      <c r="P17" s="135" t="s">
        <v>260</v>
      </c>
      <c r="Q17" s="135" t="s">
        <v>260</v>
      </c>
      <c r="R17" s="135" t="s">
        <v>260</v>
      </c>
      <c r="S17" s="134">
        <v>1</v>
      </c>
      <c r="T17" s="134">
        <v>0</v>
      </c>
      <c r="U17" s="134">
        <v>0.02</v>
      </c>
      <c r="AJ17" s="135" t="s">
        <v>218</v>
      </c>
      <c r="AK17" s="135" t="s">
        <v>360</v>
      </c>
      <c r="AL17" s="135" t="s">
        <v>218</v>
      </c>
    </row>
    <row r="18" spans="1:38" ht="30" customHeight="1">
      <c r="A18" s="111" t="s">
        <v>351</v>
      </c>
      <c r="B18" s="111" t="s">
        <v>218</v>
      </c>
      <c r="C18" s="111" t="s">
        <v>218</v>
      </c>
      <c r="D18" s="123"/>
      <c r="E18" s="124"/>
      <c r="F18" s="125"/>
      <c r="G18" s="124"/>
      <c r="H18" s="125"/>
      <c r="I18" s="124"/>
      <c r="J18" s="125"/>
      <c r="K18" s="124"/>
      <c r="L18" s="125"/>
      <c r="M18" s="111" t="s">
        <v>218</v>
      </c>
      <c r="N18" s="135" t="s">
        <v>305</v>
      </c>
      <c r="O18" s="135" t="s">
        <v>305</v>
      </c>
      <c r="P18" s="135" t="s">
        <v>218</v>
      </c>
      <c r="Q18" s="135" t="s">
        <v>218</v>
      </c>
      <c r="R18" s="135" t="s">
        <v>218</v>
      </c>
      <c r="AJ18" s="135" t="s">
        <v>218</v>
      </c>
      <c r="AK18" s="135" t="s">
        <v>218</v>
      </c>
      <c r="AL18" s="135" t="s">
        <v>218</v>
      </c>
    </row>
    <row r="19" spans="1:38" ht="30" customHeight="1">
      <c r="A19" s="123"/>
      <c r="B19" s="123"/>
      <c r="C19" s="123"/>
      <c r="D19" s="123"/>
      <c r="E19" s="124"/>
      <c r="F19" s="125"/>
      <c r="G19" s="124"/>
      <c r="H19" s="125"/>
      <c r="I19" s="124"/>
      <c r="J19" s="125"/>
      <c r="K19" s="124"/>
      <c r="L19" s="125"/>
      <c r="M19" s="123"/>
    </row>
    <row r="20" spans="1:38" ht="30" customHeight="1">
      <c r="A20" s="179" t="s">
        <v>379</v>
      </c>
      <c r="B20" s="179"/>
      <c r="C20" s="179"/>
      <c r="D20" s="179"/>
      <c r="E20" s="180"/>
      <c r="F20" s="181"/>
      <c r="G20" s="180"/>
      <c r="H20" s="181"/>
      <c r="I20" s="180"/>
      <c r="J20" s="181"/>
      <c r="K20" s="180"/>
      <c r="L20" s="181"/>
      <c r="M20" s="179"/>
      <c r="N20" s="135" t="s">
        <v>258</v>
      </c>
    </row>
    <row r="21" spans="1:38" ht="30" customHeight="1">
      <c r="A21" s="111" t="s">
        <v>380</v>
      </c>
      <c r="B21" s="111" t="s">
        <v>381</v>
      </c>
      <c r="C21" s="111" t="s">
        <v>257</v>
      </c>
      <c r="D21" s="123">
        <v>1.1000000000000001</v>
      </c>
      <c r="E21" s="124"/>
      <c r="F21" s="125"/>
      <c r="G21" s="124"/>
      <c r="H21" s="125"/>
      <c r="I21" s="124"/>
      <c r="J21" s="125"/>
      <c r="K21" s="124"/>
      <c r="L21" s="125"/>
      <c r="M21" s="111"/>
      <c r="N21" s="135" t="s">
        <v>258</v>
      </c>
      <c r="O21" s="135" t="s">
        <v>382</v>
      </c>
      <c r="P21" s="135" t="s">
        <v>260</v>
      </c>
      <c r="Q21" s="135" t="s">
        <v>260</v>
      </c>
      <c r="R21" s="135" t="s">
        <v>259</v>
      </c>
      <c r="V21" s="134">
        <v>1</v>
      </c>
      <c r="AJ21" s="135" t="s">
        <v>218</v>
      </c>
      <c r="AK21" s="135" t="s">
        <v>383</v>
      </c>
      <c r="AL21" s="135" t="s">
        <v>218</v>
      </c>
    </row>
    <row r="22" spans="1:38" ht="30" customHeight="1">
      <c r="A22" s="111" t="s">
        <v>357</v>
      </c>
      <c r="B22" s="111" t="s">
        <v>384</v>
      </c>
      <c r="C22" s="111" t="s">
        <v>49</v>
      </c>
      <c r="D22" s="123">
        <v>1</v>
      </c>
      <c r="E22" s="124"/>
      <c r="F22" s="125"/>
      <c r="G22" s="124"/>
      <c r="H22" s="125"/>
      <c r="I22" s="124"/>
      <c r="J22" s="125"/>
      <c r="K22" s="124"/>
      <c r="L22" s="125"/>
      <c r="M22" s="111"/>
      <c r="N22" s="135" t="s">
        <v>258</v>
      </c>
      <c r="O22" s="135" t="s">
        <v>359</v>
      </c>
      <c r="P22" s="135" t="s">
        <v>260</v>
      </c>
      <c r="Q22" s="135" t="s">
        <v>260</v>
      </c>
      <c r="R22" s="135" t="s">
        <v>260</v>
      </c>
      <c r="S22" s="134">
        <v>0</v>
      </c>
      <c r="T22" s="134">
        <v>0</v>
      </c>
      <c r="U22" s="134">
        <v>0.03</v>
      </c>
      <c r="AJ22" s="135" t="s">
        <v>218</v>
      </c>
      <c r="AK22" s="135" t="s">
        <v>385</v>
      </c>
      <c r="AL22" s="135" t="s">
        <v>218</v>
      </c>
    </row>
    <row r="23" spans="1:38" ht="30" customHeight="1">
      <c r="A23" s="111" t="s">
        <v>150</v>
      </c>
      <c r="B23" s="111" t="s">
        <v>386</v>
      </c>
      <c r="C23" s="111" t="s">
        <v>62</v>
      </c>
      <c r="D23" s="123">
        <v>5.0999999999999997E-2</v>
      </c>
      <c r="E23" s="124"/>
      <c r="F23" s="125"/>
      <c r="G23" s="124"/>
      <c r="H23" s="125"/>
      <c r="I23" s="124"/>
      <c r="J23" s="125"/>
      <c r="K23" s="124"/>
      <c r="L23" s="125"/>
      <c r="M23" s="111"/>
      <c r="N23" s="135" t="s">
        <v>258</v>
      </c>
      <c r="O23" s="135" t="s">
        <v>387</v>
      </c>
      <c r="P23" s="135" t="s">
        <v>260</v>
      </c>
      <c r="Q23" s="135" t="s">
        <v>260</v>
      </c>
      <c r="R23" s="135" t="s">
        <v>259</v>
      </c>
      <c r="W23" s="134">
        <v>2</v>
      </c>
      <c r="AJ23" s="135" t="s">
        <v>218</v>
      </c>
      <c r="AK23" s="135" t="s">
        <v>388</v>
      </c>
      <c r="AL23" s="135" t="s">
        <v>218</v>
      </c>
    </row>
    <row r="24" spans="1:38" ht="30" customHeight="1">
      <c r="A24" s="111" t="s">
        <v>150</v>
      </c>
      <c r="B24" s="111" t="s">
        <v>373</v>
      </c>
      <c r="C24" s="111" t="s">
        <v>62</v>
      </c>
      <c r="D24" s="123">
        <v>3.4000000000000002E-2</v>
      </c>
      <c r="E24" s="124"/>
      <c r="F24" s="125"/>
      <c r="G24" s="124"/>
      <c r="H24" s="125"/>
      <c r="I24" s="124"/>
      <c r="J24" s="125"/>
      <c r="K24" s="124"/>
      <c r="L24" s="125"/>
      <c r="M24" s="111"/>
      <c r="N24" s="135" t="s">
        <v>258</v>
      </c>
      <c r="O24" s="135" t="s">
        <v>374</v>
      </c>
      <c r="P24" s="135" t="s">
        <v>260</v>
      </c>
      <c r="Q24" s="135" t="s">
        <v>260</v>
      </c>
      <c r="R24" s="135" t="s">
        <v>259</v>
      </c>
      <c r="W24" s="134">
        <v>2</v>
      </c>
      <c r="AJ24" s="135" t="s">
        <v>218</v>
      </c>
      <c r="AK24" s="135" t="s">
        <v>389</v>
      </c>
      <c r="AL24" s="135" t="s">
        <v>218</v>
      </c>
    </row>
    <row r="25" spans="1:38" ht="30" customHeight="1">
      <c r="A25" s="111" t="s">
        <v>376</v>
      </c>
      <c r="B25" s="111" t="s">
        <v>377</v>
      </c>
      <c r="C25" s="111" t="s">
        <v>49</v>
      </c>
      <c r="D25" s="123">
        <v>1</v>
      </c>
      <c r="E25" s="124"/>
      <c r="F25" s="125"/>
      <c r="G25" s="124"/>
      <c r="H25" s="125"/>
      <c r="I25" s="124"/>
      <c r="J25" s="125"/>
      <c r="K25" s="124"/>
      <c r="L25" s="125"/>
      <c r="M25" s="111"/>
      <c r="N25" s="135" t="s">
        <v>258</v>
      </c>
      <c r="O25" s="135" t="s">
        <v>378</v>
      </c>
      <c r="P25" s="135" t="s">
        <v>260</v>
      </c>
      <c r="Q25" s="135" t="s">
        <v>260</v>
      </c>
      <c r="R25" s="135" t="s">
        <v>260</v>
      </c>
      <c r="S25" s="134">
        <v>1</v>
      </c>
      <c r="T25" s="134">
        <v>0</v>
      </c>
      <c r="U25" s="134">
        <v>0.02</v>
      </c>
      <c r="AJ25" s="135" t="s">
        <v>218</v>
      </c>
      <c r="AK25" s="135" t="s">
        <v>385</v>
      </c>
      <c r="AL25" s="135" t="s">
        <v>218</v>
      </c>
    </row>
    <row r="26" spans="1:38" ht="30" customHeight="1">
      <c r="A26" s="111" t="s">
        <v>351</v>
      </c>
      <c r="B26" s="111" t="s">
        <v>218</v>
      </c>
      <c r="C26" s="111" t="s">
        <v>218</v>
      </c>
      <c r="D26" s="123"/>
      <c r="E26" s="124"/>
      <c r="F26" s="125"/>
      <c r="G26" s="124"/>
      <c r="H26" s="125"/>
      <c r="I26" s="124"/>
      <c r="J26" s="125"/>
      <c r="K26" s="124"/>
      <c r="L26" s="125"/>
      <c r="M26" s="111"/>
      <c r="N26" s="135" t="s">
        <v>305</v>
      </c>
      <c r="O26" s="135" t="s">
        <v>305</v>
      </c>
      <c r="P26" s="135" t="s">
        <v>218</v>
      </c>
      <c r="Q26" s="135" t="s">
        <v>218</v>
      </c>
      <c r="R26" s="135" t="s">
        <v>218</v>
      </c>
      <c r="AJ26" s="135" t="s">
        <v>218</v>
      </c>
      <c r="AK26" s="135" t="s">
        <v>218</v>
      </c>
      <c r="AL26" s="135" t="s">
        <v>218</v>
      </c>
    </row>
    <row r="27" spans="1:38" ht="30" customHeight="1">
      <c r="A27" s="123"/>
      <c r="B27" s="123"/>
      <c r="C27" s="123"/>
      <c r="D27" s="123"/>
      <c r="E27" s="124"/>
      <c r="F27" s="125"/>
      <c r="G27" s="124"/>
      <c r="H27" s="125"/>
      <c r="I27" s="124"/>
      <c r="J27" s="125"/>
      <c r="K27" s="124"/>
      <c r="L27" s="125"/>
      <c r="M27" s="123"/>
    </row>
    <row r="28" spans="1:38" ht="30" customHeight="1">
      <c r="A28" s="179" t="s">
        <v>390</v>
      </c>
      <c r="B28" s="179"/>
      <c r="C28" s="179"/>
      <c r="D28" s="179"/>
      <c r="E28" s="180"/>
      <c r="F28" s="181"/>
      <c r="G28" s="180"/>
      <c r="H28" s="181"/>
      <c r="I28" s="180"/>
      <c r="J28" s="181"/>
      <c r="K28" s="180"/>
      <c r="L28" s="181"/>
      <c r="M28" s="179"/>
      <c r="N28" s="135" t="s">
        <v>284</v>
      </c>
    </row>
    <row r="29" spans="1:38" ht="30" customHeight="1">
      <c r="A29" s="111" t="s">
        <v>391</v>
      </c>
      <c r="B29" s="111" t="s">
        <v>392</v>
      </c>
      <c r="C29" s="111" t="s">
        <v>44</v>
      </c>
      <c r="D29" s="123">
        <v>1</v>
      </c>
      <c r="E29" s="124"/>
      <c r="F29" s="125"/>
      <c r="G29" s="124"/>
      <c r="H29" s="125"/>
      <c r="I29" s="124"/>
      <c r="J29" s="125"/>
      <c r="K29" s="124"/>
      <c r="L29" s="125"/>
      <c r="M29" s="111" t="s">
        <v>218</v>
      </c>
      <c r="N29" s="135" t="s">
        <v>284</v>
      </c>
      <c r="O29" s="135" t="s">
        <v>393</v>
      </c>
      <c r="P29" s="135" t="s">
        <v>260</v>
      </c>
      <c r="Q29" s="135" t="s">
        <v>260</v>
      </c>
      <c r="R29" s="135" t="s">
        <v>259</v>
      </c>
      <c r="AJ29" s="135" t="s">
        <v>218</v>
      </c>
      <c r="AK29" s="135" t="s">
        <v>394</v>
      </c>
      <c r="AL29" s="135" t="s">
        <v>218</v>
      </c>
    </row>
    <row r="30" spans="1:38" ht="30" customHeight="1">
      <c r="A30" s="111" t="s">
        <v>150</v>
      </c>
      <c r="B30" s="111" t="s">
        <v>386</v>
      </c>
      <c r="C30" s="111" t="s">
        <v>62</v>
      </c>
      <c r="D30" s="123">
        <v>9.1999999999999998E-2</v>
      </c>
      <c r="E30" s="124"/>
      <c r="F30" s="125"/>
      <c r="G30" s="124"/>
      <c r="H30" s="125"/>
      <c r="I30" s="124"/>
      <c r="J30" s="125"/>
      <c r="K30" s="124"/>
      <c r="L30" s="125"/>
      <c r="M30" s="111" t="s">
        <v>218</v>
      </c>
      <c r="N30" s="135" t="s">
        <v>284</v>
      </c>
      <c r="O30" s="135" t="s">
        <v>387</v>
      </c>
      <c r="P30" s="135" t="s">
        <v>260</v>
      </c>
      <c r="Q30" s="135" t="s">
        <v>260</v>
      </c>
      <c r="R30" s="135" t="s">
        <v>259</v>
      </c>
      <c r="V30" s="134">
        <v>1</v>
      </c>
      <c r="AJ30" s="135" t="s">
        <v>218</v>
      </c>
      <c r="AK30" s="135" t="s">
        <v>395</v>
      </c>
      <c r="AL30" s="135" t="s">
        <v>218</v>
      </c>
    </row>
    <row r="31" spans="1:38" ht="30" customHeight="1">
      <c r="A31" s="111" t="s">
        <v>150</v>
      </c>
      <c r="B31" s="111" t="s">
        <v>373</v>
      </c>
      <c r="C31" s="111" t="s">
        <v>62</v>
      </c>
      <c r="D31" s="123">
        <v>3.6999999999999998E-2</v>
      </c>
      <c r="E31" s="124"/>
      <c r="F31" s="125"/>
      <c r="G31" s="124"/>
      <c r="H31" s="125"/>
      <c r="I31" s="124"/>
      <c r="J31" s="125"/>
      <c r="K31" s="124"/>
      <c r="L31" s="125"/>
      <c r="M31" s="111" t="s">
        <v>218</v>
      </c>
      <c r="N31" s="135" t="s">
        <v>284</v>
      </c>
      <c r="O31" s="135" t="s">
        <v>374</v>
      </c>
      <c r="P31" s="135" t="s">
        <v>260</v>
      </c>
      <c r="Q31" s="135" t="s">
        <v>260</v>
      </c>
      <c r="R31" s="135" t="s">
        <v>259</v>
      </c>
      <c r="V31" s="134">
        <v>1</v>
      </c>
      <c r="AJ31" s="135" t="s">
        <v>218</v>
      </c>
      <c r="AK31" s="135" t="s">
        <v>396</v>
      </c>
      <c r="AL31" s="135" t="s">
        <v>218</v>
      </c>
    </row>
    <row r="32" spans="1:38" ht="30" customHeight="1">
      <c r="A32" s="111" t="s">
        <v>376</v>
      </c>
      <c r="B32" s="111" t="s">
        <v>377</v>
      </c>
      <c r="C32" s="111" t="s">
        <v>49</v>
      </c>
      <c r="D32" s="123">
        <v>1</v>
      </c>
      <c r="E32" s="124"/>
      <c r="F32" s="125"/>
      <c r="G32" s="124"/>
      <c r="H32" s="125"/>
      <c r="I32" s="124"/>
      <c r="J32" s="125"/>
      <c r="K32" s="124"/>
      <c r="L32" s="125"/>
      <c r="M32" s="111" t="s">
        <v>218</v>
      </c>
      <c r="N32" s="135" t="s">
        <v>284</v>
      </c>
      <c r="O32" s="135" t="s">
        <v>359</v>
      </c>
      <c r="P32" s="135" t="s">
        <v>260</v>
      </c>
      <c r="Q32" s="135" t="s">
        <v>260</v>
      </c>
      <c r="R32" s="135" t="s">
        <v>260</v>
      </c>
      <c r="S32" s="134">
        <v>1</v>
      </c>
      <c r="T32" s="134">
        <v>0</v>
      </c>
      <c r="U32" s="134">
        <v>0.02</v>
      </c>
      <c r="AJ32" s="135" t="s">
        <v>218</v>
      </c>
      <c r="AK32" s="135" t="s">
        <v>397</v>
      </c>
      <c r="AL32" s="135" t="s">
        <v>218</v>
      </c>
    </row>
    <row r="33" spans="1:38" ht="30" customHeight="1">
      <c r="A33" s="111" t="s">
        <v>351</v>
      </c>
      <c r="B33" s="111" t="s">
        <v>218</v>
      </c>
      <c r="C33" s="111" t="s">
        <v>218</v>
      </c>
      <c r="D33" s="123"/>
      <c r="E33" s="124"/>
      <c r="F33" s="125"/>
      <c r="G33" s="124"/>
      <c r="H33" s="125"/>
      <c r="I33" s="124"/>
      <c r="J33" s="125"/>
      <c r="K33" s="124"/>
      <c r="L33" s="125"/>
      <c r="M33" s="111" t="s">
        <v>218</v>
      </c>
      <c r="N33" s="135" t="s">
        <v>305</v>
      </c>
      <c r="O33" s="135" t="s">
        <v>305</v>
      </c>
      <c r="P33" s="135" t="s">
        <v>218</v>
      </c>
      <c r="Q33" s="135" t="s">
        <v>218</v>
      </c>
      <c r="R33" s="135" t="s">
        <v>218</v>
      </c>
      <c r="AJ33" s="135" t="s">
        <v>218</v>
      </c>
      <c r="AK33" s="135" t="s">
        <v>218</v>
      </c>
      <c r="AL33" s="135" t="s">
        <v>218</v>
      </c>
    </row>
    <row r="34" spans="1:38" ht="30" customHeight="1">
      <c r="A34" s="123"/>
      <c r="B34" s="123"/>
      <c r="C34" s="123"/>
      <c r="D34" s="123"/>
      <c r="E34" s="124"/>
      <c r="F34" s="125"/>
      <c r="G34" s="124"/>
      <c r="H34" s="125"/>
      <c r="I34" s="124"/>
      <c r="J34" s="125"/>
      <c r="K34" s="124"/>
      <c r="L34" s="125"/>
      <c r="M34" s="123"/>
    </row>
    <row r="35" spans="1:38" ht="30" customHeight="1">
      <c r="A35" s="179" t="s">
        <v>398</v>
      </c>
      <c r="B35" s="179"/>
      <c r="C35" s="179"/>
      <c r="D35" s="179"/>
      <c r="E35" s="180"/>
      <c r="F35" s="181"/>
      <c r="G35" s="180"/>
      <c r="H35" s="181"/>
      <c r="I35" s="180"/>
      <c r="J35" s="181"/>
      <c r="K35" s="180"/>
      <c r="L35" s="181"/>
      <c r="M35" s="179"/>
      <c r="N35" s="135" t="s">
        <v>317</v>
      </c>
    </row>
    <row r="36" spans="1:38" ht="30" customHeight="1">
      <c r="A36" s="111" t="s">
        <v>399</v>
      </c>
      <c r="B36" s="111" t="s">
        <v>400</v>
      </c>
      <c r="C36" s="111" t="s">
        <v>316</v>
      </c>
      <c r="D36" s="123">
        <v>1</v>
      </c>
      <c r="E36" s="124"/>
      <c r="F36" s="125"/>
      <c r="G36" s="124"/>
      <c r="H36" s="125"/>
      <c r="I36" s="124"/>
      <c r="J36" s="125"/>
      <c r="K36" s="124"/>
      <c r="L36" s="125"/>
      <c r="M36" s="111"/>
      <c r="N36" s="135" t="s">
        <v>317</v>
      </c>
      <c r="O36" s="135" t="s">
        <v>401</v>
      </c>
      <c r="P36" s="135" t="s">
        <v>260</v>
      </c>
      <c r="Q36" s="135" t="s">
        <v>260</v>
      </c>
      <c r="R36" s="135" t="s">
        <v>259</v>
      </c>
      <c r="AJ36" s="135" t="s">
        <v>218</v>
      </c>
      <c r="AK36" s="135" t="s">
        <v>402</v>
      </c>
      <c r="AL36" s="135" t="s">
        <v>218</v>
      </c>
    </row>
    <row r="37" spans="1:38" ht="30" customHeight="1">
      <c r="A37" s="111" t="s">
        <v>403</v>
      </c>
      <c r="B37" s="111" t="s">
        <v>404</v>
      </c>
      <c r="C37" s="111" t="s">
        <v>316</v>
      </c>
      <c r="D37" s="123">
        <v>1</v>
      </c>
      <c r="E37" s="124"/>
      <c r="F37" s="125"/>
      <c r="G37" s="124"/>
      <c r="H37" s="125"/>
      <c r="I37" s="124"/>
      <c r="J37" s="125"/>
      <c r="K37" s="124"/>
      <c r="L37" s="125"/>
      <c r="M37" s="111"/>
      <c r="N37" s="135" t="s">
        <v>317</v>
      </c>
      <c r="O37" s="135" t="s">
        <v>405</v>
      </c>
      <c r="P37" s="135" t="s">
        <v>260</v>
      </c>
      <c r="Q37" s="135" t="s">
        <v>260</v>
      </c>
      <c r="R37" s="135" t="s">
        <v>259</v>
      </c>
      <c r="AJ37" s="135" t="s">
        <v>218</v>
      </c>
      <c r="AK37" s="135" t="s">
        <v>406</v>
      </c>
      <c r="AL37" s="135" t="s">
        <v>218</v>
      </c>
    </row>
    <row r="38" spans="1:38" ht="30" customHeight="1">
      <c r="A38" s="111" t="s">
        <v>351</v>
      </c>
      <c r="B38" s="111" t="s">
        <v>218</v>
      </c>
      <c r="C38" s="111" t="s">
        <v>218</v>
      </c>
      <c r="D38" s="123"/>
      <c r="E38" s="124"/>
      <c r="F38" s="125"/>
      <c r="G38" s="124"/>
      <c r="H38" s="125"/>
      <c r="I38" s="124"/>
      <c r="J38" s="125"/>
      <c r="K38" s="124"/>
      <c r="L38" s="125"/>
      <c r="M38" s="111"/>
      <c r="N38" s="135" t="s">
        <v>305</v>
      </c>
      <c r="O38" s="135" t="s">
        <v>305</v>
      </c>
      <c r="P38" s="135" t="s">
        <v>218</v>
      </c>
      <c r="Q38" s="135" t="s">
        <v>218</v>
      </c>
      <c r="R38" s="135" t="s">
        <v>218</v>
      </c>
      <c r="AJ38" s="135" t="s">
        <v>218</v>
      </c>
      <c r="AK38" s="135" t="s">
        <v>218</v>
      </c>
      <c r="AL38" s="135" t="s">
        <v>218</v>
      </c>
    </row>
    <row r="39" spans="1:38" ht="30" customHeight="1">
      <c r="A39" s="123"/>
      <c r="B39" s="123"/>
      <c r="C39" s="123"/>
      <c r="D39" s="123"/>
      <c r="E39" s="124"/>
      <c r="F39" s="125"/>
      <c r="G39" s="124"/>
      <c r="H39" s="125"/>
      <c r="I39" s="124"/>
      <c r="J39" s="125"/>
      <c r="K39" s="124"/>
      <c r="L39" s="125"/>
      <c r="M39" s="123"/>
    </row>
    <row r="40" spans="1:38" ht="30" customHeight="1">
      <c r="A40" s="179" t="s">
        <v>407</v>
      </c>
      <c r="B40" s="179"/>
      <c r="C40" s="179"/>
      <c r="D40" s="179"/>
      <c r="E40" s="180"/>
      <c r="F40" s="181"/>
      <c r="G40" s="180"/>
      <c r="H40" s="181"/>
      <c r="I40" s="180"/>
      <c r="J40" s="181"/>
      <c r="K40" s="180"/>
      <c r="L40" s="181"/>
      <c r="M40" s="179"/>
      <c r="N40" s="135" t="s">
        <v>297</v>
      </c>
    </row>
    <row r="41" spans="1:38" ht="30" customHeight="1">
      <c r="A41" s="111" t="s">
        <v>150</v>
      </c>
      <c r="B41" s="111" t="s">
        <v>408</v>
      </c>
      <c r="C41" s="111" t="s">
        <v>62</v>
      </c>
      <c r="D41" s="123">
        <v>7.0000000000000007E-2</v>
      </c>
      <c r="E41" s="124"/>
      <c r="F41" s="125"/>
      <c r="G41" s="124"/>
      <c r="H41" s="125"/>
      <c r="I41" s="124"/>
      <c r="J41" s="125"/>
      <c r="K41" s="124"/>
      <c r="L41" s="125"/>
      <c r="M41" s="111" t="s">
        <v>218</v>
      </c>
      <c r="N41" s="135" t="s">
        <v>297</v>
      </c>
      <c r="O41" s="135" t="s">
        <v>409</v>
      </c>
      <c r="P41" s="135" t="s">
        <v>260</v>
      </c>
      <c r="Q41" s="135" t="s">
        <v>260</v>
      </c>
      <c r="R41" s="135" t="s">
        <v>259</v>
      </c>
      <c r="V41" s="134">
        <v>1</v>
      </c>
      <c r="AJ41" s="135" t="s">
        <v>218</v>
      </c>
      <c r="AK41" s="135" t="s">
        <v>410</v>
      </c>
      <c r="AL41" s="135" t="s">
        <v>218</v>
      </c>
    </row>
    <row r="42" spans="1:38" ht="30" customHeight="1">
      <c r="A42" s="111" t="s">
        <v>150</v>
      </c>
      <c r="B42" s="111" t="s">
        <v>373</v>
      </c>
      <c r="C42" s="111" t="s">
        <v>62</v>
      </c>
      <c r="D42" s="123">
        <v>1.4E-2</v>
      </c>
      <c r="E42" s="124"/>
      <c r="F42" s="125"/>
      <c r="G42" s="124"/>
      <c r="H42" s="125"/>
      <c r="I42" s="124"/>
      <c r="J42" s="125"/>
      <c r="K42" s="124"/>
      <c r="L42" s="125"/>
      <c r="M42" s="111" t="s">
        <v>218</v>
      </c>
      <c r="N42" s="135" t="s">
        <v>297</v>
      </c>
      <c r="O42" s="135" t="s">
        <v>374</v>
      </c>
      <c r="P42" s="135" t="s">
        <v>260</v>
      </c>
      <c r="Q42" s="135" t="s">
        <v>260</v>
      </c>
      <c r="R42" s="135" t="s">
        <v>259</v>
      </c>
      <c r="V42" s="134">
        <v>1</v>
      </c>
      <c r="AJ42" s="135" t="s">
        <v>218</v>
      </c>
      <c r="AK42" s="135" t="s">
        <v>411</v>
      </c>
      <c r="AL42" s="135" t="s">
        <v>218</v>
      </c>
    </row>
    <row r="43" spans="1:38" ht="30" customHeight="1">
      <c r="A43" s="111" t="s">
        <v>376</v>
      </c>
      <c r="B43" s="111" t="s">
        <v>377</v>
      </c>
      <c r="C43" s="111" t="s">
        <v>49</v>
      </c>
      <c r="D43" s="123">
        <v>1</v>
      </c>
      <c r="E43" s="124"/>
      <c r="F43" s="125"/>
      <c r="G43" s="124"/>
      <c r="H43" s="125"/>
      <c r="I43" s="124"/>
      <c r="J43" s="125"/>
      <c r="K43" s="124"/>
      <c r="L43" s="125"/>
      <c r="M43" s="111" t="s">
        <v>218</v>
      </c>
      <c r="N43" s="135" t="s">
        <v>297</v>
      </c>
      <c r="O43" s="135" t="s">
        <v>359</v>
      </c>
      <c r="P43" s="135" t="s">
        <v>260</v>
      </c>
      <c r="Q43" s="135" t="s">
        <v>260</v>
      </c>
      <c r="R43" s="135" t="s">
        <v>260</v>
      </c>
      <c r="S43" s="134">
        <v>1</v>
      </c>
      <c r="T43" s="134">
        <v>0</v>
      </c>
      <c r="U43" s="134">
        <v>0.02</v>
      </c>
      <c r="AJ43" s="135" t="s">
        <v>218</v>
      </c>
      <c r="AK43" s="135" t="s">
        <v>412</v>
      </c>
      <c r="AL43" s="135" t="s">
        <v>218</v>
      </c>
    </row>
    <row r="44" spans="1:38" ht="30" customHeight="1">
      <c r="A44" s="111" t="s">
        <v>351</v>
      </c>
      <c r="B44" s="111" t="s">
        <v>218</v>
      </c>
      <c r="C44" s="111" t="s">
        <v>218</v>
      </c>
      <c r="D44" s="123"/>
      <c r="E44" s="124"/>
      <c r="F44" s="125"/>
      <c r="G44" s="124"/>
      <c r="H44" s="125"/>
      <c r="I44" s="124"/>
      <c r="J44" s="125"/>
      <c r="K44" s="124"/>
      <c r="L44" s="125"/>
      <c r="M44" s="111" t="s">
        <v>218</v>
      </c>
      <c r="N44" s="135" t="s">
        <v>305</v>
      </c>
      <c r="O44" s="135" t="s">
        <v>305</v>
      </c>
      <c r="P44" s="135" t="s">
        <v>218</v>
      </c>
      <c r="Q44" s="135" t="s">
        <v>218</v>
      </c>
      <c r="R44" s="135" t="s">
        <v>218</v>
      </c>
      <c r="AJ44" s="135" t="s">
        <v>218</v>
      </c>
      <c r="AK44" s="135" t="s">
        <v>218</v>
      </c>
      <c r="AL44" s="135" t="s">
        <v>218</v>
      </c>
    </row>
    <row r="45" spans="1:38" ht="30" customHeight="1">
      <c r="A45" s="123"/>
      <c r="B45" s="123"/>
      <c r="C45" s="123"/>
      <c r="D45" s="123"/>
      <c r="E45" s="124"/>
      <c r="F45" s="125"/>
      <c r="G45" s="124"/>
      <c r="H45" s="125"/>
      <c r="I45" s="124"/>
      <c r="J45" s="125"/>
      <c r="K45" s="124"/>
      <c r="L45" s="125"/>
      <c r="M45" s="123"/>
    </row>
    <row r="46" spans="1:38" ht="30" customHeight="1">
      <c r="A46" s="179" t="s">
        <v>413</v>
      </c>
      <c r="B46" s="179"/>
      <c r="C46" s="179"/>
      <c r="D46" s="179"/>
      <c r="E46" s="180"/>
      <c r="F46" s="181"/>
      <c r="G46" s="180"/>
      <c r="H46" s="181"/>
      <c r="I46" s="180"/>
      <c r="J46" s="181"/>
      <c r="K46" s="180"/>
      <c r="L46" s="181"/>
      <c r="M46" s="179"/>
      <c r="N46" s="135" t="s">
        <v>289</v>
      </c>
    </row>
    <row r="47" spans="1:38" ht="30" customHeight="1">
      <c r="A47" s="111" t="s">
        <v>414</v>
      </c>
      <c r="B47" s="111" t="s">
        <v>287</v>
      </c>
      <c r="C47" s="111" t="s">
        <v>415</v>
      </c>
      <c r="D47" s="123">
        <v>1</v>
      </c>
      <c r="E47" s="124"/>
      <c r="F47" s="125"/>
      <c r="G47" s="124"/>
      <c r="H47" s="125"/>
      <c r="I47" s="124"/>
      <c r="J47" s="125"/>
      <c r="K47" s="124"/>
      <c r="L47" s="125"/>
      <c r="M47" s="111" t="s">
        <v>218</v>
      </c>
      <c r="N47" s="135" t="s">
        <v>289</v>
      </c>
      <c r="O47" s="135" t="s">
        <v>416</v>
      </c>
      <c r="P47" s="135" t="s">
        <v>260</v>
      </c>
      <c r="Q47" s="135" t="s">
        <v>260</v>
      </c>
      <c r="R47" s="135" t="s">
        <v>259</v>
      </c>
      <c r="AJ47" s="135" t="s">
        <v>218</v>
      </c>
      <c r="AK47" s="135" t="s">
        <v>417</v>
      </c>
      <c r="AL47" s="135" t="s">
        <v>218</v>
      </c>
    </row>
    <row r="48" spans="1:38" ht="30" customHeight="1">
      <c r="A48" s="111" t="s">
        <v>150</v>
      </c>
      <c r="B48" s="111" t="s">
        <v>373</v>
      </c>
      <c r="C48" s="111" t="s">
        <v>62</v>
      </c>
      <c r="D48" s="123">
        <v>2.9000000000000001E-2</v>
      </c>
      <c r="E48" s="124"/>
      <c r="F48" s="125"/>
      <c r="G48" s="124"/>
      <c r="H48" s="125"/>
      <c r="I48" s="124"/>
      <c r="J48" s="125"/>
      <c r="K48" s="124"/>
      <c r="L48" s="125"/>
      <c r="M48" s="111" t="s">
        <v>218</v>
      </c>
      <c r="N48" s="135" t="s">
        <v>289</v>
      </c>
      <c r="O48" s="135" t="s">
        <v>374</v>
      </c>
      <c r="P48" s="135" t="s">
        <v>260</v>
      </c>
      <c r="Q48" s="135" t="s">
        <v>260</v>
      </c>
      <c r="R48" s="135" t="s">
        <v>259</v>
      </c>
      <c r="V48" s="134">
        <v>1</v>
      </c>
      <c r="AJ48" s="135" t="s">
        <v>218</v>
      </c>
      <c r="AK48" s="135" t="s">
        <v>418</v>
      </c>
      <c r="AL48" s="135" t="s">
        <v>218</v>
      </c>
    </row>
    <row r="49" spans="1:38" ht="30" customHeight="1">
      <c r="A49" s="111" t="s">
        <v>150</v>
      </c>
      <c r="B49" s="111" t="s">
        <v>386</v>
      </c>
      <c r="C49" s="111" t="s">
        <v>62</v>
      </c>
      <c r="D49" s="123">
        <v>4.5999999999999999E-2</v>
      </c>
      <c r="E49" s="124"/>
      <c r="F49" s="125"/>
      <c r="G49" s="124"/>
      <c r="H49" s="125"/>
      <c r="I49" s="124"/>
      <c r="J49" s="125"/>
      <c r="K49" s="124"/>
      <c r="L49" s="125"/>
      <c r="M49" s="111" t="s">
        <v>218</v>
      </c>
      <c r="N49" s="135" t="s">
        <v>289</v>
      </c>
      <c r="O49" s="135" t="s">
        <v>387</v>
      </c>
      <c r="P49" s="135" t="s">
        <v>260</v>
      </c>
      <c r="Q49" s="135" t="s">
        <v>260</v>
      </c>
      <c r="R49" s="135" t="s">
        <v>259</v>
      </c>
      <c r="V49" s="134">
        <v>1</v>
      </c>
      <c r="AJ49" s="135" t="s">
        <v>218</v>
      </c>
      <c r="AK49" s="135" t="s">
        <v>419</v>
      </c>
      <c r="AL49" s="135" t="s">
        <v>218</v>
      </c>
    </row>
    <row r="50" spans="1:38" ht="30" customHeight="1">
      <c r="A50" s="111" t="s">
        <v>376</v>
      </c>
      <c r="B50" s="111" t="s">
        <v>377</v>
      </c>
      <c r="C50" s="111" t="s">
        <v>49</v>
      </c>
      <c r="D50" s="123">
        <v>1</v>
      </c>
      <c r="E50" s="124"/>
      <c r="F50" s="125"/>
      <c r="G50" s="124"/>
      <c r="H50" s="125"/>
      <c r="I50" s="124"/>
      <c r="J50" s="125"/>
      <c r="K50" s="124"/>
      <c r="L50" s="125"/>
      <c r="M50" s="111" t="s">
        <v>218</v>
      </c>
      <c r="N50" s="135" t="s">
        <v>289</v>
      </c>
      <c r="O50" s="135" t="s">
        <v>359</v>
      </c>
      <c r="P50" s="135" t="s">
        <v>260</v>
      </c>
      <c r="Q50" s="135" t="s">
        <v>260</v>
      </c>
      <c r="R50" s="135" t="s">
        <v>260</v>
      </c>
      <c r="S50" s="134">
        <v>1</v>
      </c>
      <c r="T50" s="134">
        <v>0</v>
      </c>
      <c r="U50" s="134">
        <v>0.02</v>
      </c>
      <c r="AJ50" s="135" t="s">
        <v>218</v>
      </c>
      <c r="AK50" s="135" t="s">
        <v>420</v>
      </c>
      <c r="AL50" s="135" t="s">
        <v>218</v>
      </c>
    </row>
    <row r="51" spans="1:38" ht="30" customHeight="1">
      <c r="A51" s="111" t="s">
        <v>351</v>
      </c>
      <c r="B51" s="111" t="s">
        <v>218</v>
      </c>
      <c r="C51" s="111" t="s">
        <v>218</v>
      </c>
      <c r="D51" s="123"/>
      <c r="E51" s="124"/>
      <c r="F51" s="125"/>
      <c r="G51" s="124"/>
      <c r="H51" s="125"/>
      <c r="I51" s="124"/>
      <c r="J51" s="125"/>
      <c r="K51" s="124"/>
      <c r="L51" s="125"/>
      <c r="M51" s="111" t="s">
        <v>218</v>
      </c>
      <c r="N51" s="135" t="s">
        <v>305</v>
      </c>
      <c r="O51" s="135" t="s">
        <v>305</v>
      </c>
      <c r="P51" s="135" t="s">
        <v>218</v>
      </c>
      <c r="Q51" s="135" t="s">
        <v>218</v>
      </c>
      <c r="R51" s="135" t="s">
        <v>218</v>
      </c>
      <c r="AJ51" s="135" t="s">
        <v>218</v>
      </c>
      <c r="AK51" s="135" t="s">
        <v>218</v>
      </c>
      <c r="AL51" s="135" t="s">
        <v>218</v>
      </c>
    </row>
    <row r="52" spans="1:38" ht="30" customHeight="1">
      <c r="A52" s="123"/>
      <c r="B52" s="123"/>
      <c r="C52" s="123"/>
      <c r="D52" s="123"/>
      <c r="E52" s="124"/>
      <c r="F52" s="125"/>
      <c r="G52" s="124"/>
      <c r="H52" s="125"/>
      <c r="I52" s="124"/>
      <c r="J52" s="125"/>
      <c r="K52" s="124"/>
      <c r="L52" s="125"/>
      <c r="M52" s="123"/>
    </row>
    <row r="53" spans="1:38" ht="30" customHeight="1">
      <c r="A53" s="179" t="s">
        <v>421</v>
      </c>
      <c r="B53" s="179"/>
      <c r="C53" s="179"/>
      <c r="D53" s="179"/>
      <c r="E53" s="180"/>
      <c r="F53" s="181"/>
      <c r="G53" s="180"/>
      <c r="H53" s="181"/>
      <c r="I53" s="180"/>
      <c r="J53" s="181"/>
      <c r="K53" s="180"/>
      <c r="L53" s="181"/>
      <c r="M53" s="179"/>
      <c r="N53" s="135" t="s">
        <v>300</v>
      </c>
    </row>
    <row r="54" spans="1:38" ht="30" customHeight="1">
      <c r="A54" s="111" t="s">
        <v>422</v>
      </c>
      <c r="B54" s="111" t="s">
        <v>218</v>
      </c>
      <c r="C54" s="111" t="s">
        <v>296</v>
      </c>
      <c r="D54" s="123">
        <v>1</v>
      </c>
      <c r="E54" s="124"/>
      <c r="F54" s="125"/>
      <c r="G54" s="124"/>
      <c r="H54" s="125"/>
      <c r="I54" s="124"/>
      <c r="J54" s="125"/>
      <c r="K54" s="124"/>
      <c r="L54" s="125"/>
      <c r="M54" s="111" t="s">
        <v>218</v>
      </c>
      <c r="N54" s="135" t="s">
        <v>300</v>
      </c>
      <c r="O54" s="135" t="s">
        <v>423</v>
      </c>
      <c r="P54" s="135" t="s">
        <v>260</v>
      </c>
      <c r="Q54" s="135" t="s">
        <v>260</v>
      </c>
      <c r="R54" s="135" t="s">
        <v>259</v>
      </c>
      <c r="AJ54" s="135" t="s">
        <v>218</v>
      </c>
      <c r="AK54" s="135" t="s">
        <v>424</v>
      </c>
      <c r="AL54" s="135" t="s">
        <v>218</v>
      </c>
    </row>
    <row r="55" spans="1:38" ht="30" customHeight="1">
      <c r="A55" s="111" t="s">
        <v>150</v>
      </c>
      <c r="B55" s="111" t="s">
        <v>373</v>
      </c>
      <c r="C55" s="111" t="s">
        <v>62</v>
      </c>
      <c r="D55" s="123">
        <v>0.01</v>
      </c>
      <c r="E55" s="124"/>
      <c r="F55" s="125"/>
      <c r="G55" s="124"/>
      <c r="H55" s="125"/>
      <c r="I55" s="124"/>
      <c r="J55" s="125"/>
      <c r="K55" s="124"/>
      <c r="L55" s="125"/>
      <c r="M55" s="111" t="s">
        <v>218</v>
      </c>
      <c r="N55" s="135" t="s">
        <v>300</v>
      </c>
      <c r="O55" s="135" t="s">
        <v>374</v>
      </c>
      <c r="P55" s="135" t="s">
        <v>260</v>
      </c>
      <c r="Q55" s="135" t="s">
        <v>260</v>
      </c>
      <c r="R55" s="135" t="s">
        <v>259</v>
      </c>
      <c r="V55" s="134">
        <v>1</v>
      </c>
      <c r="AJ55" s="135" t="s">
        <v>218</v>
      </c>
      <c r="AK55" s="135" t="s">
        <v>425</v>
      </c>
      <c r="AL55" s="135" t="s">
        <v>218</v>
      </c>
    </row>
    <row r="56" spans="1:38" ht="30" customHeight="1">
      <c r="A56" s="111" t="s">
        <v>376</v>
      </c>
      <c r="B56" s="111" t="s">
        <v>377</v>
      </c>
      <c r="C56" s="111" t="s">
        <v>49</v>
      </c>
      <c r="D56" s="123">
        <v>1</v>
      </c>
      <c r="E56" s="124"/>
      <c r="F56" s="125"/>
      <c r="G56" s="124"/>
      <c r="H56" s="125"/>
      <c r="I56" s="124"/>
      <c r="J56" s="125"/>
      <c r="K56" s="124"/>
      <c r="L56" s="125"/>
      <c r="M56" s="111" t="s">
        <v>218</v>
      </c>
      <c r="N56" s="135" t="s">
        <v>300</v>
      </c>
      <c r="O56" s="135" t="s">
        <v>359</v>
      </c>
      <c r="P56" s="135" t="s">
        <v>260</v>
      </c>
      <c r="Q56" s="135" t="s">
        <v>260</v>
      </c>
      <c r="R56" s="135" t="s">
        <v>260</v>
      </c>
      <c r="S56" s="134">
        <v>1</v>
      </c>
      <c r="T56" s="134">
        <v>0</v>
      </c>
      <c r="U56" s="134">
        <v>0.02</v>
      </c>
      <c r="AJ56" s="135" t="s">
        <v>218</v>
      </c>
      <c r="AK56" s="135" t="s">
        <v>426</v>
      </c>
      <c r="AL56" s="135" t="s">
        <v>218</v>
      </c>
    </row>
    <row r="57" spans="1:38" ht="30" customHeight="1">
      <c r="A57" s="111" t="s">
        <v>351</v>
      </c>
      <c r="B57" s="111" t="s">
        <v>218</v>
      </c>
      <c r="C57" s="111" t="s">
        <v>218</v>
      </c>
      <c r="D57" s="123"/>
      <c r="E57" s="124"/>
      <c r="F57" s="125"/>
      <c r="G57" s="124"/>
      <c r="H57" s="125"/>
      <c r="I57" s="124"/>
      <c r="J57" s="125"/>
      <c r="K57" s="124"/>
      <c r="L57" s="125"/>
      <c r="M57" s="111" t="s">
        <v>218</v>
      </c>
      <c r="N57" s="135" t="s">
        <v>305</v>
      </c>
      <c r="O57" s="135" t="s">
        <v>305</v>
      </c>
      <c r="P57" s="135" t="s">
        <v>218</v>
      </c>
      <c r="Q57" s="135" t="s">
        <v>218</v>
      </c>
      <c r="R57" s="135" t="s">
        <v>218</v>
      </c>
      <c r="AJ57" s="135" t="s">
        <v>218</v>
      </c>
      <c r="AK57" s="135" t="s">
        <v>218</v>
      </c>
      <c r="AL57" s="135" t="s">
        <v>218</v>
      </c>
    </row>
    <row r="58" spans="1:38" ht="30" customHeight="1">
      <c r="A58" s="123"/>
      <c r="B58" s="123"/>
      <c r="C58" s="123"/>
      <c r="D58" s="123"/>
      <c r="E58" s="124"/>
      <c r="F58" s="125"/>
      <c r="G58" s="124"/>
      <c r="H58" s="125"/>
      <c r="I58" s="124"/>
      <c r="J58" s="125"/>
      <c r="K58" s="124"/>
      <c r="L58" s="125"/>
      <c r="M58" s="123"/>
    </row>
    <row r="59" spans="1:38" ht="30" customHeight="1">
      <c r="A59" s="179" t="s">
        <v>427</v>
      </c>
      <c r="B59" s="179"/>
      <c r="C59" s="179"/>
      <c r="D59" s="179"/>
      <c r="E59" s="180"/>
      <c r="F59" s="181"/>
      <c r="G59" s="180"/>
      <c r="H59" s="181"/>
      <c r="I59" s="180"/>
      <c r="J59" s="181"/>
      <c r="K59" s="180"/>
      <c r="L59" s="181"/>
      <c r="M59" s="179"/>
      <c r="N59" s="135" t="s">
        <v>303</v>
      </c>
    </row>
    <row r="60" spans="1:38" ht="30" customHeight="1">
      <c r="A60" s="111" t="s">
        <v>422</v>
      </c>
      <c r="B60" s="111" t="s">
        <v>218</v>
      </c>
      <c r="C60" s="111" t="s">
        <v>296</v>
      </c>
      <c r="D60" s="123">
        <v>1</v>
      </c>
      <c r="E60" s="124"/>
      <c r="F60" s="125"/>
      <c r="G60" s="124"/>
      <c r="H60" s="125"/>
      <c r="I60" s="124"/>
      <c r="J60" s="125"/>
      <c r="K60" s="124"/>
      <c r="L60" s="125"/>
      <c r="M60" s="111" t="s">
        <v>218</v>
      </c>
      <c r="N60" s="135" t="s">
        <v>303</v>
      </c>
      <c r="O60" s="135" t="s">
        <v>423</v>
      </c>
      <c r="P60" s="135" t="s">
        <v>260</v>
      </c>
      <c r="Q60" s="135" t="s">
        <v>260</v>
      </c>
      <c r="R60" s="135" t="s">
        <v>259</v>
      </c>
      <c r="AJ60" s="135" t="s">
        <v>218</v>
      </c>
      <c r="AK60" s="135" t="s">
        <v>428</v>
      </c>
      <c r="AL60" s="135" t="s">
        <v>218</v>
      </c>
    </row>
    <row r="61" spans="1:38" ht="30" customHeight="1">
      <c r="A61" s="111" t="s">
        <v>429</v>
      </c>
      <c r="B61" s="111" t="s">
        <v>218</v>
      </c>
      <c r="C61" s="111" t="s">
        <v>296</v>
      </c>
      <c r="D61" s="123">
        <v>1</v>
      </c>
      <c r="E61" s="124"/>
      <c r="F61" s="125"/>
      <c r="G61" s="124"/>
      <c r="H61" s="125"/>
      <c r="I61" s="124"/>
      <c r="J61" s="125"/>
      <c r="K61" s="124"/>
      <c r="L61" s="125"/>
      <c r="M61" s="111" t="s">
        <v>218</v>
      </c>
      <c r="N61" s="135" t="s">
        <v>303</v>
      </c>
      <c r="O61" s="135" t="s">
        <v>430</v>
      </c>
      <c r="P61" s="135" t="s">
        <v>260</v>
      </c>
      <c r="Q61" s="135" t="s">
        <v>260</v>
      </c>
      <c r="R61" s="135" t="s">
        <v>259</v>
      </c>
      <c r="AJ61" s="135" t="s">
        <v>218</v>
      </c>
      <c r="AK61" s="135" t="s">
        <v>431</v>
      </c>
      <c r="AL61" s="135" t="s">
        <v>218</v>
      </c>
    </row>
    <row r="62" spans="1:38" ht="30" customHeight="1">
      <c r="A62" s="111" t="s">
        <v>150</v>
      </c>
      <c r="B62" s="111" t="s">
        <v>373</v>
      </c>
      <c r="C62" s="111" t="s">
        <v>62</v>
      </c>
      <c r="D62" s="123">
        <v>1.4999999999999999E-2</v>
      </c>
      <c r="E62" s="124"/>
      <c r="F62" s="125"/>
      <c r="G62" s="124"/>
      <c r="H62" s="125"/>
      <c r="I62" s="124"/>
      <c r="J62" s="125"/>
      <c r="K62" s="124"/>
      <c r="L62" s="125"/>
      <c r="M62" s="111" t="s">
        <v>218</v>
      </c>
      <c r="N62" s="135" t="s">
        <v>303</v>
      </c>
      <c r="O62" s="135" t="s">
        <v>374</v>
      </c>
      <c r="P62" s="135" t="s">
        <v>260</v>
      </c>
      <c r="Q62" s="135" t="s">
        <v>260</v>
      </c>
      <c r="R62" s="135" t="s">
        <v>259</v>
      </c>
      <c r="V62" s="134">
        <v>1</v>
      </c>
      <c r="AJ62" s="135" t="s">
        <v>218</v>
      </c>
      <c r="AK62" s="135" t="s">
        <v>432</v>
      </c>
      <c r="AL62" s="135" t="s">
        <v>218</v>
      </c>
    </row>
    <row r="63" spans="1:38" ht="30" customHeight="1">
      <c r="A63" s="111" t="s">
        <v>376</v>
      </c>
      <c r="B63" s="111" t="s">
        <v>377</v>
      </c>
      <c r="C63" s="111" t="s">
        <v>49</v>
      </c>
      <c r="D63" s="123">
        <v>1</v>
      </c>
      <c r="E63" s="124"/>
      <c r="F63" s="125"/>
      <c r="G63" s="124"/>
      <c r="H63" s="125"/>
      <c r="I63" s="124"/>
      <c r="J63" s="125"/>
      <c r="K63" s="124"/>
      <c r="L63" s="125"/>
      <c r="M63" s="111" t="s">
        <v>218</v>
      </c>
      <c r="N63" s="135" t="s">
        <v>303</v>
      </c>
      <c r="O63" s="135" t="s">
        <v>359</v>
      </c>
      <c r="P63" s="135" t="s">
        <v>260</v>
      </c>
      <c r="Q63" s="135" t="s">
        <v>260</v>
      </c>
      <c r="R63" s="135" t="s">
        <v>260</v>
      </c>
      <c r="S63" s="134">
        <v>1</v>
      </c>
      <c r="T63" s="134">
        <v>0</v>
      </c>
      <c r="U63" s="134">
        <v>0.02</v>
      </c>
      <c r="AJ63" s="135" t="s">
        <v>218</v>
      </c>
      <c r="AK63" s="135" t="s">
        <v>433</v>
      </c>
      <c r="AL63" s="135" t="s">
        <v>218</v>
      </c>
    </row>
    <row r="64" spans="1:38" ht="30" customHeight="1">
      <c r="A64" s="111" t="s">
        <v>351</v>
      </c>
      <c r="B64" s="111" t="s">
        <v>218</v>
      </c>
      <c r="C64" s="111" t="s">
        <v>218</v>
      </c>
      <c r="D64" s="123"/>
      <c r="E64" s="124"/>
      <c r="F64" s="125"/>
      <c r="G64" s="124"/>
      <c r="H64" s="125"/>
      <c r="I64" s="124"/>
      <c r="J64" s="125"/>
      <c r="K64" s="124"/>
      <c r="L64" s="125"/>
      <c r="M64" s="111" t="s">
        <v>218</v>
      </c>
      <c r="N64" s="135" t="s">
        <v>305</v>
      </c>
      <c r="O64" s="135" t="s">
        <v>305</v>
      </c>
      <c r="P64" s="135" t="s">
        <v>218</v>
      </c>
      <c r="Q64" s="135" t="s">
        <v>218</v>
      </c>
      <c r="R64" s="135" t="s">
        <v>218</v>
      </c>
      <c r="AJ64" s="135" t="s">
        <v>218</v>
      </c>
      <c r="AK64" s="135" t="s">
        <v>218</v>
      </c>
      <c r="AL64" s="135" t="s">
        <v>218</v>
      </c>
    </row>
    <row r="65" spans="1:38" ht="30" customHeight="1">
      <c r="A65" s="123"/>
      <c r="B65" s="123"/>
      <c r="C65" s="123"/>
      <c r="D65" s="123"/>
      <c r="E65" s="124"/>
      <c r="F65" s="125"/>
      <c r="G65" s="124"/>
      <c r="H65" s="125"/>
      <c r="I65" s="124"/>
      <c r="J65" s="125"/>
      <c r="K65" s="124"/>
      <c r="L65" s="125"/>
      <c r="M65" s="123"/>
    </row>
    <row r="66" spans="1:38" ht="30" customHeight="1">
      <c r="A66" s="179" t="s">
        <v>434</v>
      </c>
      <c r="B66" s="179"/>
      <c r="C66" s="179"/>
      <c r="D66" s="179"/>
      <c r="E66" s="180"/>
      <c r="F66" s="181"/>
      <c r="G66" s="180"/>
      <c r="H66" s="181"/>
      <c r="I66" s="180"/>
      <c r="J66" s="181"/>
      <c r="K66" s="180"/>
      <c r="L66" s="181"/>
      <c r="M66" s="179"/>
      <c r="N66" s="135" t="s">
        <v>307</v>
      </c>
    </row>
    <row r="67" spans="1:38" ht="30" customHeight="1">
      <c r="A67" s="111" t="s">
        <v>150</v>
      </c>
      <c r="B67" s="111" t="s">
        <v>373</v>
      </c>
      <c r="C67" s="111" t="s">
        <v>62</v>
      </c>
      <c r="D67" s="123">
        <v>1.3599999999999999E-2</v>
      </c>
      <c r="E67" s="124"/>
      <c r="F67" s="125"/>
      <c r="G67" s="124"/>
      <c r="H67" s="125"/>
      <c r="I67" s="124"/>
      <c r="J67" s="125"/>
      <c r="K67" s="124"/>
      <c r="L67" s="125"/>
      <c r="M67" s="111"/>
      <c r="N67" s="135" t="s">
        <v>307</v>
      </c>
      <c r="O67" s="135" t="s">
        <v>374</v>
      </c>
      <c r="P67" s="135" t="s">
        <v>260</v>
      </c>
      <c r="Q67" s="135" t="s">
        <v>260</v>
      </c>
      <c r="R67" s="135" t="s">
        <v>259</v>
      </c>
      <c r="V67" s="134">
        <v>1</v>
      </c>
      <c r="AJ67" s="135" t="s">
        <v>218</v>
      </c>
      <c r="AK67" s="135" t="s">
        <v>435</v>
      </c>
      <c r="AL67" s="135" t="s">
        <v>218</v>
      </c>
    </row>
    <row r="68" spans="1:38" ht="30" customHeight="1">
      <c r="A68" s="111" t="s">
        <v>150</v>
      </c>
      <c r="B68" s="111" t="s">
        <v>386</v>
      </c>
      <c r="C68" s="111" t="s">
        <v>62</v>
      </c>
      <c r="D68" s="123">
        <v>2.0400000000000001E-2</v>
      </c>
      <c r="E68" s="124"/>
      <c r="F68" s="125"/>
      <c r="G68" s="124"/>
      <c r="H68" s="125"/>
      <c r="I68" s="124"/>
      <c r="J68" s="125"/>
      <c r="K68" s="124"/>
      <c r="L68" s="125"/>
      <c r="M68" s="111"/>
      <c r="N68" s="135" t="s">
        <v>307</v>
      </c>
      <c r="O68" s="135" t="s">
        <v>387</v>
      </c>
      <c r="P68" s="135" t="s">
        <v>260</v>
      </c>
      <c r="Q68" s="135" t="s">
        <v>260</v>
      </c>
      <c r="R68" s="135" t="s">
        <v>259</v>
      </c>
      <c r="V68" s="134">
        <v>1</v>
      </c>
      <c r="AJ68" s="135" t="s">
        <v>218</v>
      </c>
      <c r="AK68" s="135" t="s">
        <v>436</v>
      </c>
      <c r="AL68" s="135" t="s">
        <v>218</v>
      </c>
    </row>
    <row r="69" spans="1:38" ht="30" customHeight="1">
      <c r="A69" s="111" t="s">
        <v>376</v>
      </c>
      <c r="B69" s="111" t="s">
        <v>377</v>
      </c>
      <c r="C69" s="111" t="s">
        <v>49</v>
      </c>
      <c r="D69" s="123">
        <v>1</v>
      </c>
      <c r="E69" s="124"/>
      <c r="F69" s="125"/>
      <c r="G69" s="124"/>
      <c r="H69" s="125"/>
      <c r="I69" s="124"/>
      <c r="J69" s="125"/>
      <c r="K69" s="124"/>
      <c r="L69" s="125"/>
      <c r="M69" s="111"/>
      <c r="N69" s="135" t="s">
        <v>307</v>
      </c>
      <c r="O69" s="135" t="s">
        <v>359</v>
      </c>
      <c r="P69" s="135" t="s">
        <v>260</v>
      </c>
      <c r="Q69" s="135" t="s">
        <v>260</v>
      </c>
      <c r="R69" s="135" t="s">
        <v>260</v>
      </c>
      <c r="S69" s="134">
        <v>1</v>
      </c>
      <c r="T69" s="134">
        <v>0</v>
      </c>
      <c r="U69" s="134">
        <v>0.02</v>
      </c>
      <c r="AJ69" s="135" t="s">
        <v>218</v>
      </c>
      <c r="AK69" s="135" t="s">
        <v>437</v>
      </c>
      <c r="AL69" s="135" t="s">
        <v>218</v>
      </c>
    </row>
    <row r="70" spans="1:38" ht="30" customHeight="1">
      <c r="A70" s="111" t="s">
        <v>351</v>
      </c>
      <c r="B70" s="111" t="s">
        <v>218</v>
      </c>
      <c r="C70" s="111" t="s">
        <v>218</v>
      </c>
      <c r="D70" s="123"/>
      <c r="E70" s="124"/>
      <c r="F70" s="125"/>
      <c r="G70" s="124"/>
      <c r="H70" s="125"/>
      <c r="I70" s="124"/>
      <c r="J70" s="125"/>
      <c r="K70" s="124"/>
      <c r="L70" s="125"/>
      <c r="M70" s="111"/>
      <c r="N70" s="135" t="s">
        <v>305</v>
      </c>
      <c r="O70" s="135" t="s">
        <v>305</v>
      </c>
      <c r="P70" s="135" t="s">
        <v>218</v>
      </c>
      <c r="Q70" s="135" t="s">
        <v>218</v>
      </c>
      <c r="R70" s="135" t="s">
        <v>218</v>
      </c>
      <c r="AJ70" s="135" t="s">
        <v>218</v>
      </c>
      <c r="AK70" s="135" t="s">
        <v>218</v>
      </c>
      <c r="AL70" s="135" t="s">
        <v>218</v>
      </c>
    </row>
    <row r="71" spans="1:38" ht="30" customHeight="1">
      <c r="A71" s="123"/>
      <c r="B71" s="123"/>
      <c r="C71" s="123"/>
      <c r="D71" s="123"/>
      <c r="E71" s="124"/>
      <c r="F71" s="125"/>
      <c r="G71" s="124"/>
      <c r="H71" s="125"/>
      <c r="I71" s="124"/>
      <c r="J71" s="125"/>
      <c r="K71" s="124"/>
      <c r="L71" s="125"/>
      <c r="M71" s="123"/>
    </row>
    <row r="72" spans="1:38" ht="30" customHeight="1">
      <c r="A72" s="179" t="s">
        <v>438</v>
      </c>
      <c r="B72" s="179"/>
      <c r="C72" s="179"/>
      <c r="D72" s="179"/>
      <c r="E72" s="180"/>
      <c r="F72" s="181"/>
      <c r="G72" s="180"/>
      <c r="H72" s="181"/>
      <c r="I72" s="180"/>
      <c r="J72" s="181"/>
      <c r="K72" s="180"/>
      <c r="L72" s="181"/>
      <c r="M72" s="179"/>
      <c r="N72" s="135" t="s">
        <v>311</v>
      </c>
    </row>
    <row r="73" spans="1:38" ht="30" customHeight="1">
      <c r="A73" s="111" t="s">
        <v>150</v>
      </c>
      <c r="B73" s="111" t="s">
        <v>373</v>
      </c>
      <c r="C73" s="111" t="s">
        <v>62</v>
      </c>
      <c r="D73" s="123">
        <v>1.4800000000000001E-2</v>
      </c>
      <c r="E73" s="124"/>
      <c r="F73" s="125"/>
      <c r="G73" s="124"/>
      <c r="H73" s="125"/>
      <c r="I73" s="124"/>
      <c r="J73" s="125"/>
      <c r="K73" s="124"/>
      <c r="L73" s="125"/>
      <c r="M73" s="111"/>
      <c r="N73" s="135" t="s">
        <v>311</v>
      </c>
      <c r="O73" s="135" t="s">
        <v>374</v>
      </c>
      <c r="P73" s="135" t="s">
        <v>260</v>
      </c>
      <c r="Q73" s="135" t="s">
        <v>260</v>
      </c>
      <c r="R73" s="135" t="s">
        <v>259</v>
      </c>
      <c r="V73" s="134">
        <v>1</v>
      </c>
      <c r="AJ73" s="135" t="s">
        <v>218</v>
      </c>
      <c r="AK73" s="135" t="s">
        <v>439</v>
      </c>
      <c r="AL73" s="135" t="s">
        <v>218</v>
      </c>
    </row>
    <row r="74" spans="1:38" ht="30" customHeight="1">
      <c r="A74" s="111" t="s">
        <v>150</v>
      </c>
      <c r="B74" s="111" t="s">
        <v>386</v>
      </c>
      <c r="C74" s="111" t="s">
        <v>62</v>
      </c>
      <c r="D74" s="123">
        <v>3.6799999999999999E-2</v>
      </c>
      <c r="E74" s="124"/>
      <c r="F74" s="125"/>
      <c r="G74" s="124"/>
      <c r="H74" s="125"/>
      <c r="I74" s="124"/>
      <c r="J74" s="125"/>
      <c r="K74" s="124"/>
      <c r="L74" s="125"/>
      <c r="M74" s="111"/>
      <c r="N74" s="135" t="s">
        <v>311</v>
      </c>
      <c r="O74" s="135" t="s">
        <v>387</v>
      </c>
      <c r="P74" s="135" t="s">
        <v>260</v>
      </c>
      <c r="Q74" s="135" t="s">
        <v>260</v>
      </c>
      <c r="R74" s="135" t="s">
        <v>259</v>
      </c>
      <c r="V74" s="134">
        <v>1</v>
      </c>
      <c r="AJ74" s="135" t="s">
        <v>218</v>
      </c>
      <c r="AK74" s="135" t="s">
        <v>440</v>
      </c>
      <c r="AL74" s="135" t="s">
        <v>218</v>
      </c>
    </row>
    <row r="75" spans="1:38" ht="30" customHeight="1">
      <c r="A75" s="111" t="s">
        <v>376</v>
      </c>
      <c r="B75" s="111" t="s">
        <v>377</v>
      </c>
      <c r="C75" s="111" t="s">
        <v>49</v>
      </c>
      <c r="D75" s="123">
        <v>1</v>
      </c>
      <c r="E75" s="124"/>
      <c r="F75" s="125"/>
      <c r="G75" s="124"/>
      <c r="H75" s="125"/>
      <c r="I75" s="124"/>
      <c r="J75" s="125"/>
      <c r="K75" s="124"/>
      <c r="L75" s="125"/>
      <c r="M75" s="111"/>
      <c r="N75" s="135" t="s">
        <v>311</v>
      </c>
      <c r="O75" s="135" t="s">
        <v>359</v>
      </c>
      <c r="P75" s="135" t="s">
        <v>260</v>
      </c>
      <c r="Q75" s="135" t="s">
        <v>260</v>
      </c>
      <c r="R75" s="135" t="s">
        <v>260</v>
      </c>
      <c r="S75" s="134">
        <v>1</v>
      </c>
      <c r="T75" s="134">
        <v>0</v>
      </c>
      <c r="U75" s="134">
        <v>0.02</v>
      </c>
      <c r="AJ75" s="135" t="s">
        <v>218</v>
      </c>
      <c r="AK75" s="135" t="s">
        <v>441</v>
      </c>
      <c r="AL75" s="135" t="s">
        <v>218</v>
      </c>
    </row>
    <row r="76" spans="1:38" ht="30" customHeight="1">
      <c r="A76" s="111" t="s">
        <v>351</v>
      </c>
      <c r="B76" s="111" t="s">
        <v>218</v>
      </c>
      <c r="C76" s="111" t="s">
        <v>218</v>
      </c>
      <c r="D76" s="123"/>
      <c r="E76" s="124"/>
      <c r="F76" s="125"/>
      <c r="G76" s="124"/>
      <c r="H76" s="125"/>
      <c r="I76" s="124"/>
      <c r="J76" s="125"/>
      <c r="K76" s="124"/>
      <c r="L76" s="125"/>
      <c r="M76" s="111"/>
      <c r="N76" s="135" t="s">
        <v>305</v>
      </c>
      <c r="O76" s="135" t="s">
        <v>305</v>
      </c>
      <c r="P76" s="135" t="s">
        <v>218</v>
      </c>
      <c r="Q76" s="135" t="s">
        <v>218</v>
      </c>
      <c r="R76" s="135" t="s">
        <v>218</v>
      </c>
      <c r="AJ76" s="135" t="s">
        <v>218</v>
      </c>
      <c r="AK76" s="135" t="s">
        <v>218</v>
      </c>
      <c r="AL76" s="135" t="s">
        <v>218</v>
      </c>
    </row>
  </sheetData>
  <mergeCells count="46">
    <mergeCell ref="A40:M40"/>
    <mergeCell ref="A46:M46"/>
    <mergeCell ref="A53:M53"/>
    <mergeCell ref="A59:M59"/>
    <mergeCell ref="A66:M66"/>
    <mergeCell ref="A72:M72"/>
    <mergeCell ref="AL2:AL3"/>
    <mergeCell ref="A4:M4"/>
    <mergeCell ref="A10:M10"/>
    <mergeCell ref="A20:M20"/>
    <mergeCell ref="A28:M28"/>
    <mergeCell ref="A35:M35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4" type="noConversion"/>
  <pageMargins left="0.78740157480314954" right="0" top="0.39370078740157477" bottom="0.39370078740157477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16</vt:i4>
      </vt:variant>
    </vt:vector>
  </HeadingPairs>
  <TitlesOfParts>
    <vt:vector size="25" baseType="lpstr">
      <vt:lpstr>원가계산(전기+기계소방)</vt:lpstr>
      <vt:lpstr>총괄표(전기+기계소방)</vt:lpstr>
      <vt:lpstr>공종별집계표(기계소방)</vt:lpstr>
      <vt:lpstr>내역서(전기소방)</vt:lpstr>
      <vt:lpstr>공종별내역서(기계소방)</vt:lpstr>
      <vt:lpstr>일대목차(전기소방)</vt:lpstr>
      <vt:lpstr>일위대가목록(기계소방)</vt:lpstr>
      <vt:lpstr>일위대가(전기소방)</vt:lpstr>
      <vt:lpstr>일위대가(기계소방)</vt:lpstr>
      <vt:lpstr>'공종별내역서(기계소방)'!Print_Area</vt:lpstr>
      <vt:lpstr>'공종별집계표(기계소방)'!Print_Area</vt:lpstr>
      <vt:lpstr>'내역서(전기소방)'!Print_Area</vt:lpstr>
      <vt:lpstr>'원가계산(전기+기계소방)'!Print_Area</vt:lpstr>
      <vt:lpstr>'일위대가(기계소방)'!Print_Area</vt:lpstr>
      <vt:lpstr>'일위대가(전기소방)'!Print_Area</vt:lpstr>
      <vt:lpstr>'일위대가목록(기계소방)'!Print_Area</vt:lpstr>
      <vt:lpstr>'총괄표(전기+기계소방)'!Print_Area</vt:lpstr>
      <vt:lpstr>'공종별내역서(기계소방)'!Print_Titles</vt:lpstr>
      <vt:lpstr>'공종별집계표(기계소방)'!Print_Titles</vt:lpstr>
      <vt:lpstr>'내역서(전기소방)'!Print_Titles</vt:lpstr>
      <vt:lpstr>'일대목차(전기소방)'!Print_Titles</vt:lpstr>
      <vt:lpstr>'일위대가(기계소방)'!Print_Titles</vt:lpstr>
      <vt:lpstr>'일위대가(전기소방)'!Print_Titles</vt:lpstr>
      <vt:lpstr>'일위대가목록(기계소방)'!Print_Titles</vt:lpstr>
      <vt:lpstr>'총괄표(전기+기계소방)'!Print_Titles</vt:lpstr>
    </vt:vector>
  </TitlesOfParts>
  <Company>이지테크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SNYOUTH</cp:lastModifiedBy>
  <cp:lastPrinted>2022-08-04T02:25:58Z</cp:lastPrinted>
  <dcterms:created xsi:type="dcterms:W3CDTF">2002-09-09T02:35:17Z</dcterms:created>
  <dcterms:modified xsi:type="dcterms:W3CDTF">2022-08-04T02:33:39Z</dcterms:modified>
</cp:coreProperties>
</file>