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21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52511"/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H11" i="6"/>
  <c r="H12" i="6"/>
  <c r="H13" i="6"/>
  <c r="H14" i="6"/>
  <c r="H4" i="6"/>
  <c r="F5" i="6"/>
  <c r="F6" i="6"/>
  <c r="F7" i="6"/>
  <c r="F8" i="6"/>
  <c r="F9" i="6"/>
  <c r="F10" i="6"/>
  <c r="F13" i="6"/>
  <c r="F14" i="6"/>
  <c r="F4" i="6"/>
  <c r="F6" i="9" l="1"/>
  <c r="E5" i="8" l="1"/>
  <c r="C5" i="8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<sst xmlns="http://schemas.openxmlformats.org/spreadsheetml/2006/main" count="281" uniqueCount="190">
  <si>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</si>
  <si>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</si>
  <si>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</si>
  <si>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</si>
  <si>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</si>
  <si>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</si>
  <si>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</si>
  <si>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</si>
  <si>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</si>
  <si>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</si>
  <si>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</si>
  <si>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</si>
  <si>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</si>
  <si>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</si>
  <si>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</si>
  <si>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</si>
  <si>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</si>
  <si>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</si>
  <si>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</si>
  <si>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</si>
  <si>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</si>
  <si>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</si>
  <si>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</si>
  <si>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</si>
  <si>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</si>
  <si>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</si>
  <si>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</si>
  <si>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</si>
  <si>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</si>
  <si>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</si>
  <si>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</si>
  <si>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</si>
  <si>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</si>
  <si>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</si>
  <si>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</si>
  <si>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</si>
  <si>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</si>
  <si>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</si>
  <si>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</si>
  <si>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</si>
  <si>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</si>
  <si>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</si>
  <si>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</si>
  <si>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</si>
  <si>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</si>
  <si>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</si>
  <si>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</si>
  <si>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</si>
  <si>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</si>
  <si>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</si>
  <si>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</si>
  <si>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</si>
  <si>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</si>
  <si>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</si>
  <si>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</si>
  <si>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</si>
  <si>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</si>
  <si>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</si>
  <si>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</si>
  <si>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</si>
  <si>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</si>
  <si>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</si>
  <si>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</si>
  <si>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</si>
  <si>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</si>
  <si>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</si>
  <si>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</si>
  <si>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</si>
  <si>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</si>
  <si>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</si>
  <si>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</si>
  <si>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</si>
  <si>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</si>
  <si>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</si>
  <si>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</si>
  <si>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</si>
  <si>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</si>
  <si>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</si>
  <si>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</si>
  <si>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</si>
  <si>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</si>
  <si>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</si>
  <si>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</si>
  <si>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</si>
  <si>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</si>
  <si>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</si>
  <si>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</si>
  <si>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</si>
  <si>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</si>
  <si>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</si>
  <si>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</si>
  <si>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</si>
  <si>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</si>
  <si>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</si>
  <si>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</si>
  <si>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</si>
  <si>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</si>
  <si>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</si>
  <si>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</si>
  <si>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</si>
  <si>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</si>
  <si>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</si>
  <si>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</si>
  <si>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</si>
  <si>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</si>
  <si>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</si>
  <si>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</si>
  <si>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</si>
  <si>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</si>
  <si>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</si>
  <si>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</si>
  <si>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</si>
  <si>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</si>
  <si>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</si>
  <si>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</si>
  <si>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 xml:space="preserve">(연중)소방안전관리 업무대행 </t>
    <phoneticPr fontId="4" type="noConversion"/>
  </si>
  <si>
    <t>케이티</t>
    <phoneticPr fontId="4" type="noConversion"/>
  </si>
  <si>
    <t>분당서현청소년수련관</t>
  </si>
  <si>
    <t>분당서현청소년수련관</t>
    <phoneticPr fontId="4" type="noConversion"/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</si>
  <si>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</si>
  <si>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</si>
  <si>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</si>
  <si>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</si>
  <si>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</si>
  <si>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</si>
  <si>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</si>
  <si>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(연중)업무용 사무기기(복합기) 임대</t>
  </si>
  <si>
    <t>케이티</t>
  </si>
  <si>
    <t>오티스엘리베이터</t>
  </si>
  <si>
    <t>코웨이㈜</t>
  </si>
  <si>
    <t>신도종합서비스</t>
  </si>
  <si>
    <t>2020년</t>
    <phoneticPr fontId="4" type="noConversion"/>
  </si>
  <si>
    <t>수의계약</t>
    <phoneticPr fontId="4" type="noConversion"/>
  </si>
  <si>
    <t>분당서현청소년수련관</t>
    <phoneticPr fontId="4" type="noConversion"/>
  </si>
  <si>
    <t>- 해당사항 없음 -</t>
    <phoneticPr fontId="4" type="noConversion"/>
  </si>
  <si>
    <t>- 해당사항 없음 -</t>
    <phoneticPr fontId="4" type="noConversion"/>
  </si>
  <si>
    <t>수의 1인 견적</t>
  </si>
  <si>
    <t>일반</t>
  </si>
  <si>
    <t>소액수의</t>
  </si>
  <si>
    <t>지방자치를 당사자로 하는 계약에 관한 법률 시행령 제25조1항에 의한 수의계약</t>
    <phoneticPr fontId="4" type="noConversion"/>
  </si>
  <si>
    <t>분당서현청소년수련관</t>
    <phoneticPr fontId="4" type="noConversion"/>
  </si>
  <si>
    <t>2021년</t>
    <phoneticPr fontId="4" type="noConversion"/>
  </si>
  <si>
    <t>2021년 방역소독 연간계약</t>
    <phoneticPr fontId="4" type="noConversion"/>
  </si>
  <si>
    <t>임흥국</t>
    <phoneticPr fontId="4" type="noConversion"/>
  </si>
  <si>
    <t>031-729-9416</t>
    <phoneticPr fontId="4" type="noConversion"/>
  </si>
  <si>
    <t>2020.11.27.</t>
    <phoneticPr fontId="4" type="noConversion"/>
  </si>
  <si>
    <t>경기도 성남시 분당구 장미로100번길 9-1(야탑동, 1층)</t>
    <phoneticPr fontId="4" type="noConversion"/>
  </si>
  <si>
    <t>2월</t>
    <phoneticPr fontId="4" type="noConversion"/>
  </si>
  <si>
    <t>2월</t>
    <phoneticPr fontId="4" type="noConversion"/>
  </si>
  <si>
    <t>2월</t>
    <phoneticPr fontId="4" type="noConversion"/>
  </si>
  <si>
    <t>이동식 휠체어리프트</t>
    <phoneticPr fontId="4" type="noConversion"/>
  </si>
  <si>
    <t>수의총액</t>
    <phoneticPr fontId="4" type="noConversion"/>
  </si>
  <si>
    <t>300kg-100mm</t>
    <phoneticPr fontId="4" type="noConversion"/>
  </si>
  <si>
    <t>set</t>
    <phoneticPr fontId="4" type="noConversion"/>
  </si>
  <si>
    <t>분당서현청소년수련관</t>
    <phoneticPr fontId="4" type="noConversion"/>
  </si>
  <si>
    <t>임흥국</t>
    <phoneticPr fontId="4" type="noConversion"/>
  </si>
  <si>
    <t>031-729-9416</t>
    <phoneticPr fontId="4" type="noConversion"/>
  </si>
  <si>
    <t>(연중)인터넷망 사용신청</t>
  </si>
  <si>
    <t>(연중)인터넷망 사용신청</t>
    <phoneticPr fontId="4" type="noConversion"/>
  </si>
  <si>
    <t>(연중)인터넷 전화 사용신청</t>
  </si>
  <si>
    <t>(연중)인터넷 전화 사용신청</t>
    <phoneticPr fontId="4" type="noConversion"/>
  </si>
  <si>
    <t>2021.01.01.</t>
    <phoneticPr fontId="4" type="noConversion"/>
  </si>
  <si>
    <t>2021.12.31.</t>
    <phoneticPr fontId="4" type="noConversion"/>
  </si>
  <si>
    <t>2021.01.31.</t>
    <phoneticPr fontId="4" type="noConversion"/>
  </si>
  <si>
    <t>2020.12.30.</t>
    <phoneticPr fontId="4" type="noConversion"/>
  </si>
  <si>
    <t>2020.12.30.</t>
    <phoneticPr fontId="4" type="noConversion"/>
  </si>
  <si>
    <t>2020.12.23.</t>
    <phoneticPr fontId="4" type="noConversion"/>
  </si>
  <si>
    <t>경기소방전기㈜</t>
  </si>
  <si>
    <t>경기소방전기㈜</t>
    <phoneticPr fontId="4" type="noConversion"/>
  </si>
  <si>
    <t>㈜행복도시락 성남점</t>
  </si>
  <si>
    <t>㈜행복도시락 성남점</t>
    <phoneticPr fontId="27" type="noConversion"/>
  </si>
  <si>
    <t>대한민국특수임무유공자회</t>
  </si>
  <si>
    <t>대한민국특수임무유공자회</t>
    <phoneticPr fontId="27" type="noConversion"/>
  </si>
  <si>
    <t>(연중)방역소독</t>
  </si>
  <si>
    <t>(연중)방역소독</t>
    <phoneticPr fontId="4" type="noConversion"/>
  </si>
  <si>
    <t>2021.01.05.</t>
    <phoneticPr fontId="4" type="noConversion"/>
  </si>
  <si>
    <t>2021.01.06.</t>
    <phoneticPr fontId="4" type="noConversion"/>
  </si>
  <si>
    <t>㈜블루에스디</t>
  </si>
  <si>
    <t>㈜블루에스디</t>
    <phoneticPr fontId="4" type="noConversion"/>
  </si>
  <si>
    <t>2020.12.29.</t>
    <phoneticPr fontId="4" type="noConversion"/>
  </si>
  <si>
    <t>2020.12.23.</t>
    <phoneticPr fontId="4" type="noConversion"/>
  </si>
  <si>
    <t>방역소독</t>
    <phoneticPr fontId="4" type="noConversion"/>
  </si>
  <si>
    <t>2021.01.05.</t>
    <phoneticPr fontId="4" type="noConversion"/>
  </si>
  <si>
    <t>2021.1.6.~2021.12.31.</t>
    <phoneticPr fontId="4" type="noConversion"/>
  </si>
  <si>
    <t>경기도 성남시 수정구 복정로157</t>
    <phoneticPr fontId="4" type="noConversion"/>
  </si>
  <si>
    <t>방역소독</t>
    <phoneticPr fontId="4" type="noConversion"/>
  </si>
  <si>
    <t>2021.01.06.~12.31.</t>
    <phoneticPr fontId="4" type="noConversion"/>
  </si>
  <si>
    <t>㈜블루에스디</t>
    <phoneticPr fontId="4" type="noConversion"/>
  </si>
  <si>
    <t>유경진</t>
    <phoneticPr fontId="4" type="noConversion"/>
  </si>
  <si>
    <t>2021.12.31.(시기미도래)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</si>
</sst>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#,###,###"/>
  </numFmts>
  <fonts count="2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199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3" fontId="17" fillId="0" borderId="20" xfId="0" applyNumberFormat="1" applyFont="1" applyBorder="1" applyAlignment="1">
      <alignment horizontal="right" vertical="center" shrinkToFit="1"/>
    </xf>
    <xf numFmtId="0" fontId="17" fillId="0" borderId="20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41" fontId="20" fillId="0" borderId="30" xfId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9" xfId="0" applyNumberFormat="1" applyFont="1" applyFill="1" applyBorder="1" applyAlignment="1" applyProtection="1">
      <alignment horizontal="center" vertical="center"/>
    </xf>
    <xf numFmtId="0" fontId="24" fillId="0" borderId="41" xfId="0" applyNumberFormat="1" applyFont="1" applyFill="1" applyBorder="1" applyAlignment="1" applyProtection="1">
      <alignment horizontal="center" vertical="center"/>
    </xf>
    <xf numFmtId="177" fontId="8" fillId="0" borderId="42" xfId="0" quotePrefix="1" applyNumberFormat="1" applyFont="1" applyBorder="1" applyAlignment="1">
      <alignment horizontal="center" vertical="center" shrinkToFit="1"/>
    </xf>
    <xf numFmtId="178" fontId="9" fillId="0" borderId="42" xfId="0" applyNumberFormat="1" applyFont="1" applyFill="1" applyBorder="1" applyAlignment="1" applyProtection="1">
      <alignment horizontal="center" vertical="center"/>
    </xf>
    <xf numFmtId="0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quotePrefix="1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0" fillId="0" borderId="26" xfId="0" quotePrefix="1" applyNumberFormat="1" applyFont="1" applyFill="1" applyBorder="1" applyAlignment="1" applyProtection="1">
      <alignment horizontal="left" vertical="center"/>
    </xf>
    <xf numFmtId="0" fontId="0" fillId="0" borderId="27" xfId="0" applyNumberFormat="1" applyFont="1" applyFill="1" applyBorder="1" applyAlignment="1" applyProtection="1">
      <alignment horizontal="center" vertical="center"/>
    </xf>
    <xf numFmtId="0" fontId="9" fillId="0" borderId="26" xfId="0" quotePrefix="1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/>
    <xf numFmtId="0" fontId="0" fillId="0" borderId="30" xfId="0" quotePrefix="1" applyNumberFormat="1" applyFont="1" applyFill="1" applyBorder="1" applyAlignment="1" applyProtection="1">
      <alignment horizontal="center" vertical="center"/>
    </xf>
    <xf numFmtId="0" fontId="0" fillId="0" borderId="30" xfId="0" applyNumberFormat="1" applyFont="1" applyFill="1" applyBorder="1" applyAlignment="1" applyProtection="1">
      <alignment horizontal="center" vertical="center"/>
    </xf>
    <xf numFmtId="0" fontId="0" fillId="0" borderId="30" xfId="0" quotePrefix="1" applyNumberFormat="1" applyFont="1" applyFill="1" applyBorder="1" applyAlignment="1" applyProtection="1">
      <alignment horizontal="left" vertical="center"/>
    </xf>
    <xf numFmtId="0" fontId="0" fillId="0" borderId="30" xfId="0" applyNumberFormat="1" applyFont="1" applyFill="1" applyBorder="1" applyAlignment="1" applyProtection="1">
      <alignment vertical="center"/>
    </xf>
    <xf numFmtId="0" fontId="0" fillId="0" borderId="30" xfId="0" applyNumberFormat="1" applyFont="1" applyFill="1" applyBorder="1" applyAlignment="1" applyProtection="1"/>
    <xf numFmtId="0" fontId="0" fillId="0" borderId="31" xfId="0" applyNumberFormat="1" applyFont="1" applyFill="1" applyBorder="1" applyAlignment="1" applyProtection="1"/>
    <xf numFmtId="0" fontId="9" fillId="0" borderId="30" xfId="0" quotePrefix="1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0" fillId="0" borderId="30" xfId="0" quotePrefix="1" applyFont="1" applyFill="1" applyBorder="1" applyAlignment="1">
      <alignment horizontal="center" vertical="center"/>
    </xf>
    <xf numFmtId="41" fontId="9" fillId="0" borderId="42" xfId="1" applyFont="1" applyFill="1" applyBorder="1" applyAlignment="1" applyProtection="1">
      <alignment horizontal="center" vertical="center"/>
    </xf>
    <xf numFmtId="177" fontId="26" fillId="0" borderId="2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0" xfId="0" quotePrefix="1" applyFont="1" applyFill="1" applyBorder="1" applyAlignment="1">
      <alignment horizontal="center" vertical="center" wrapText="1"/>
    </xf>
    <xf numFmtId="176" fontId="3" fillId="0" borderId="30" xfId="1" applyNumberFormat="1" applyFont="1" applyFill="1" applyBorder="1" applyAlignment="1">
      <alignment horizontal="center" vertical="center"/>
    </xf>
    <xf numFmtId="41" fontId="3" fillId="0" borderId="30" xfId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49" fontId="8" fillId="4" borderId="43" xfId="0" applyNumberFormat="1" applyFont="1" applyFill="1" applyBorder="1" applyAlignment="1" applyProtection="1">
      <alignment horizontal="center" vertical="center"/>
    </xf>
    <xf numFmtId="0" fontId="8" fillId="4" borderId="44" xfId="0" applyNumberFormat="1" applyFont="1" applyFill="1" applyBorder="1" applyAlignment="1" applyProtection="1">
      <alignment horizontal="center" vertical="center"/>
    </xf>
    <xf numFmtId="49" fontId="8" fillId="4" borderId="45" xfId="0" applyNumberFormat="1" applyFont="1" applyFill="1" applyBorder="1" applyAlignment="1" applyProtection="1">
      <alignment horizontal="center" vertical="center"/>
    </xf>
    <xf numFmtId="0" fontId="8" fillId="4" borderId="46" xfId="0" applyNumberFormat="1" applyFont="1" applyFill="1" applyBorder="1" applyAlignment="1" applyProtection="1">
      <alignment horizontal="center" vertical="center"/>
    </xf>
    <xf numFmtId="49" fontId="8" fillId="4" borderId="47" xfId="0" applyNumberFormat="1" applyFont="1" applyFill="1" applyBorder="1" applyAlignment="1" applyProtection="1">
      <alignment horizontal="center" vertical="center"/>
    </xf>
    <xf numFmtId="49" fontId="8" fillId="4" borderId="48" xfId="0" applyNumberFormat="1" applyFont="1" applyFill="1" applyBorder="1" applyAlignment="1" applyProtection="1">
      <alignment horizontal="center" vertical="center"/>
    </xf>
    <xf numFmtId="0" fontId="8" fillId="4" borderId="49" xfId="0" applyNumberFormat="1" applyFont="1" applyFill="1" applyBorder="1" applyAlignment="1" applyProtection="1">
      <alignment horizontal="center" vertical="center"/>
    </xf>
    <xf numFmtId="49" fontId="8" fillId="4" borderId="50" xfId="0" applyNumberFormat="1" applyFont="1" applyFill="1" applyBorder="1" applyAlignment="1" applyProtection="1">
      <alignment horizontal="center" vertical="center"/>
    </xf>
    <xf numFmtId="49" fontId="8" fillId="4" borderId="5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3" xfId="0" applyNumberFormat="1" applyFont="1" applyFill="1" applyBorder="1" applyAlignment="1" applyProtection="1">
      <alignment horizontal="center" vertical="center" shrinkToFit="1"/>
    </xf>
    <xf numFmtId="49" fontId="8" fillId="4" borderId="50" xfId="0" applyNumberFormat="1" applyFont="1" applyFill="1" applyBorder="1" applyAlignment="1" applyProtection="1">
      <alignment horizontal="center" vertical="center" shrinkToFit="1"/>
    </xf>
    <xf numFmtId="49" fontId="8" fillId="4" borderId="43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50" xfId="1" applyFont="1" applyFill="1" applyBorder="1" applyAlignment="1" applyProtection="1">
      <alignment horizontal="center" vertical="center"/>
    </xf>
    <xf numFmtId="41" fontId="8" fillId="4" borderId="43" xfId="1" applyFont="1" applyFill="1" applyBorder="1" applyAlignment="1" applyProtection="1">
      <alignment horizontal="center" vertical="center"/>
    </xf>
    <xf numFmtId="0" fontId="20" fillId="3" borderId="13" xfId="0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24" fillId="0" borderId="43" xfId="11" applyFont="1" applyFill="1" applyBorder="1" applyAlignment="1">
      <alignment horizontal="center" vertical="center" shrinkToFit="1"/>
    </xf>
    <xf numFmtId="179" fontId="8" fillId="0" borderId="43" xfId="12" applyNumberFormat="1" applyFont="1" applyFill="1" applyBorder="1" applyAlignment="1">
      <alignment vertical="center" wrapText="1"/>
    </xf>
    <xf numFmtId="38" fontId="24" fillId="0" borderId="43" xfId="2" applyNumberFormat="1" applyFont="1" applyFill="1" applyBorder="1" applyAlignment="1">
      <alignment horizontal="center" vertical="center"/>
    </xf>
    <xf numFmtId="178" fontId="8" fillId="0" borderId="43" xfId="0" applyNumberFormat="1" applyFont="1" applyFill="1" applyBorder="1" applyAlignment="1">
      <alignment horizontal="center" vertical="center"/>
    </xf>
    <xf numFmtId="177" fontId="8" fillId="0" borderId="44" xfId="0" applyNumberFormat="1" applyFont="1" applyFill="1" applyBorder="1" applyAlignment="1">
      <alignment horizontal="left" vertical="center" shrinkToFit="1"/>
    </xf>
    <xf numFmtId="177" fontId="8" fillId="0" borderId="45" xfId="0" applyNumberFormat="1" applyFont="1" applyFill="1" applyBorder="1" applyAlignment="1">
      <alignment horizontal="left" vertical="center" shrinkToFit="1"/>
    </xf>
    <xf numFmtId="0" fontId="25" fillId="0" borderId="45" xfId="0" applyFont="1" applyFill="1" applyBorder="1" applyAlignment="1">
      <alignment horizontal="left" vertical="center"/>
    </xf>
    <xf numFmtId="177" fontId="8" fillId="0" borderId="45" xfId="0" applyNumberFormat="1" applyFont="1" applyFill="1" applyBorder="1" applyAlignment="1">
      <alignment horizontal="center" vertical="center" shrinkToFit="1"/>
    </xf>
    <xf numFmtId="177" fontId="8" fillId="0" borderId="44" xfId="0" applyNumberFormat="1" applyFont="1" applyFill="1" applyBorder="1" applyAlignment="1">
      <alignment horizontal="left" vertical="center" wrapText="1" shrinkToFit="1"/>
    </xf>
    <xf numFmtId="177" fontId="8" fillId="0" borderId="46" xfId="0" applyNumberFormat="1" applyFont="1" applyFill="1" applyBorder="1" applyAlignment="1">
      <alignment horizontal="left" vertical="center" shrinkToFit="1"/>
    </xf>
    <xf numFmtId="0" fontId="24" fillId="0" borderId="47" xfId="11" applyFont="1" applyFill="1" applyBorder="1" applyAlignment="1">
      <alignment horizontal="center" vertical="center" shrinkToFit="1"/>
    </xf>
    <xf numFmtId="179" fontId="8" fillId="0" borderId="47" xfId="12" applyNumberFormat="1" applyFont="1" applyFill="1" applyBorder="1" applyAlignment="1">
      <alignment vertical="center" wrapText="1"/>
    </xf>
    <xf numFmtId="177" fontId="8" fillId="0" borderId="48" xfId="0" applyNumberFormat="1" applyFont="1" applyFill="1" applyBorder="1" applyAlignment="1">
      <alignment horizontal="left" vertical="center" shrinkToFit="1"/>
    </xf>
    <xf numFmtId="177" fontId="8" fillId="0" borderId="49" xfId="0" applyNumberFormat="1" applyFont="1" applyFill="1" applyBorder="1" applyAlignment="1">
      <alignment horizontal="left" vertical="center" shrinkToFit="1"/>
    </xf>
    <xf numFmtId="0" fontId="24" fillId="0" borderId="50" xfId="11" applyFont="1" applyFill="1" applyBorder="1" applyAlignment="1">
      <alignment horizontal="center" vertical="center" shrinkToFit="1"/>
    </xf>
    <xf numFmtId="179" fontId="8" fillId="0" borderId="50" xfId="12" applyNumberFormat="1" applyFont="1" applyFill="1" applyBorder="1" applyAlignment="1">
      <alignment vertical="center" wrapText="1"/>
    </xf>
    <xf numFmtId="38" fontId="24" fillId="0" borderId="50" xfId="2" applyNumberFormat="1" applyFont="1" applyFill="1" applyBorder="1" applyAlignment="1">
      <alignment horizontal="center" vertical="center"/>
    </xf>
    <xf numFmtId="178" fontId="24" fillId="0" borderId="50" xfId="0" applyNumberFormat="1" applyFont="1" applyFill="1" applyBorder="1" applyAlignment="1">
      <alignment horizontal="center" vertical="center"/>
    </xf>
    <xf numFmtId="177" fontId="8" fillId="0" borderId="50" xfId="0" applyNumberFormat="1" applyFont="1" applyFill="1" applyBorder="1" applyAlignment="1">
      <alignment horizontal="center" vertical="center"/>
    </xf>
    <xf numFmtId="177" fontId="8" fillId="0" borderId="51" xfId="0" applyNumberFormat="1" applyFont="1" applyFill="1" applyBorder="1" applyAlignment="1">
      <alignment horizontal="left" vertical="center" shrinkToFit="1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 wrapText="1"/>
    </xf>
    <xf numFmtId="49" fontId="8" fillId="2" borderId="57" xfId="0" applyNumberFormat="1" applyFont="1" applyFill="1" applyBorder="1" applyAlignment="1" applyProtection="1">
      <alignment horizontal="center" vertical="center"/>
    </xf>
    <xf numFmtId="178" fontId="8" fillId="0" borderId="47" xfId="0" applyNumberFormat="1" applyFont="1" applyFill="1" applyBorder="1" applyAlignment="1">
      <alignment horizontal="center" vertical="center"/>
    </xf>
    <xf numFmtId="49" fontId="8" fillId="4" borderId="47" xfId="0" applyNumberFormat="1" applyFont="1" applyFill="1" applyBorder="1" applyAlignment="1" applyProtection="1">
      <alignment horizontal="center" vertical="center" shrinkToFit="1"/>
    </xf>
    <xf numFmtId="41" fontId="8" fillId="4" borderId="47" xfId="1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>
      <alignment horizontal="center" vertical="center" shrinkToFit="1"/>
    </xf>
    <xf numFmtId="177" fontId="8" fillId="0" borderId="47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20" fillId="3" borderId="32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176" fontId="20" fillId="3" borderId="33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20" fillId="4" borderId="47" xfId="0" applyFont="1" applyFill="1" applyBorder="1" applyAlignment="1">
      <alignment horizontal="center" vertical="center"/>
    </xf>
    <xf numFmtId="176" fontId="20" fillId="4" borderId="47" xfId="0" applyNumberFormat="1" applyFont="1" applyFill="1" applyBorder="1" applyAlignment="1">
      <alignment horizontal="right" vertical="center" wrapText="1"/>
    </xf>
    <xf numFmtId="0" fontId="20" fillId="4" borderId="48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 shrinkToFit="1"/>
    </xf>
    <xf numFmtId="0" fontId="20" fillId="4" borderId="47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4" borderId="46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178" fontId="24" fillId="0" borderId="47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0" borderId="16" xfId="0" quotePrefix="1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52" xfId="0" applyFont="1" applyBorder="1" applyAlignment="1">
      <alignment horizontal="justify" vertical="center" wrapText="1"/>
    </xf>
    <xf numFmtId="0" fontId="12" fillId="0" borderId="53" xfId="0" applyFont="1" applyBorder="1" applyAlignment="1">
      <alignment horizontal="justify" vertical="center" wrapText="1"/>
    </xf>
    <xf numFmtId="0" fontId="12" fillId="0" borderId="54" xfId="0" applyFont="1" applyBorder="1" applyAlignment="1">
      <alignment horizontal="justify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49" fontId="8" fillId="2" borderId="34" xfId="0" applyNumberFormat="1" applyFont="1" applyFill="1" applyBorder="1" applyAlignment="1" applyProtection="1">
      <alignment horizontal="center" vertical="center"/>
    </xf>
    <xf numFmtId="49" fontId="8" fillId="2" borderId="35" xfId="0" applyNumberFormat="1" applyFont="1" applyFill="1" applyBorder="1" applyAlignment="1" applyProtection="1">
      <alignment horizontal="center" vertical="center"/>
    </xf>
    <xf numFmtId="49" fontId="8" fillId="2" borderId="36" xfId="0" applyNumberFormat="1" applyFont="1" applyFill="1" applyBorder="1" applyAlignment="1" applyProtection="1">
      <alignment horizontal="center" vertical="center"/>
    </xf>
    <xf numFmtId="49" fontId="8" fillId="2" borderId="40" xfId="0" applyNumberFormat="1" applyFont="1" applyFill="1" applyBorder="1" applyAlignment="1" applyProtection="1">
      <alignment horizontal="center" vertical="center"/>
    </xf>
    <xf numFmtId="49" fontId="8" fillId="2" borderId="33" xfId="0" applyNumberFormat="1" applyFont="1" applyFill="1" applyBorder="1" applyAlignment="1" applyProtection="1">
      <alignment horizontal="center" vertical="center"/>
    </xf>
    <xf numFmtId="49" fontId="8" fillId="2" borderId="38" xfId="0" applyNumberFormat="1" applyFont="1" applyFill="1" applyBorder="1" applyAlignment="1" applyProtection="1">
      <alignment horizontal="center" vertical="center"/>
    </xf>
    <xf numFmtId="0" fontId="8" fillId="2" borderId="32" xfId="0" applyNumberFormat="1" applyFont="1" applyFill="1" applyBorder="1" applyAlignment="1" applyProtection="1">
      <alignment horizontal="center" vertical="center"/>
    </xf>
    <xf numFmtId="0" fontId="8" fillId="2" borderId="37" xfId="0" applyNumberFormat="1" applyFont="1" applyFill="1" applyBorder="1" applyAlignment="1" applyProtection="1">
      <alignment horizontal="center" vertical="center"/>
    </xf>
    <xf numFmtId="177" fontId="8" fillId="0" borderId="59" xfId="0" applyNumberFormat="1" applyFont="1" applyFill="1" applyBorder="1" applyAlignment="1">
      <alignment horizontal="left" vertical="center" shrinkToFit="1"/>
    </xf>
    <xf numFmtId="0" fontId="24" fillId="0" borderId="60" xfId="11" applyFont="1" applyFill="1" applyBorder="1" applyAlignment="1">
      <alignment horizontal="center" vertical="center" shrinkToFit="1"/>
    </xf>
    <xf numFmtId="179" fontId="8" fillId="0" borderId="60" xfId="12" applyNumberFormat="1" applyFont="1" applyFill="1" applyBorder="1" applyAlignment="1">
      <alignment vertical="center" wrapText="1"/>
    </xf>
    <xf numFmtId="178" fontId="8" fillId="0" borderId="60" xfId="0" applyNumberFormat="1" applyFont="1" applyFill="1" applyBorder="1" applyAlignment="1">
      <alignment horizontal="center" vertical="center"/>
    </xf>
    <xf numFmtId="178" fontId="24" fillId="0" borderId="61" xfId="0" applyNumberFormat="1" applyFont="1" applyFill="1" applyBorder="1" applyAlignment="1">
      <alignment horizontal="center" vertical="center"/>
    </xf>
    <xf numFmtId="177" fontId="8" fillId="0" borderId="61" xfId="0" applyNumberFormat="1" applyFont="1" applyFill="1" applyBorder="1" applyAlignment="1">
      <alignment horizontal="center" vertical="center"/>
    </xf>
    <xf numFmtId="177" fontId="8" fillId="0" borderId="62" xfId="0" applyNumberFormat="1" applyFont="1" applyFill="1" applyBorder="1" applyAlignment="1">
      <alignment horizontal="left" vertical="center" shrinkToFit="1"/>
    </xf>
    <xf numFmtId="41" fontId="8" fillId="4" borderId="58" xfId="1" applyFont="1" applyFill="1" applyBorder="1" applyAlignment="1" applyProtection="1">
      <alignment horizontal="center" vertical="center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2"/>
    <cellStyle name="표준 2 2" xfId="1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topLeftCell="B1" zoomScale="85" zoomScaleNormal="85" workbookViewId="0">
      <selection activeCell="D15" sqref="D1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7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52" t="s">
        <v>67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ht="24.75" customHeight="1" thickBot="1">
      <c r="A2" s="72" t="s">
        <v>68</v>
      </c>
      <c r="B2" s="73" t="s">
        <v>48</v>
      </c>
      <c r="C2" s="73" t="s">
        <v>69</v>
      </c>
      <c r="D2" s="73" t="s">
        <v>70</v>
      </c>
      <c r="E2" s="73" t="s">
        <v>71</v>
      </c>
      <c r="F2" s="73" t="s">
        <v>72</v>
      </c>
      <c r="G2" s="73" t="s">
        <v>73</v>
      </c>
      <c r="H2" s="73" t="s">
        <v>74</v>
      </c>
      <c r="I2" s="74" t="s">
        <v>49</v>
      </c>
      <c r="J2" s="74" t="s">
        <v>75</v>
      </c>
      <c r="K2" s="74" t="s">
        <v>76</v>
      </c>
      <c r="L2" s="75" t="s">
        <v>1</v>
      </c>
    </row>
    <row r="3" spans="1:12" ht="31.5" customHeight="1" thickTop="1" thickBot="1">
      <c r="A3" s="80" t="s">
        <v>131</v>
      </c>
      <c r="B3" s="81" t="s">
        <v>147</v>
      </c>
      <c r="C3" s="76" t="s">
        <v>150</v>
      </c>
      <c r="D3" s="81" t="s">
        <v>151</v>
      </c>
      <c r="E3" s="82" t="s">
        <v>152</v>
      </c>
      <c r="F3" s="83">
        <v>1</v>
      </c>
      <c r="G3" s="81" t="s">
        <v>153</v>
      </c>
      <c r="H3" s="84">
        <v>19900</v>
      </c>
      <c r="I3" s="132" t="s">
        <v>154</v>
      </c>
      <c r="J3" s="43" t="s">
        <v>155</v>
      </c>
      <c r="K3" s="43" t="s">
        <v>156</v>
      </c>
      <c r="L3" s="85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D12" sqref="D12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54" t="s">
        <v>94</v>
      </c>
      <c r="B1" s="154"/>
      <c r="C1" s="154"/>
      <c r="D1" s="154"/>
      <c r="E1" s="154"/>
      <c r="F1" s="154"/>
      <c r="G1" s="154"/>
      <c r="H1" s="154"/>
      <c r="I1" s="154"/>
    </row>
    <row r="2" spans="1:9" ht="26.25" thickBot="1">
      <c r="A2" s="155"/>
      <c r="B2" s="155"/>
      <c r="C2" s="38"/>
      <c r="D2" s="38"/>
      <c r="E2" s="38"/>
      <c r="F2" s="38"/>
      <c r="G2" s="38"/>
      <c r="H2" s="38"/>
      <c r="I2" s="47" t="s">
        <v>3</v>
      </c>
    </row>
    <row r="3" spans="1:9" ht="26.25" customHeight="1">
      <c r="A3" s="189" t="s">
        <v>4</v>
      </c>
      <c r="B3" s="187" t="s">
        <v>5</v>
      </c>
      <c r="C3" s="187" t="s">
        <v>77</v>
      </c>
      <c r="D3" s="187" t="s">
        <v>96</v>
      </c>
      <c r="E3" s="183" t="s">
        <v>99</v>
      </c>
      <c r="F3" s="184"/>
      <c r="G3" s="183" t="s">
        <v>100</v>
      </c>
      <c r="H3" s="184"/>
      <c r="I3" s="185" t="s">
        <v>95</v>
      </c>
    </row>
    <row r="4" spans="1:9" ht="28.5" customHeight="1" thickBot="1">
      <c r="A4" s="190"/>
      <c r="B4" s="188"/>
      <c r="C4" s="188"/>
      <c r="D4" s="188"/>
      <c r="E4" s="50" t="s">
        <v>97</v>
      </c>
      <c r="F4" s="50" t="s">
        <v>98</v>
      </c>
      <c r="G4" s="50" t="s">
        <v>97</v>
      </c>
      <c r="H4" s="50" t="s">
        <v>98</v>
      </c>
      <c r="I4" s="186"/>
    </row>
    <row r="5" spans="1:9" ht="28.5" customHeight="1" thickTop="1" thickBot="1">
      <c r="A5" s="51"/>
      <c r="B5" s="52" t="s">
        <v>105</v>
      </c>
      <c r="C5" s="53"/>
      <c r="D5" s="53"/>
      <c r="E5" s="77"/>
      <c r="F5" s="53"/>
      <c r="G5" s="77"/>
      <c r="H5" s="53"/>
      <c r="I5" s="78"/>
    </row>
    <row r="6" spans="1:9">
      <c r="C6" s="48"/>
      <c r="D6" s="48"/>
      <c r="E6" s="48"/>
      <c r="F6" s="48"/>
      <c r="G6" s="48"/>
      <c r="H6" s="48"/>
      <c r="I6" s="49"/>
    </row>
    <row r="7" spans="1:9">
      <c r="A7" s="2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B3" sqref="B3"/>
    </sheetView>
  </sheetViews>
  <sheetFormatPr defaultRowHeight="13.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5" width="12.44140625" style="142" customWidth="1"/>
    <col min="6" max="6" width="12.44140625" style="148" customWidth="1"/>
    <col min="7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>
      <c r="A1" s="152" t="s">
        <v>85</v>
      </c>
      <c r="B1" s="152"/>
      <c r="C1" s="152"/>
      <c r="D1" s="152"/>
      <c r="E1" s="152"/>
      <c r="F1" s="152"/>
      <c r="G1" s="152"/>
      <c r="H1" s="152"/>
      <c r="I1" s="152"/>
    </row>
    <row r="2" spans="1:12" ht="24">
      <c r="A2" s="137" t="s">
        <v>47</v>
      </c>
      <c r="B2" s="138" t="s">
        <v>48</v>
      </c>
      <c r="C2" s="139" t="s">
        <v>64</v>
      </c>
      <c r="D2" s="139" t="s">
        <v>0</v>
      </c>
      <c r="E2" s="141" t="s">
        <v>65</v>
      </c>
      <c r="F2" s="146" t="s">
        <v>49</v>
      </c>
      <c r="G2" s="139" t="s">
        <v>50</v>
      </c>
      <c r="H2" s="139" t="s">
        <v>51</v>
      </c>
      <c r="I2" s="140" t="s">
        <v>1</v>
      </c>
    </row>
    <row r="3" spans="1:12" s="136" customFormat="1" ht="24.95" customHeight="1" thickBot="1">
      <c r="A3" s="149" t="s">
        <v>141</v>
      </c>
      <c r="B3" s="150" t="s">
        <v>148</v>
      </c>
      <c r="C3" s="143" t="s">
        <v>142</v>
      </c>
      <c r="D3" s="143" t="s">
        <v>132</v>
      </c>
      <c r="E3" s="144">
        <v>2196</v>
      </c>
      <c r="F3" s="147" t="s">
        <v>133</v>
      </c>
      <c r="G3" s="143" t="s">
        <v>143</v>
      </c>
      <c r="H3" s="143" t="s">
        <v>144</v>
      </c>
      <c r="I3" s="145"/>
      <c r="J3" s="134"/>
      <c r="K3" s="135"/>
      <c r="L3" s="134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C25" sqref="C2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04"/>
    <col min="11" max="11" width="11.6640625" style="9" customWidth="1"/>
    <col min="12" max="12" width="11.33203125" style="8" bestFit="1" customWidth="1"/>
  </cols>
  <sheetData>
    <row r="1" spans="1:13" ht="26.25" thickBot="1">
      <c r="A1" s="153" t="s">
        <v>91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ht="27" customHeight="1" thickBot="1">
      <c r="A2" s="21" t="s">
        <v>47</v>
      </c>
      <c r="B2" s="22" t="s">
        <v>48</v>
      </c>
      <c r="C2" s="23" t="s">
        <v>90</v>
      </c>
      <c r="D2" s="23" t="s">
        <v>89</v>
      </c>
      <c r="E2" s="23" t="s">
        <v>0</v>
      </c>
      <c r="F2" s="22" t="s">
        <v>101</v>
      </c>
      <c r="G2" s="22" t="s">
        <v>88</v>
      </c>
      <c r="H2" s="22" t="s">
        <v>87</v>
      </c>
      <c r="I2" s="22" t="s">
        <v>86</v>
      </c>
      <c r="J2" s="102" t="s">
        <v>49</v>
      </c>
      <c r="K2" s="23" t="s">
        <v>50</v>
      </c>
      <c r="L2" s="23" t="s">
        <v>51</v>
      </c>
      <c r="M2" s="24" t="s">
        <v>1</v>
      </c>
    </row>
    <row r="3" spans="1:13" ht="27" customHeight="1" thickTop="1" thickBot="1">
      <c r="A3" s="40">
        <v>2021</v>
      </c>
      <c r="B3" s="41" t="s">
        <v>149</v>
      </c>
      <c r="C3" s="76" t="s">
        <v>135</v>
      </c>
      <c r="D3" s="43"/>
      <c r="E3" s="43"/>
      <c r="F3" s="44"/>
      <c r="G3" s="44"/>
      <c r="H3" s="44"/>
      <c r="I3" s="44"/>
      <c r="J3" s="103"/>
      <c r="K3" s="42"/>
      <c r="L3" s="42"/>
      <c r="M3" s="45"/>
    </row>
  </sheetData>
  <mergeCells count="1">
    <mergeCell ref="A1:M1"/>
  </mergeCells>
  <phoneticPr fontId="4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54" t="s">
        <v>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26.25" thickBot="1">
      <c r="A2" s="155"/>
      <c r="B2" s="155"/>
      <c r="C2" s="38"/>
      <c r="D2" s="38"/>
      <c r="E2" s="38"/>
      <c r="F2" s="57"/>
      <c r="G2" s="57"/>
      <c r="H2" s="57"/>
      <c r="I2" s="57"/>
      <c r="J2" s="156" t="s">
        <v>3</v>
      </c>
      <c r="K2" s="156"/>
    </row>
    <row r="3" spans="1:11" ht="22.5" customHeight="1" thickBot="1">
      <c r="A3" s="54" t="s">
        <v>4</v>
      </c>
      <c r="B3" s="55" t="s">
        <v>5</v>
      </c>
      <c r="C3" s="55" t="s">
        <v>0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5" t="s">
        <v>12</v>
      </c>
      <c r="K3" s="56" t="s">
        <v>1</v>
      </c>
    </row>
    <row r="4" spans="1:11" ht="26.25" customHeight="1" thickTop="1" thickBot="1">
      <c r="A4" s="64"/>
      <c r="B4" s="71" t="s">
        <v>134</v>
      </c>
      <c r="C4" s="65"/>
      <c r="D4" s="66"/>
      <c r="E4" s="66"/>
      <c r="F4" s="67"/>
      <c r="G4" s="68"/>
      <c r="H4" s="69"/>
      <c r="I4" s="69"/>
      <c r="J4" s="69"/>
      <c r="K4" s="70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54" t="s">
        <v>23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26.25" thickBot="1">
      <c r="A2" s="155"/>
      <c r="B2" s="155"/>
      <c r="C2" s="38"/>
      <c r="D2" s="38"/>
      <c r="E2" s="38"/>
      <c r="F2" s="57"/>
      <c r="G2" s="57"/>
      <c r="H2" s="57"/>
      <c r="I2" s="57"/>
      <c r="J2" s="156" t="s">
        <v>3</v>
      </c>
      <c r="K2" s="156"/>
    </row>
    <row r="3" spans="1:11" ht="22.5" customHeight="1" thickBot="1">
      <c r="A3" s="54" t="s">
        <v>4</v>
      </c>
      <c r="B3" s="55" t="s">
        <v>5</v>
      </c>
      <c r="C3" s="55" t="s">
        <v>0</v>
      </c>
      <c r="D3" s="55" t="s">
        <v>8</v>
      </c>
      <c r="E3" s="55" t="s">
        <v>24</v>
      </c>
      <c r="F3" s="55" t="s">
        <v>20</v>
      </c>
      <c r="G3" s="55" t="s">
        <v>25</v>
      </c>
      <c r="H3" s="55" t="s">
        <v>28</v>
      </c>
      <c r="I3" s="55" t="s">
        <v>26</v>
      </c>
      <c r="J3" s="55" t="s">
        <v>27</v>
      </c>
      <c r="K3" s="56" t="s">
        <v>1</v>
      </c>
    </row>
    <row r="4" spans="1:11" ht="26.25" customHeight="1" thickTop="1" thickBot="1">
      <c r="A4" s="58"/>
      <c r="B4" s="63" t="s">
        <v>104</v>
      </c>
      <c r="C4" s="59"/>
      <c r="D4" s="60"/>
      <c r="E4" s="60"/>
      <c r="F4" s="61"/>
      <c r="G4" s="60"/>
      <c r="H4" s="60"/>
      <c r="I4" s="60"/>
      <c r="J4" s="60"/>
      <c r="K4" s="62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C4" sqref="C4:C14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54" t="s">
        <v>13</v>
      </c>
      <c r="B1" s="154"/>
      <c r="C1" s="154"/>
      <c r="D1" s="154"/>
      <c r="E1" s="154"/>
      <c r="F1" s="154"/>
      <c r="G1" s="154"/>
      <c r="H1" s="154"/>
      <c r="I1" s="154"/>
    </row>
    <row r="2" spans="1:9" ht="26.25" thickBot="1">
      <c r="A2" s="46"/>
      <c r="B2" s="46"/>
      <c r="C2" s="38"/>
      <c r="D2" s="38"/>
      <c r="E2" s="38"/>
      <c r="F2" s="57"/>
      <c r="G2" s="57"/>
      <c r="H2" s="156" t="s">
        <v>3</v>
      </c>
      <c r="I2" s="156"/>
    </row>
    <row r="3" spans="1:9" ht="29.25" customHeight="1" thickBot="1">
      <c r="A3" s="125" t="s">
        <v>5</v>
      </c>
      <c r="B3" s="126" t="s">
        <v>30</v>
      </c>
      <c r="C3" s="126" t="s">
        <v>14</v>
      </c>
      <c r="D3" s="126" t="s">
        <v>15</v>
      </c>
      <c r="E3" s="126" t="s">
        <v>16</v>
      </c>
      <c r="F3" s="126" t="s">
        <v>17</v>
      </c>
      <c r="G3" s="127" t="s">
        <v>66</v>
      </c>
      <c r="H3" s="126" t="s">
        <v>29</v>
      </c>
      <c r="I3" s="128" t="s">
        <v>18</v>
      </c>
    </row>
    <row r="4" spans="1:9" ht="29.25" customHeight="1" thickTop="1">
      <c r="A4" s="118" t="s">
        <v>158</v>
      </c>
      <c r="B4" s="119" t="s">
        <v>116</v>
      </c>
      <c r="C4" s="120">
        <v>7101600</v>
      </c>
      <c r="D4" s="121" t="s">
        <v>145</v>
      </c>
      <c r="E4" s="122" t="s">
        <v>161</v>
      </c>
      <c r="F4" s="123" t="s">
        <v>162</v>
      </c>
      <c r="G4" s="123" t="s">
        <v>163</v>
      </c>
      <c r="H4" s="123" t="s">
        <v>163</v>
      </c>
      <c r="I4" s="124"/>
    </row>
    <row r="5" spans="1:9" ht="29.25" customHeight="1">
      <c r="A5" s="109" t="s">
        <v>160</v>
      </c>
      <c r="B5" s="105" t="s">
        <v>116</v>
      </c>
      <c r="C5" s="106">
        <v>2631000</v>
      </c>
      <c r="D5" s="121" t="s">
        <v>145</v>
      </c>
      <c r="E5" s="122" t="s">
        <v>161</v>
      </c>
      <c r="F5" s="123" t="s">
        <v>162</v>
      </c>
      <c r="G5" s="123" t="s">
        <v>163</v>
      </c>
      <c r="H5" s="123" t="s">
        <v>163</v>
      </c>
      <c r="I5" s="110"/>
    </row>
    <row r="6" spans="1:9" ht="29.25" customHeight="1">
      <c r="A6" s="109" t="s">
        <v>115</v>
      </c>
      <c r="B6" s="105" t="s">
        <v>168</v>
      </c>
      <c r="C6" s="106">
        <v>2280000</v>
      </c>
      <c r="D6" s="107" t="s">
        <v>164</v>
      </c>
      <c r="E6" s="122" t="s">
        <v>161</v>
      </c>
      <c r="F6" s="123" t="s">
        <v>162</v>
      </c>
      <c r="G6" s="123" t="s">
        <v>163</v>
      </c>
      <c r="H6" s="123" t="s">
        <v>163</v>
      </c>
      <c r="I6" s="110"/>
    </row>
    <row r="7" spans="1:9" ht="29.25" customHeight="1">
      <c r="A7" s="109" t="s">
        <v>102</v>
      </c>
      <c r="B7" s="105" t="s">
        <v>107</v>
      </c>
      <c r="C7" s="106">
        <v>3366000</v>
      </c>
      <c r="D7" s="107" t="s">
        <v>165</v>
      </c>
      <c r="E7" s="122" t="s">
        <v>161</v>
      </c>
      <c r="F7" s="123" t="s">
        <v>162</v>
      </c>
      <c r="G7" s="123" t="s">
        <v>163</v>
      </c>
      <c r="H7" s="123" t="s">
        <v>163</v>
      </c>
      <c r="I7" s="110"/>
    </row>
    <row r="8" spans="1:9" ht="29.25" customHeight="1">
      <c r="A8" s="109" t="s">
        <v>106</v>
      </c>
      <c r="B8" s="105" t="s">
        <v>108</v>
      </c>
      <c r="C8" s="106">
        <v>3432000</v>
      </c>
      <c r="D8" s="107" t="s">
        <v>165</v>
      </c>
      <c r="E8" s="122" t="s">
        <v>161</v>
      </c>
      <c r="F8" s="123" t="s">
        <v>162</v>
      </c>
      <c r="G8" s="123" t="s">
        <v>163</v>
      </c>
      <c r="H8" s="123" t="s">
        <v>163</v>
      </c>
      <c r="I8" s="110"/>
    </row>
    <row r="9" spans="1:9" ht="29.25" customHeight="1">
      <c r="A9" s="109" t="s">
        <v>113</v>
      </c>
      <c r="B9" s="105" t="s">
        <v>109</v>
      </c>
      <c r="C9" s="106">
        <v>10002720</v>
      </c>
      <c r="D9" s="107" t="s">
        <v>165</v>
      </c>
      <c r="E9" s="122" t="s">
        <v>161</v>
      </c>
      <c r="F9" s="123" t="s">
        <v>162</v>
      </c>
      <c r="G9" s="123" t="s">
        <v>163</v>
      </c>
      <c r="H9" s="123" t="s">
        <v>163</v>
      </c>
      <c r="I9" s="110"/>
    </row>
    <row r="10" spans="1:9" ht="29.25" customHeight="1">
      <c r="A10" s="109" t="s">
        <v>114</v>
      </c>
      <c r="B10" s="105" t="s">
        <v>110</v>
      </c>
      <c r="C10" s="106">
        <v>1200000</v>
      </c>
      <c r="D10" s="107" t="s">
        <v>166</v>
      </c>
      <c r="E10" s="122" t="s">
        <v>161</v>
      </c>
      <c r="F10" s="123" t="s">
        <v>162</v>
      </c>
      <c r="G10" s="123" t="s">
        <v>163</v>
      </c>
      <c r="H10" s="123" t="s">
        <v>163</v>
      </c>
      <c r="I10" s="111"/>
    </row>
    <row r="11" spans="1:9" ht="29.25" customHeight="1">
      <c r="A11" s="109" t="s">
        <v>111</v>
      </c>
      <c r="B11" s="105" t="s">
        <v>170</v>
      </c>
      <c r="C11" s="106">
        <v>30510000</v>
      </c>
      <c r="D11" s="107" t="s">
        <v>180</v>
      </c>
      <c r="E11" s="122" t="s">
        <v>161</v>
      </c>
      <c r="F11" s="123" t="s">
        <v>162</v>
      </c>
      <c r="G11" s="123" t="s">
        <v>163</v>
      </c>
      <c r="H11" s="123" t="s">
        <v>163</v>
      </c>
      <c r="I11" s="112"/>
    </row>
    <row r="12" spans="1:9" ht="29.25" customHeight="1">
      <c r="A12" s="113" t="s">
        <v>103</v>
      </c>
      <c r="B12" s="105" t="s">
        <v>172</v>
      </c>
      <c r="C12" s="106">
        <v>311484000</v>
      </c>
      <c r="D12" s="108" t="s">
        <v>179</v>
      </c>
      <c r="E12" s="122" t="s">
        <v>161</v>
      </c>
      <c r="F12" s="123" t="s">
        <v>162</v>
      </c>
      <c r="G12" s="123" t="s">
        <v>163</v>
      </c>
      <c r="H12" s="123" t="s">
        <v>163</v>
      </c>
      <c r="I12" s="110"/>
    </row>
    <row r="13" spans="1:9" ht="29.25" customHeight="1">
      <c r="A13" s="191" t="s">
        <v>112</v>
      </c>
      <c r="B13" s="192" t="s">
        <v>110</v>
      </c>
      <c r="C13" s="193">
        <v>3240000</v>
      </c>
      <c r="D13" s="194" t="s">
        <v>166</v>
      </c>
      <c r="E13" s="195" t="s">
        <v>161</v>
      </c>
      <c r="F13" s="196" t="s">
        <v>162</v>
      </c>
      <c r="G13" s="196" t="s">
        <v>163</v>
      </c>
      <c r="H13" s="196" t="s">
        <v>163</v>
      </c>
      <c r="I13" s="197"/>
    </row>
    <row r="14" spans="1:9" ht="29.25" customHeight="1" thickBot="1">
      <c r="A14" s="114" t="s">
        <v>174</v>
      </c>
      <c r="B14" s="115" t="s">
        <v>178</v>
      </c>
      <c r="C14" s="116">
        <v>2040000</v>
      </c>
      <c r="D14" s="129" t="s">
        <v>175</v>
      </c>
      <c r="E14" s="151" t="s">
        <v>176</v>
      </c>
      <c r="F14" s="133" t="s">
        <v>162</v>
      </c>
      <c r="G14" s="133" t="s">
        <v>163</v>
      </c>
      <c r="H14" s="133" t="s">
        <v>163</v>
      </c>
      <c r="I14" s="117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C24" sqref="C24"/>
    </sheetView>
  </sheetViews>
  <sheetFormatPr defaultRowHeight="13.5"/>
  <cols>
    <col min="1" max="1" width="15.109375" style="2" bestFit="1" customWidth="1"/>
    <col min="2" max="2" width="31.5546875" style="99" customWidth="1"/>
    <col min="3" max="3" width="11.77734375" style="99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54" t="s">
        <v>19</v>
      </c>
      <c r="B1" s="154"/>
      <c r="C1" s="154"/>
      <c r="D1" s="154"/>
      <c r="E1" s="154"/>
      <c r="F1" s="154"/>
      <c r="G1" s="154"/>
      <c r="H1" s="154"/>
      <c r="I1" s="154"/>
    </row>
    <row r="2" spans="1:9" ht="26.25" thickBot="1">
      <c r="A2" s="155"/>
      <c r="B2" s="155"/>
      <c r="C2" s="95"/>
      <c r="D2" s="38"/>
      <c r="E2" s="38"/>
      <c r="F2" s="38"/>
      <c r="G2" s="38"/>
      <c r="H2" s="38"/>
      <c r="I2" s="47" t="s">
        <v>82</v>
      </c>
    </row>
    <row r="3" spans="1:9" ht="26.25" customHeight="1" thickBot="1">
      <c r="A3" s="54" t="s">
        <v>4</v>
      </c>
      <c r="B3" s="96" t="s">
        <v>5</v>
      </c>
      <c r="C3" s="96" t="s">
        <v>77</v>
      </c>
      <c r="D3" s="55" t="s">
        <v>78</v>
      </c>
      <c r="E3" s="55" t="s">
        <v>83</v>
      </c>
      <c r="F3" s="55" t="s">
        <v>79</v>
      </c>
      <c r="G3" s="55" t="s">
        <v>80</v>
      </c>
      <c r="H3" s="55" t="s">
        <v>81</v>
      </c>
      <c r="I3" s="56" t="s">
        <v>92</v>
      </c>
    </row>
    <row r="4" spans="1:9" ht="26.25" customHeight="1" thickTop="1">
      <c r="A4" s="92" t="s">
        <v>118</v>
      </c>
      <c r="B4" s="97" t="s">
        <v>157</v>
      </c>
      <c r="C4" s="97" t="s">
        <v>127</v>
      </c>
      <c r="D4" s="100">
        <v>7101600</v>
      </c>
      <c r="E4" s="93"/>
      <c r="F4" s="100">
        <f>D4/12</f>
        <v>591800</v>
      </c>
      <c r="G4" s="93"/>
      <c r="H4" s="100">
        <f>F4</f>
        <v>591800</v>
      </c>
      <c r="I4" s="94"/>
    </row>
    <row r="5" spans="1:9" ht="26.25" customHeight="1">
      <c r="A5" s="87" t="s">
        <v>117</v>
      </c>
      <c r="B5" s="98" t="s">
        <v>159</v>
      </c>
      <c r="C5" s="98" t="s">
        <v>127</v>
      </c>
      <c r="D5" s="101">
        <v>2631000</v>
      </c>
      <c r="E5" s="86"/>
      <c r="F5" s="100">
        <f t="shared" ref="F5:F14" si="0">D5/12</f>
        <v>219250</v>
      </c>
      <c r="G5" s="86"/>
      <c r="H5" s="100">
        <f t="shared" ref="H5:H14" si="1">F5</f>
        <v>219250</v>
      </c>
      <c r="I5" s="88"/>
    </row>
    <row r="6" spans="1:9" ht="26.25" customHeight="1">
      <c r="A6" s="87" t="s">
        <v>117</v>
      </c>
      <c r="B6" s="98" t="s">
        <v>119</v>
      </c>
      <c r="C6" s="98" t="s">
        <v>167</v>
      </c>
      <c r="D6" s="101">
        <v>2280000</v>
      </c>
      <c r="E6" s="86"/>
      <c r="F6" s="100">
        <f t="shared" si="0"/>
        <v>190000</v>
      </c>
      <c r="G6" s="86"/>
      <c r="H6" s="100">
        <f t="shared" si="1"/>
        <v>190000</v>
      </c>
      <c r="I6" s="88"/>
    </row>
    <row r="7" spans="1:9" ht="26.25" customHeight="1">
      <c r="A7" s="87" t="s">
        <v>117</v>
      </c>
      <c r="B7" s="98" t="s">
        <v>120</v>
      </c>
      <c r="C7" s="98" t="s">
        <v>107</v>
      </c>
      <c r="D7" s="101">
        <v>3366000</v>
      </c>
      <c r="E7" s="86"/>
      <c r="F7" s="100">
        <f t="shared" si="0"/>
        <v>280500</v>
      </c>
      <c r="G7" s="86"/>
      <c r="H7" s="100">
        <f t="shared" si="1"/>
        <v>280500</v>
      </c>
      <c r="I7" s="88"/>
    </row>
    <row r="8" spans="1:9" ht="26.25" customHeight="1">
      <c r="A8" s="87" t="s">
        <v>117</v>
      </c>
      <c r="B8" s="98" t="s">
        <v>121</v>
      </c>
      <c r="C8" s="98" t="s">
        <v>128</v>
      </c>
      <c r="D8" s="101">
        <v>3432000</v>
      </c>
      <c r="E8" s="86"/>
      <c r="F8" s="100">
        <f t="shared" si="0"/>
        <v>286000</v>
      </c>
      <c r="G8" s="86"/>
      <c r="H8" s="100">
        <f t="shared" si="1"/>
        <v>286000</v>
      </c>
      <c r="I8" s="88"/>
    </row>
    <row r="9" spans="1:9" ht="26.25" customHeight="1">
      <c r="A9" s="87" t="s">
        <v>117</v>
      </c>
      <c r="B9" s="98" t="s">
        <v>122</v>
      </c>
      <c r="C9" s="98" t="s">
        <v>129</v>
      </c>
      <c r="D9" s="101">
        <v>10002720</v>
      </c>
      <c r="E9" s="86"/>
      <c r="F9" s="100">
        <f t="shared" si="0"/>
        <v>833560</v>
      </c>
      <c r="G9" s="86"/>
      <c r="H9" s="100">
        <f t="shared" si="1"/>
        <v>833560</v>
      </c>
      <c r="I9" s="88"/>
    </row>
    <row r="10" spans="1:9" ht="26.25" customHeight="1">
      <c r="A10" s="87" t="s">
        <v>117</v>
      </c>
      <c r="B10" s="98" t="s">
        <v>123</v>
      </c>
      <c r="C10" s="98" t="s">
        <v>130</v>
      </c>
      <c r="D10" s="101">
        <v>1200000</v>
      </c>
      <c r="E10" s="86"/>
      <c r="F10" s="100">
        <f t="shared" si="0"/>
        <v>100000</v>
      </c>
      <c r="G10" s="86"/>
      <c r="H10" s="100">
        <f t="shared" si="1"/>
        <v>100000</v>
      </c>
      <c r="I10" s="88"/>
    </row>
    <row r="11" spans="1:9" ht="26.25" customHeight="1">
      <c r="A11" s="87" t="s">
        <v>117</v>
      </c>
      <c r="B11" s="98" t="s">
        <v>124</v>
      </c>
      <c r="C11" s="98" t="s">
        <v>169</v>
      </c>
      <c r="D11" s="101">
        <v>30510000</v>
      </c>
      <c r="E11" s="86"/>
      <c r="F11" s="100">
        <v>1453500</v>
      </c>
      <c r="G11" s="86"/>
      <c r="H11" s="100">
        <f t="shared" si="1"/>
        <v>1453500</v>
      </c>
      <c r="I11" s="88"/>
    </row>
    <row r="12" spans="1:9" ht="26.25" customHeight="1">
      <c r="A12" s="87" t="s">
        <v>117</v>
      </c>
      <c r="B12" s="98" t="s">
        <v>125</v>
      </c>
      <c r="C12" s="98" t="s">
        <v>171</v>
      </c>
      <c r="D12" s="101">
        <v>311484000</v>
      </c>
      <c r="E12" s="86"/>
      <c r="F12" s="100">
        <v>18797000</v>
      </c>
      <c r="G12" s="86"/>
      <c r="H12" s="100">
        <f t="shared" si="1"/>
        <v>18797000</v>
      </c>
      <c r="I12" s="88"/>
    </row>
    <row r="13" spans="1:9" ht="26.25" customHeight="1">
      <c r="A13" s="87" t="s">
        <v>117</v>
      </c>
      <c r="B13" s="98" t="s">
        <v>126</v>
      </c>
      <c r="C13" s="98" t="s">
        <v>130</v>
      </c>
      <c r="D13" s="101">
        <v>3240000</v>
      </c>
      <c r="E13" s="86"/>
      <c r="F13" s="100">
        <f t="shared" si="0"/>
        <v>270000</v>
      </c>
      <c r="G13" s="86"/>
      <c r="H13" s="100">
        <f t="shared" si="1"/>
        <v>270000</v>
      </c>
      <c r="I13" s="88"/>
    </row>
    <row r="14" spans="1:9" ht="26.25" customHeight="1" thickBot="1">
      <c r="A14" s="89" t="s">
        <v>117</v>
      </c>
      <c r="B14" s="130" t="s">
        <v>173</v>
      </c>
      <c r="C14" s="130" t="s">
        <v>177</v>
      </c>
      <c r="D14" s="131">
        <v>2040000</v>
      </c>
      <c r="E14" s="90"/>
      <c r="F14" s="198">
        <f t="shared" si="0"/>
        <v>170000</v>
      </c>
      <c r="G14" s="90"/>
      <c r="H14" s="198">
        <f t="shared" si="1"/>
        <v>170000</v>
      </c>
      <c r="I14" s="91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E11" sqref="E11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54" t="s">
        <v>21</v>
      </c>
      <c r="B1" s="154"/>
      <c r="C1" s="154"/>
      <c r="D1" s="154"/>
      <c r="E1" s="154"/>
    </row>
    <row r="2" spans="1:5" ht="26.25" thickBot="1">
      <c r="A2" s="17"/>
      <c r="B2" s="17"/>
      <c r="C2" s="1"/>
      <c r="D2" s="1"/>
      <c r="E2" s="39" t="s">
        <v>53</v>
      </c>
    </row>
    <row r="3" spans="1:5" ht="18.75" customHeight="1" thickTop="1">
      <c r="A3" s="157" t="s">
        <v>54</v>
      </c>
      <c r="B3" s="18" t="s">
        <v>55</v>
      </c>
      <c r="C3" s="160" t="s">
        <v>181</v>
      </c>
      <c r="D3" s="161"/>
      <c r="E3" s="162"/>
    </row>
    <row r="4" spans="1:5" ht="18.75" customHeight="1">
      <c r="A4" s="158"/>
      <c r="B4" s="19" t="s">
        <v>56</v>
      </c>
      <c r="C4" s="34">
        <v>2196000</v>
      </c>
      <c r="D4" s="26" t="s">
        <v>57</v>
      </c>
      <c r="E4" s="35">
        <v>2040000</v>
      </c>
    </row>
    <row r="5" spans="1:5" ht="18.75" customHeight="1">
      <c r="A5" s="158"/>
      <c r="B5" s="19" t="s">
        <v>58</v>
      </c>
      <c r="C5" s="27">
        <f>E4/C4*100%</f>
        <v>0.92896174863387981</v>
      </c>
      <c r="D5" s="26" t="s">
        <v>33</v>
      </c>
      <c r="E5" s="35">
        <f>E4</f>
        <v>2040000</v>
      </c>
    </row>
    <row r="6" spans="1:5" ht="18.75" customHeight="1">
      <c r="A6" s="158"/>
      <c r="B6" s="19" t="s">
        <v>32</v>
      </c>
      <c r="C6" s="28" t="s">
        <v>182</v>
      </c>
      <c r="D6" s="26" t="s">
        <v>84</v>
      </c>
      <c r="E6" s="36" t="s">
        <v>183</v>
      </c>
    </row>
    <row r="7" spans="1:5" ht="18.75" customHeight="1">
      <c r="A7" s="158"/>
      <c r="B7" s="19" t="s">
        <v>59</v>
      </c>
      <c r="C7" s="29" t="s">
        <v>136</v>
      </c>
      <c r="D7" s="26" t="s">
        <v>60</v>
      </c>
      <c r="E7" s="36" t="s">
        <v>189</v>
      </c>
    </row>
    <row r="8" spans="1:5" ht="18.75" customHeight="1">
      <c r="A8" s="158"/>
      <c r="B8" s="19" t="s">
        <v>61</v>
      </c>
      <c r="C8" s="29" t="s">
        <v>137</v>
      </c>
      <c r="D8" s="26" t="s">
        <v>35</v>
      </c>
      <c r="E8" s="30" t="s">
        <v>178</v>
      </c>
    </row>
    <row r="9" spans="1:5" ht="18.75" customHeight="1" thickBot="1">
      <c r="A9" s="159"/>
      <c r="B9" s="20" t="s">
        <v>62</v>
      </c>
      <c r="C9" s="31" t="s">
        <v>138</v>
      </c>
      <c r="D9" s="32" t="s">
        <v>63</v>
      </c>
      <c r="E9" s="33" t="s">
        <v>184</v>
      </c>
    </row>
    <row r="10" spans="1:5" ht="14.25" thickTop="1"/>
  </sheetData>
  <mergeCells count="3">
    <mergeCell ref="A1:E1"/>
    <mergeCell ref="A3:A9"/>
    <mergeCell ref="C3:E3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C19" sqref="C19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54" t="s">
        <v>22</v>
      </c>
      <c r="B1" s="154"/>
      <c r="C1" s="154"/>
      <c r="D1" s="154"/>
      <c r="E1" s="154"/>
      <c r="F1" s="154"/>
    </row>
    <row r="2" spans="1:6" ht="26.25" thickBot="1">
      <c r="A2" s="3"/>
      <c r="B2" s="4"/>
      <c r="C2" s="5"/>
      <c r="D2" s="5"/>
      <c r="E2" s="1"/>
      <c r="F2" s="39" t="s">
        <v>52</v>
      </c>
    </row>
    <row r="3" spans="1:6" ht="22.5" customHeight="1" thickTop="1">
      <c r="A3" s="10" t="s">
        <v>31</v>
      </c>
      <c r="B3" s="173" t="s">
        <v>185</v>
      </c>
      <c r="C3" s="174"/>
      <c r="D3" s="174"/>
      <c r="E3" s="174"/>
      <c r="F3" s="175"/>
    </row>
    <row r="4" spans="1:6" ht="18.75" customHeight="1">
      <c r="A4" s="165" t="s">
        <v>39</v>
      </c>
      <c r="B4" s="166" t="s">
        <v>32</v>
      </c>
      <c r="C4" s="176" t="s">
        <v>93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65"/>
      <c r="B5" s="166"/>
      <c r="C5" s="177"/>
      <c r="D5" s="15" t="s">
        <v>41</v>
      </c>
      <c r="E5" s="15" t="s">
        <v>34</v>
      </c>
      <c r="F5" s="16" t="s">
        <v>42</v>
      </c>
    </row>
    <row r="6" spans="1:6" ht="18.75" customHeight="1">
      <c r="A6" s="165"/>
      <c r="B6" s="178" t="s">
        <v>182</v>
      </c>
      <c r="C6" s="179" t="s">
        <v>186</v>
      </c>
      <c r="D6" s="181">
        <v>2196000</v>
      </c>
      <c r="E6" s="181">
        <v>2040000</v>
      </c>
      <c r="F6" s="182">
        <f>E6/D6</f>
        <v>0.92896174863387981</v>
      </c>
    </row>
    <row r="7" spans="1:6" ht="18.75" customHeight="1">
      <c r="A7" s="165"/>
      <c r="B7" s="178"/>
      <c r="C7" s="180"/>
      <c r="D7" s="181"/>
      <c r="E7" s="181"/>
      <c r="F7" s="182"/>
    </row>
    <row r="8" spans="1:6" ht="18.75" customHeight="1">
      <c r="A8" s="165" t="s">
        <v>35</v>
      </c>
      <c r="B8" s="13" t="s">
        <v>36</v>
      </c>
      <c r="C8" s="13" t="s">
        <v>46</v>
      </c>
      <c r="D8" s="166" t="s">
        <v>37</v>
      </c>
      <c r="E8" s="166"/>
      <c r="F8" s="167"/>
    </row>
    <row r="9" spans="1:6" ht="18.75" customHeight="1">
      <c r="A9" s="165"/>
      <c r="B9" s="79" t="s">
        <v>187</v>
      </c>
      <c r="C9" s="7" t="s">
        <v>188</v>
      </c>
      <c r="D9" s="168" t="s">
        <v>146</v>
      </c>
      <c r="E9" s="168"/>
      <c r="F9" s="169"/>
    </row>
    <row r="10" spans="1:6" ht="18.75" customHeight="1">
      <c r="A10" s="11" t="s">
        <v>45</v>
      </c>
      <c r="B10" s="170" t="s">
        <v>139</v>
      </c>
      <c r="C10" s="171"/>
      <c r="D10" s="171"/>
      <c r="E10" s="171"/>
      <c r="F10" s="172"/>
    </row>
    <row r="11" spans="1:6" ht="18.75" customHeight="1">
      <c r="A11" s="11" t="s">
        <v>43</v>
      </c>
      <c r="B11" s="170" t="s">
        <v>140</v>
      </c>
      <c r="C11" s="171"/>
      <c r="D11" s="171"/>
      <c r="E11" s="171"/>
      <c r="F11" s="172"/>
    </row>
    <row r="12" spans="1:6" ht="18.75" customHeight="1" thickBot="1">
      <c r="A12" s="12" t="s">
        <v>38</v>
      </c>
      <c r="B12" s="163"/>
      <c r="C12" s="163"/>
      <c r="D12" s="163"/>
      <c r="E12" s="163"/>
      <c r="F12" s="164"/>
    </row>
    <row r="13" spans="1:6" ht="14.25" thickTop="1"/>
  </sheetData>
  <mergeCells count="16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2021-02-09T02:34:48Z</dcterms:modified>
</cp:coreProperties>
</file>