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20685" windowHeight="1084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용역발주계획!$A$3:$L$3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9" i="6" l="1"/>
  <c r="H9" i="6"/>
  <c r="F10" i="6"/>
  <c r="H10" i="6"/>
  <c r="F11" i="6"/>
  <c r="H11" i="6" s="1"/>
  <c r="F12" i="6"/>
  <c r="H12" i="6"/>
  <c r="F13" i="6"/>
  <c r="H13" i="6"/>
  <c r="K14" i="6" l="1"/>
  <c r="K15" i="6"/>
  <c r="K16" i="6"/>
  <c r="K17" i="6"/>
  <c r="K31" i="6" l="1"/>
  <c r="H32" i="6"/>
  <c r="K32" i="6" s="1"/>
  <c r="H33" i="6"/>
  <c r="K33" i="6" s="1"/>
  <c r="H34" i="6"/>
  <c r="K28" i="6"/>
  <c r="K29" i="6"/>
  <c r="K30" i="6"/>
  <c r="K34" i="6"/>
  <c r="K20" i="6"/>
  <c r="K21" i="6"/>
  <c r="K22" i="6"/>
  <c r="K23" i="6"/>
  <c r="K24" i="6"/>
  <c r="K25" i="6"/>
  <c r="K26" i="6"/>
  <c r="K27" i="6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<sst xmlns="http://schemas.openxmlformats.org/spreadsheetml/2006/main" count="660" uniqueCount="289">
  <si>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</si>
  <si>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</si>
  <si>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</si>
  <si>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</si>
  <si>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</si>
  <si>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</si>
  <si>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</si>
  <si>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</si>
  <si>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</si>
  <si>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</si>
  <si>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</si>
  <si>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</si>
  <si>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</si>
  <si>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</si>
  <si>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</si>
  <si>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</si>
  <si>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</si>
  <si>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</si>
  <si>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</si>
  <si>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</si>
  <si>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</si>
  <si>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</si>
  <si>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</si>
  <si>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</si>
  <si>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</si>
  <si>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</si>
  <si>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</si>
  <si>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</si>
  <si>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</si>
  <si>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</si>
  <si>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</si>
  <si>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</si>
  <si>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</si>
  <si>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</si>
  <si>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</si>
  <si>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</si>
  <si>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</si>
  <si>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</si>
  <si>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</si>
  <si>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</si>
  <si>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</si>
  <si>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</si>
  <si>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</si>
  <si>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</si>
  <si>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</si>
  <si>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</si>
  <si>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</si>
  <si>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</si>
  <si>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</si>
  <si>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</si>
  <si>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</si>
  <si>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</si>
  <si>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</si>
  <si>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</si>
  <si>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</si>
  <si>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</si>
  <si>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</si>
  <si>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</si>
  <si>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</si>
  <si>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</si>
  <si>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</si>
  <si>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</si>
  <si>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</si>
  <si>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</si>
  <si>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</si>
  <si>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</si>
  <si>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</si>
  <si>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</si>
  <si>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</si>
  <si>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</si>
  <si>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</si>
  <si>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</si>
  <si>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</si>
  <si>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</si>
  <si>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</si>
  <si>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</si>
  <si>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</si>
  <si>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</si>
  <si>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</si>
  <si>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</si>
  <si>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</si>
  <si>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</si>
  <si>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</si>
  <si>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</si>
  <si>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</si>
  <si>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</si>
  <si>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</si>
  <si>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</si>
  <si>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</si>
  <si>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</si>
  <si>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</si>
  <si>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</si>
  <si>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</si>
  <si>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</si>
  <si>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</si>
  <si>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</si>
  <si>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</si>
  <si>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</si>
  <si>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</si>
  <si>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</si>
  <si>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</si>
  <si>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</si>
  <si>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</si>
  <si>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</si>
  <si>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</si>
  <si>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</si>
  <si>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</si>
  <si>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</si>
  <si>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</si>
  <si>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</si>
  <si>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</si>
  <si>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</si>
  <si>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</si>
  <si>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</si>
  <si>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</si>
  <si>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</si>
  <si>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</si>
  <si>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</si>
  <si>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</si>
  <si>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</si>
  <si>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</si>
  <si>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</si>
  <si>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</si>
  <si>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</si>
  <si>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용역</t>
  </si>
  <si>
    <t>전략경영본부</t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</si>
  <si>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</si>
  <si>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</si>
  <si>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</si>
  <si>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지방계약법 시행령 제26조제1항</t>
    <phoneticPr fontId="18" type="noConversion"/>
  </si>
  <si>
    <t>대표자</t>
    <phoneticPr fontId="2" type="noConversion"/>
  </si>
  <si>
    <t>수의계약사유</t>
    <phoneticPr fontId="2" type="noConversion"/>
  </si>
  <si>
    <t>전략경영본부 경영지원팀</t>
    <phoneticPr fontId="2" type="noConversion"/>
  </si>
  <si>
    <t>수의총액</t>
    <phoneticPr fontId="2" type="noConversion"/>
  </si>
  <si>
    <t>031-729-9056</t>
    <phoneticPr fontId="2" type="noConversion"/>
  </si>
  <si>
    <t>전혜진</t>
    <phoneticPr fontId="2" type="noConversion"/>
  </si>
  <si>
    <t>-</t>
    <phoneticPr fontId="2" type="noConversion"/>
  </si>
  <si>
    <t>전략경영본부 기획조정팀</t>
    <phoneticPr fontId="2" type="noConversion"/>
  </si>
  <si>
    <t>분당서현청소년수련관 4차 산업 체험 랩 상상+ VR체험존 구축</t>
  </si>
  <si>
    <t>-</t>
  </si>
  <si>
    <t>분당서현청소년수련관</t>
  </si>
  <si>
    <t>추정가격이 1억원 이하 전문공사(제25조제1항제5호)</t>
  </si>
  <si>
    <t>수의(전자)</t>
  </si>
  <si>
    <t>공사</t>
  </si>
  <si>
    <t>해당없음</t>
    <phoneticPr fontId="2" type="noConversion"/>
  </si>
  <si>
    <t>2023년</t>
    <phoneticPr fontId="2" type="noConversion"/>
  </si>
  <si>
    <t>분당판교청소년수련관 청소년방과후아카데미 셔틀버스 용역</t>
    <phoneticPr fontId="2" type="noConversion"/>
  </si>
  <si>
    <t>수의단가</t>
  </si>
  <si>
    <t>2023.01.03.</t>
  </si>
  <si>
    <t>2023.01.09.</t>
  </si>
  <si>
    <t>여객자동차운송사업</t>
  </si>
  <si>
    <t>분당판교청소년수련관 청소년방과후아카데미 셔틀버스 용역</t>
    <phoneticPr fontId="2" type="noConversion"/>
  </si>
  <si>
    <t>2023.01.19.</t>
  </si>
  <si>
    <t>2023.01.27.</t>
  </si>
  <si>
    <t>-이하여백-</t>
    <phoneticPr fontId="2" type="noConversion"/>
  </si>
  <si>
    <t>2개사</t>
  </si>
  <si>
    <t>유찰(자격미달)</t>
  </si>
  <si>
    <t>㈜서울고속관광</t>
  </si>
  <si>
    <t>-이하여백-</t>
    <phoneticPr fontId="2" type="noConversion"/>
  </si>
  <si>
    <t>성남시청소년재단 전략경영본부</t>
    <phoneticPr fontId="2" type="noConversion"/>
  </si>
  <si>
    <t>성남시청소년상담복지센터 학교 밖 청소년지원센터 공간 조성공사</t>
  </si>
  <si>
    <t>성남시청소년상담복지센터(허정호)</t>
    <phoneticPr fontId="18" type="noConversion"/>
  </si>
  <si>
    <t>2023.01.06. ~ 2023.02.03.</t>
  </si>
  <si>
    <t>더튼튼산업㈜</t>
  </si>
  <si>
    <t>지방계약법 시행령 제25조제1항제5호</t>
    <phoneticPr fontId="18" type="noConversion"/>
  </si>
  <si>
    <t>경기도 성남시 중원구 도촌로8번길 20, 6층 613호(도촌동)</t>
  </si>
  <si>
    <t>분당서현청소년수련관(박태형)</t>
  </si>
  <si>
    <t>2023.01.05. ~ 2023.02.03.</t>
  </si>
  <si>
    <t>주식회사 브이브이알</t>
  </si>
  <si>
    <t>지방계약법 시행령 제43조 및 제26조제1항</t>
    <phoneticPr fontId="18" type="noConversion"/>
  </si>
  <si>
    <t>서울시 송파구 충민로 52, A동 5층 518호</t>
  </si>
  <si>
    <t>2023년 은행동청소년문화의집 청소년방과후아카데미 위탁급식 용역</t>
  </si>
  <si>
    <t>계약부서(감독원)</t>
    <phoneticPr fontId="2" type="noConversion"/>
  </si>
  <si>
    <t>은행동청소년문화의집(조제민)</t>
  </si>
  <si>
    <t>2023.01.26. ~ 2023.12.29.</t>
  </si>
  <si>
    <t>일곱시 반찬가게</t>
  </si>
  <si>
    <t>경기도 성남시 수정구 성남대로1221번길 15-0(수진동)</t>
  </si>
  <si>
    <t>분당판교청소년수련관 청소년방과후아카데미 셔틀버스 용역</t>
  </si>
  <si>
    <t>분당판교청소년수련관(박태서)</t>
  </si>
  <si>
    <t>2023.01.30.</t>
  </si>
  <si>
    <t>2023.02.01. ~ 2023.12.29.</t>
  </si>
  <si>
    <t>경기도 광주시 도척면 도척로 1043</t>
  </si>
  <si>
    <t>수의계약현황</t>
    <phoneticPr fontId="2" type="noConversion"/>
  </si>
  <si>
    <t>김현정</t>
  </si>
  <si>
    <t>성남시청소년상담복지센터</t>
    <phoneticPr fontId="18" type="noConversion"/>
  </si>
  <si>
    <t>203.01.05. ~ 2023.02.03.</t>
  </si>
  <si>
    <t>대표자</t>
    <phoneticPr fontId="2" type="noConversion"/>
  </si>
  <si>
    <t>목영훈</t>
  </si>
  <si>
    <t>수의계약사유</t>
    <phoneticPr fontId="2" type="noConversion"/>
  </si>
  <si>
    <t>재공고입찰과 수의계약(제26조제1항)</t>
    <phoneticPr fontId="18" type="noConversion"/>
  </si>
  <si>
    <t>이경화</t>
  </si>
  <si>
    <t>재공고입찰과 수의계약(제26조제1항)</t>
  </si>
  <si>
    <t>은행동청소년문화의집</t>
  </si>
  <si>
    <t>정상서</t>
  </si>
  <si>
    <t>분당판교청소년수련관</t>
  </si>
  <si>
    <t>경영평가 보고서 제작</t>
  </si>
  <si>
    <t>김충현</t>
  </si>
  <si>
    <t>031-729-9013</t>
  </si>
  <si>
    <t>A4</t>
    <phoneticPr fontId="2" type="noConversion"/>
  </si>
  <si>
    <t>권</t>
    <phoneticPr fontId="2" type="noConversion"/>
  </si>
  <si>
    <t>전략경영본부 기획조정팀</t>
    <phoneticPr fontId="2" type="noConversion"/>
  </si>
  <si>
    <t>2023년 성남시 청소년 빅데이터 플랫폼 운영</t>
    <phoneticPr fontId="2" type="noConversion"/>
  </si>
  <si>
    <t>강주연</t>
    <phoneticPr fontId="2" type="noConversion"/>
  </si>
  <si>
    <t>031-729-9016</t>
    <phoneticPr fontId="2" type="noConversion"/>
  </si>
  <si>
    <t>업무용 컴퓨터(모니터 포함) 구입</t>
    <phoneticPr fontId="2" type="noConversion"/>
  </si>
  <si>
    <t>데스크톱 컴퓨터 및 모니터</t>
    <phoneticPr fontId="2" type="noConversion"/>
  </si>
  <si>
    <t>대</t>
    <phoneticPr fontId="2" type="noConversion"/>
  </si>
  <si>
    <t>-이하여백-</t>
    <phoneticPr fontId="2" type="noConversion"/>
  </si>
  <si>
    <t>개인성과평가 운영 위탁용역 계약</t>
    <phoneticPr fontId="18" type="noConversion"/>
  </si>
  <si>
    <t>제39회 채용 위탁 용역</t>
    <phoneticPr fontId="18" type="noConversion"/>
  </si>
  <si>
    <t>2022년도 재무회계결산 및 세무조정 용역</t>
    <phoneticPr fontId="18" type="noConversion"/>
  </si>
  <si>
    <t>사무용 의자 구입</t>
    <phoneticPr fontId="18" type="noConversion"/>
  </si>
  <si>
    <t>전략경영본부(한기성)</t>
    <phoneticPr fontId="18" type="noConversion"/>
  </si>
  <si>
    <t>전략경영본부(정현섭)</t>
    <phoneticPr fontId="18" type="noConversion"/>
  </si>
  <si>
    <t>전략경영본부(김다정)</t>
    <phoneticPr fontId="18" type="noConversion"/>
  </si>
  <si>
    <t>전략경영본부(김경애)</t>
    <phoneticPr fontId="18" type="noConversion"/>
  </si>
  <si>
    <t>전략경영본부(강효묵)</t>
    <phoneticPr fontId="18" type="noConversion"/>
  </si>
  <si>
    <t>2023.01.09.</t>
    <phoneticPr fontId="18" type="noConversion"/>
  </si>
  <si>
    <t>2023.01.17.</t>
    <phoneticPr fontId="18" type="noConversion"/>
  </si>
  <si>
    <t>2023.01.20.</t>
    <phoneticPr fontId="18" type="noConversion"/>
  </si>
  <si>
    <t>2023.01.30.</t>
    <phoneticPr fontId="18" type="noConversion"/>
  </si>
  <si>
    <t>2023.01.20.</t>
    <phoneticPr fontId="18" type="noConversion"/>
  </si>
  <si>
    <t>㈜펄슨텔</t>
    <phoneticPr fontId="18" type="noConversion"/>
  </si>
  <si>
    <t>2023.04.26.</t>
    <phoneticPr fontId="18" type="noConversion"/>
  </si>
  <si>
    <t>주식회사 엑스펄트컨설팅</t>
    <phoneticPr fontId="18" type="noConversion"/>
  </si>
  <si>
    <t>2023.03.31.</t>
    <phoneticPr fontId="18" type="noConversion"/>
  </si>
  <si>
    <t>미래세무회계사무소</t>
    <phoneticPr fontId="18" type="noConversion"/>
  </si>
  <si>
    <t>2023.02.29.</t>
    <phoneticPr fontId="18" type="noConversion"/>
  </si>
  <si>
    <t>아이원</t>
    <phoneticPr fontId="18" type="noConversion"/>
  </si>
  <si>
    <t>경기도 성남시 수정구 성남대로 1199. 지하1층</t>
    <phoneticPr fontId="18" type="noConversion"/>
  </si>
  <si>
    <t>서울시 강남구 봉은사로 625, 4층</t>
    <phoneticPr fontId="18" type="noConversion"/>
  </si>
  <si>
    <t>서울시 송파구 중대로121, 롯데캐슬파인힐 2층</t>
    <phoneticPr fontId="18" type="noConversion"/>
  </si>
  <si>
    <t>경기도 성남시 중원구 금상로60-0</t>
    <phoneticPr fontId="18" type="noConversion"/>
  </si>
  <si>
    <t xml:space="preserve">전라북도 김제시 황산면 남양1길29-0 </t>
    <phoneticPr fontId="18" type="noConversion"/>
  </si>
  <si>
    <t>간부 워크숍 운영</t>
    <phoneticPr fontId="2" type="noConversion"/>
  </si>
  <si>
    <t>경영지원실</t>
    <phoneticPr fontId="2" type="noConversion"/>
  </si>
  <si>
    <t>정현섭</t>
    <phoneticPr fontId="2" type="noConversion"/>
  </si>
  <si>
    <t>031-729-9063</t>
    <phoneticPr fontId="2" type="noConversion"/>
  </si>
  <si>
    <t>(2023. 1. 31. 기준 / 단위 : 원)</t>
    <phoneticPr fontId="2" type="noConversion"/>
  </si>
  <si>
    <t>2023년도 주요업무계획 청취 자료제작</t>
    <phoneticPr fontId="18" type="noConversion"/>
  </si>
  <si>
    <t>2023년도 주요업무계획 청취 자료제작</t>
    <phoneticPr fontId="18" type="noConversion"/>
  </si>
  <si>
    <t>2023.01.05.</t>
    <phoneticPr fontId="18" type="noConversion"/>
  </si>
  <si>
    <t>2023.01.05.</t>
    <phoneticPr fontId="18" type="noConversion"/>
  </si>
  <si>
    <t>중앙실크기획</t>
    <phoneticPr fontId="18" type="noConversion"/>
  </si>
  <si>
    <t>중앙실크기획</t>
    <phoneticPr fontId="18" type="noConversion"/>
  </si>
  <si>
    <t>노감재</t>
    <phoneticPr fontId="18" type="noConversion"/>
  </si>
  <si>
    <t>경기도 성남시 수정구 성남대로 1199, 지하1층</t>
    <phoneticPr fontId="18" type="noConversion"/>
  </si>
  <si>
    <t>추정가격이 1억원 이하 중소기업과의 계약(제25조제1항제5호)</t>
    <phoneticPr fontId="18" type="noConversion"/>
  </si>
  <si>
    <t>추정가격이 2천만원 이하인 물품의 제조·구매·용역 계약(제25조제1항제5호)</t>
    <phoneticPr fontId="18" type="noConversion"/>
  </si>
  <si>
    <t>전략경영본부</t>
    <phoneticPr fontId="18" type="noConversion"/>
  </si>
  <si>
    <t>개인성과평가 운영 위탁용역 계약</t>
    <phoneticPr fontId="18" type="noConversion"/>
  </si>
  <si>
    <t>제39회 채용 위탁 용역</t>
  </si>
  <si>
    <t>제39회 채용 위탁 용역</t>
    <phoneticPr fontId="18" type="noConversion"/>
  </si>
  <si>
    <t>2022년도 재무회계결산 및 세무조정 용역</t>
    <phoneticPr fontId="18" type="noConversion"/>
  </si>
  <si>
    <t>사무용 의자 구입</t>
    <phoneticPr fontId="18" type="noConversion"/>
  </si>
  <si>
    <t>2023.01.09.</t>
    <phoneticPr fontId="18" type="noConversion"/>
  </si>
  <si>
    <t>2023.01.17.</t>
    <phoneticPr fontId="18" type="noConversion"/>
  </si>
  <si>
    <t>2023.01.20.</t>
    <phoneticPr fontId="18" type="noConversion"/>
  </si>
  <si>
    <t>2023.01.30.</t>
    <phoneticPr fontId="18" type="noConversion"/>
  </si>
  <si>
    <t>2023.02.01. ~ 2023.01.09.</t>
    <phoneticPr fontId="18" type="noConversion"/>
  </si>
  <si>
    <t>2023.01.10. ~ 2023.01.20.</t>
    <phoneticPr fontId="18" type="noConversion"/>
  </si>
  <si>
    <t>2023.01.17. ~ 2023.04.26.</t>
    <phoneticPr fontId="18" type="noConversion"/>
  </si>
  <si>
    <t>2023.01.26. ~ 2023.03.31.</t>
    <phoneticPr fontId="18" type="noConversion"/>
  </si>
  <si>
    <t>2023.01.30. ~ 2023.02.29.</t>
    <phoneticPr fontId="18" type="noConversion"/>
  </si>
  <si>
    <t>인력개발팀</t>
    <phoneticPr fontId="2" type="noConversion"/>
  </si>
  <si>
    <t>주식회사 엑스펄트컨설팅</t>
    <phoneticPr fontId="2" type="noConversion"/>
  </si>
  <si>
    <t>2023.01.17.~2023.04.26.</t>
    <phoneticPr fontId="2" type="noConversion"/>
  </si>
  <si>
    <t>채용 필기 문항추가 등</t>
    <phoneticPr fontId="2" type="noConversion"/>
  </si>
  <si>
    <t>㈜펄슨텔</t>
    <phoneticPr fontId="18" type="noConversion"/>
  </si>
  <si>
    <t>이우종</t>
    <phoneticPr fontId="18" type="noConversion"/>
  </si>
  <si>
    <t>서울시 강남구 봉은사로 625, 4층</t>
    <phoneticPr fontId="18" type="noConversion"/>
  </si>
  <si>
    <t>추정가격이 2천만원 이하인 물품의 제조·구매·용역 계약(제25조제1항제5호)</t>
    <phoneticPr fontId="18" type="noConversion"/>
  </si>
  <si>
    <t>성남시청소년재단</t>
    <phoneticPr fontId="18" type="noConversion"/>
  </si>
  <si>
    <t>2023.01.05. ~ 2023.01.09.</t>
    <phoneticPr fontId="18" type="noConversion"/>
  </si>
  <si>
    <t>2023.01.17. ~ 2023.04.29.</t>
    <phoneticPr fontId="18" type="noConversion"/>
  </si>
  <si>
    <t>주식회사 엑스펄트컨설팅</t>
    <phoneticPr fontId="18" type="noConversion"/>
  </si>
  <si>
    <t>김정문</t>
    <phoneticPr fontId="18" type="noConversion"/>
  </si>
  <si>
    <t>서울시 송파구 중대로121, 롯데캐슬파인힐 2층</t>
    <phoneticPr fontId="18" type="noConversion"/>
  </si>
  <si>
    <t>미래세무회계사무소</t>
    <phoneticPr fontId="18" type="noConversion"/>
  </si>
  <si>
    <t>경기도 성남시 중원구 금상로60-0</t>
    <phoneticPr fontId="18" type="noConversion"/>
  </si>
  <si>
    <t>김연성</t>
    <phoneticPr fontId="18" type="noConversion"/>
  </si>
  <si>
    <t>주 소</t>
    <phoneticPr fontId="18" type="noConversion"/>
  </si>
  <si>
    <t>전략경영본부</t>
    <phoneticPr fontId="18" type="noConversion"/>
  </si>
  <si>
    <t>(A)</t>
    <phoneticPr fontId="18" type="noConversion"/>
  </si>
  <si>
    <t>2023.01.26. ~ 2023.03.31.</t>
    <phoneticPr fontId="18" type="noConversion"/>
  </si>
  <si>
    <t>2023.01.30.~2023.02.29.</t>
    <phoneticPr fontId="18" type="noConversion"/>
  </si>
  <si>
    <t>아이원</t>
    <phoneticPr fontId="18" type="noConversion"/>
  </si>
  <si>
    <t xml:space="preserve">전라북도 김제시 황산면 남양1길29-0 </t>
    <phoneticPr fontId="18" type="noConversion"/>
  </si>
  <si>
    <t>전략경영본부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</si>
</sst>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_-* #,##0.00_-;\-* #,##0.00_-;_-* &quot;-&quot;_-;_-@_-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0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10" fontId="14" fillId="0" borderId="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8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1" xfId="5765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8" fillId="4" borderId="2" xfId="0" quotePrefix="1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0" fontId="26" fillId="0" borderId="33" xfId="0" quotePrefix="1" applyNumberFormat="1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6" fontId="5" fillId="4" borderId="33" xfId="11479" quotePrefix="1" applyNumberFormat="1" applyFont="1" applyFill="1" applyBorder="1" applyAlignment="1">
      <alignment horizontal="right" vertical="center" shrinkToFit="1"/>
    </xf>
    <xf numFmtId="176" fontId="5" fillId="4" borderId="33" xfId="11479" applyNumberFormat="1" applyFont="1" applyFill="1" applyBorder="1" applyAlignment="1">
      <alignment horizontal="center" vertical="center" shrinkToFit="1"/>
    </xf>
    <xf numFmtId="176" fontId="5" fillId="4" borderId="33" xfId="11479" quotePrefix="1" applyNumberFormat="1" applyFont="1" applyFill="1" applyBorder="1" applyAlignment="1">
      <alignment horizontal="right" vertical="center" wrapText="1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/>
    </xf>
    <xf numFmtId="176" fontId="5" fillId="4" borderId="34" xfId="5765" applyNumberFormat="1" applyFont="1" applyFill="1" applyBorder="1" applyAlignment="1">
      <alignment horizontal="center" vertical="center" shrinkToFit="1"/>
    </xf>
    <xf numFmtId="176" fontId="5" fillId="4" borderId="2" xfId="1" applyNumberFormat="1" applyFont="1" applyFill="1" applyBorder="1" applyAlignment="1">
      <alignment horizontal="right" vertical="center" shrinkToFi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9" fillId="4" borderId="2" xfId="0" quotePrefix="1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38" fontId="6" fillId="4" borderId="2" xfId="5770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70" applyNumberFormat="1" applyFont="1" applyFill="1" applyBorder="1" applyAlignment="1">
      <alignment horizontal="center" vertical="center" shrinkToFit="1"/>
    </xf>
    <xf numFmtId="0" fontId="28" fillId="4" borderId="33" xfId="0" quotePrefix="1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wrapText="1"/>
    </xf>
    <xf numFmtId="181" fontId="15" fillId="4" borderId="2" xfId="0" applyNumberFormat="1" applyFont="1" applyFill="1" applyBorder="1" applyAlignment="1" applyProtection="1">
      <alignment horizontal="center" vertical="center" shrinkToFit="1"/>
    </xf>
    <xf numFmtId="177" fontId="5" fillId="0" borderId="25" xfId="0" quotePrefix="1" applyNumberFormat="1" applyFont="1" applyFill="1" applyBorder="1" applyAlignment="1">
      <alignment horizontal="left" vertical="center" shrinkToFit="1"/>
    </xf>
    <xf numFmtId="181" fontId="5" fillId="0" borderId="25" xfId="0" applyNumberFormat="1" applyFont="1" applyFill="1" applyBorder="1" applyAlignment="1" applyProtection="1">
      <alignment horizontal="center" vertical="center" shrinkToFit="1"/>
    </xf>
    <xf numFmtId="41" fontId="15" fillId="4" borderId="2" xfId="0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41" fontId="5" fillId="4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Continuous" vertical="center"/>
    </xf>
    <xf numFmtId="176" fontId="22" fillId="0" borderId="1" xfId="1" applyNumberFormat="1" applyFont="1" applyFill="1" applyBorder="1" applyAlignment="1" applyProtection="1">
      <alignment horizontal="center" vertical="center"/>
    </xf>
    <xf numFmtId="176" fontId="5" fillId="2" borderId="2" xfId="1" applyNumberFormat="1" applyFont="1" applyFill="1" applyBorder="1" applyAlignment="1" applyProtection="1">
      <alignment horizontal="center" vertical="center"/>
    </xf>
    <xf numFmtId="176" fontId="15" fillId="0" borderId="2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>
      <alignment vertical="center" shrinkToFit="1"/>
    </xf>
    <xf numFmtId="176" fontId="15" fillId="0" borderId="25" xfId="1" applyNumberFormat="1" applyFont="1" applyFill="1" applyBorder="1" applyAlignment="1" applyProtection="1">
      <alignment horizontal="right" vertical="center" shrinkToFit="1"/>
    </xf>
    <xf numFmtId="176" fontId="15" fillId="0" borderId="25" xfId="1" quotePrefix="1" applyNumberFormat="1" applyFont="1" applyFill="1" applyBorder="1" applyAlignment="1" applyProtection="1">
      <alignment horizontal="right"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6" fontId="5" fillId="0" borderId="2" xfId="1" quotePrefix="1" applyNumberFormat="1" applyFont="1" applyFill="1" applyBorder="1" applyAlignment="1" applyProtection="1">
      <alignment horizontal="right" vertical="center" shrinkToFit="1"/>
    </xf>
    <xf numFmtId="176" fontId="6" fillId="4" borderId="2" xfId="0" applyNumberFormat="1" applyFont="1" applyFill="1" applyBorder="1" applyAlignment="1">
      <alignment horizontal="right" wrapText="1"/>
    </xf>
    <xf numFmtId="176" fontId="6" fillId="4" borderId="2" xfId="1" applyNumberFormat="1" applyFont="1" applyFill="1" applyBorder="1" applyAlignment="1" applyProtection="1">
      <alignment horizontal="right" vertical="center" shrinkToFit="1"/>
    </xf>
    <xf numFmtId="176" fontId="6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4" borderId="2" xfId="1" applyNumberFormat="1" applyFont="1" applyFill="1" applyBorder="1" applyAlignment="1" applyProtection="1">
      <alignment horizontal="right" vertical="center" shrinkToFit="1"/>
    </xf>
    <xf numFmtId="176" fontId="5" fillId="4" borderId="2" xfId="1" quotePrefix="1" applyNumberFormat="1" applyFont="1" applyFill="1" applyBorder="1" applyAlignment="1" applyProtection="1">
      <alignment horizontal="right" vertical="center" shrinkToFit="1"/>
    </xf>
    <xf numFmtId="176" fontId="15" fillId="4" borderId="2" xfId="1" applyNumberFormat="1" applyFont="1" applyFill="1" applyBorder="1" applyAlignment="1" applyProtection="1">
      <alignment horizontal="right" vertical="center" shrinkToFit="1"/>
    </xf>
    <xf numFmtId="176" fontId="15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0" borderId="25" xfId="1" applyNumberFormat="1" applyFont="1" applyFill="1" applyBorder="1" applyAlignment="1">
      <alignment horizontal="right" vertical="center" shrinkToFit="1"/>
    </xf>
    <xf numFmtId="176" fontId="5" fillId="0" borderId="25" xfId="1" applyNumberFormat="1" applyFont="1" applyFill="1" applyBorder="1" applyAlignment="1" applyProtection="1">
      <alignment horizontal="right" vertical="center" shrinkToFit="1"/>
    </xf>
    <xf numFmtId="176" fontId="5" fillId="0" borderId="25" xfId="1" quotePrefix="1" applyNumberFormat="1" applyFont="1" applyFill="1" applyBorder="1" applyAlignment="1" applyProtection="1">
      <alignment horizontal="right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2" xfId="1" quotePrefix="1" applyNumberFormat="1" applyFont="1" applyFill="1" applyBorder="1" applyAlignment="1" applyProtection="1">
      <alignment horizontal="left" vertical="center" shrinkToFit="1"/>
    </xf>
    <xf numFmtId="184" fontId="5" fillId="0" borderId="2" xfId="0" applyNumberFormat="1" applyFont="1" applyFill="1" applyBorder="1" applyAlignment="1" applyProtection="1">
      <alignment horizontal="center" vertical="center" shrinkToFit="1"/>
    </xf>
    <xf numFmtId="186" fontId="5" fillId="0" borderId="2" xfId="1" applyNumberFormat="1" applyFont="1" applyFill="1" applyBorder="1" applyAlignment="1" applyProtection="1">
      <alignment horizontal="right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0" fontId="5" fillId="0" borderId="2" xfId="1" quotePrefix="1" applyNumberFormat="1" applyFont="1" applyFill="1" applyBorder="1" applyAlignment="1" applyProtection="1">
      <alignment horizontal="left" vertical="center" shrinkToFit="1"/>
    </xf>
    <xf numFmtId="0" fontId="33" fillId="0" borderId="0" xfId="0" applyNumberFormat="1" applyFont="1" applyFill="1" applyBorder="1" applyAlignment="1" applyProtection="1">
      <alignment horizontal="centerContinuous" vertical="center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 shrinkToFit="1"/>
    </xf>
    <xf numFmtId="181" fontId="14" fillId="0" borderId="18" xfId="0" applyNumberFormat="1" applyFont="1" applyBorder="1" applyAlignment="1">
      <alignment horizontal="center" vertical="center" shrinkToFit="1"/>
    </xf>
    <xf numFmtId="177" fontId="14" fillId="0" borderId="39" xfId="0" applyNumberFormat="1" applyFont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vertical="center"/>
    </xf>
    <xf numFmtId="176" fontId="5" fillId="2" borderId="36" xfId="0" applyNumberFormat="1" applyFont="1" applyFill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6" fontId="28" fillId="4" borderId="2" xfId="5767" applyNumberFormat="1" applyFont="1" applyFill="1" applyBorder="1" applyAlignment="1">
      <alignment horizontal="right" vertical="center" shrinkToFit="1"/>
    </xf>
    <xf numFmtId="176" fontId="28" fillId="4" borderId="2" xfId="178" applyNumberFormat="1" applyFont="1" applyFill="1" applyBorder="1" applyAlignment="1">
      <alignment horizontal="right" vertical="center" shrinkToFit="1"/>
    </xf>
    <xf numFmtId="176" fontId="6" fillId="4" borderId="2" xfId="5767" applyNumberFormat="1" applyFont="1" applyFill="1" applyBorder="1" applyAlignment="1">
      <alignment horizontal="right" vertical="center" shrinkToFit="1"/>
    </xf>
    <xf numFmtId="176" fontId="6" fillId="4" borderId="2" xfId="178" applyNumberFormat="1" applyFont="1" applyFill="1" applyBorder="1" applyAlignment="1">
      <alignment horizontal="right" vertical="center" shrinkToFit="1"/>
    </xf>
    <xf numFmtId="176" fontId="28" fillId="4" borderId="33" xfId="5767" applyNumberFormat="1" applyFont="1" applyFill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/>
    </xf>
    <xf numFmtId="0" fontId="6" fillId="0" borderId="2" xfId="0" quotePrefix="1" applyNumberFormat="1" applyFont="1" applyBorder="1" applyAlignment="1">
      <alignment horizontal="left" vertical="center" shrinkToFit="1"/>
    </xf>
    <xf numFmtId="183" fontId="5" fillId="4" borderId="30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5" fillId="4" borderId="0" xfId="0" applyFont="1" applyFill="1" applyAlignment="1">
      <alignment vertical="center"/>
    </xf>
    <xf numFmtId="0" fontId="19" fillId="4" borderId="0" xfId="0" applyFont="1" applyFill="1"/>
    <xf numFmtId="183" fontId="5" fillId="4" borderId="40" xfId="0" applyNumberFormat="1" applyFont="1" applyFill="1" applyBorder="1" applyAlignment="1">
      <alignment horizontal="center" vertical="center" shrinkToFit="1"/>
    </xf>
    <xf numFmtId="182" fontId="5" fillId="4" borderId="24" xfId="0" applyNumberFormat="1" applyFont="1" applyFill="1" applyBorder="1" applyAlignment="1">
      <alignment horizontal="center" vertical="center" shrinkToFit="1"/>
    </xf>
    <xf numFmtId="0" fontId="5" fillId="4" borderId="24" xfId="0" applyNumberFormat="1" applyFont="1" applyFill="1" applyBorder="1" applyAlignment="1">
      <alignment horizontal="left" vertical="center" shrinkToFit="1"/>
    </xf>
    <xf numFmtId="0" fontId="5" fillId="4" borderId="24" xfId="0" quotePrefix="1" applyFont="1" applyFill="1" applyBorder="1" applyAlignment="1">
      <alignment horizontal="center" vertical="center" shrinkToFit="1"/>
    </xf>
    <xf numFmtId="41" fontId="5" fillId="4" borderId="24" xfId="178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176" fontId="5" fillId="4" borderId="24" xfId="0" applyNumberFormat="1" applyFont="1" applyFill="1" applyBorder="1" applyAlignment="1">
      <alignment horizontal="right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70" applyNumberFormat="1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vertical="center"/>
    </xf>
    <xf numFmtId="0" fontId="6" fillId="4" borderId="2" xfId="0" applyFont="1" applyFill="1" applyBorder="1" applyAlignment="1">
      <alignment shrinkToFit="1"/>
    </xf>
    <xf numFmtId="0" fontId="15" fillId="4" borderId="24" xfId="0" applyNumberFormat="1" applyFont="1" applyFill="1" applyBorder="1" applyAlignment="1" applyProtection="1">
      <alignment horizontal="center" vertical="center" shrinkToFit="1"/>
    </xf>
    <xf numFmtId="177" fontId="15" fillId="4" borderId="24" xfId="0" applyNumberFormat="1" applyFont="1" applyFill="1" applyBorder="1" applyAlignment="1">
      <alignment horizontal="left" vertical="center" shrinkToFit="1"/>
    </xf>
    <xf numFmtId="177" fontId="15" fillId="4" borderId="24" xfId="0" applyNumberFormat="1" applyFont="1" applyFill="1" applyBorder="1" applyAlignment="1">
      <alignment horizontal="center" vertical="center" shrinkToFit="1"/>
    </xf>
    <xf numFmtId="176" fontId="15" fillId="4" borderId="24" xfId="1" applyNumberFormat="1" applyFont="1" applyFill="1" applyBorder="1" applyAlignment="1">
      <alignment horizontal="right" vertical="center" shrinkToFit="1"/>
    </xf>
    <xf numFmtId="176" fontId="15" fillId="4" borderId="24" xfId="1" applyNumberFormat="1" applyFont="1" applyFill="1" applyBorder="1" applyAlignment="1" applyProtection="1">
      <alignment horizontal="right" vertical="center" shrinkToFit="1"/>
    </xf>
    <xf numFmtId="176" fontId="15" fillId="4" borderId="24" xfId="1" quotePrefix="1" applyNumberFormat="1" applyFont="1" applyFill="1" applyBorder="1" applyAlignment="1" applyProtection="1">
      <alignment horizontal="right" vertical="center" shrinkToFit="1"/>
    </xf>
    <xf numFmtId="181" fontId="15" fillId="4" borderId="24" xfId="0" applyNumberFormat="1" applyFont="1" applyFill="1" applyBorder="1" applyAlignment="1" applyProtection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>
      <alignment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7" fontId="14" fillId="0" borderId="14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177" fontId="14" fillId="4" borderId="14" xfId="0" applyNumberFormat="1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177" fontId="31" fillId="0" borderId="21" xfId="0" applyNumberFormat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7" xfId="0" applyFont="1" applyBorder="1" applyAlignment="1">
      <alignment horizontal="justify" vertical="center" wrapText="1"/>
    </xf>
    <xf numFmtId="0" fontId="31" fillId="0" borderId="8" xfId="0" applyFont="1" applyBorder="1" applyAlignment="1">
      <alignment horizontal="justify" vertical="center" wrapText="1"/>
    </xf>
    <xf numFmtId="3" fontId="31" fillId="0" borderId="7" xfId="0" applyNumberFormat="1" applyFont="1" applyBorder="1" applyAlignment="1">
      <alignment horizontal="justify" vertical="center" wrapText="1"/>
    </xf>
    <xf numFmtId="0" fontId="31" fillId="0" borderId="12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77" fontId="31" fillId="0" borderId="11" xfId="0" applyNumberFormat="1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81" fontId="31" fillId="0" borderId="7" xfId="0" applyNumberFormat="1" applyFont="1" applyFill="1" applyBorder="1" applyAlignment="1">
      <alignment horizontal="center" vertical="center" wrapText="1"/>
    </xf>
    <xf numFmtId="181" fontId="31" fillId="0" borderId="19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shrinkToFit="1"/>
    </xf>
    <xf numFmtId="3" fontId="31" fillId="0" borderId="20" xfId="0" applyNumberFormat="1" applyFont="1" applyBorder="1" applyAlignment="1">
      <alignment horizontal="center" vertical="center" shrinkToFit="1"/>
    </xf>
    <xf numFmtId="180" fontId="31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F33" sqref="F33"/>
    </sheetView>
  </sheetViews>
  <sheetFormatPr defaultRowHeight="13.5" x14ac:dyDescent="0.15"/>
  <cols>
    <col min="1" max="2" width="8.88671875" style="92"/>
    <col min="3" max="3" width="35.21875" style="92" bestFit="1" customWidth="1"/>
    <col min="4" max="4" width="8.88671875" style="92"/>
    <col min="5" max="5" width="30.5546875" style="92" customWidth="1"/>
    <col min="6" max="7" width="8.88671875" style="92"/>
    <col min="8" max="8" width="10.109375" style="308" bestFit="1" customWidth="1"/>
    <col min="9" max="9" width="18.88671875" style="92" bestFit="1" customWidth="1"/>
    <col min="10" max="16384" width="8.88671875" style="92"/>
  </cols>
  <sheetData>
    <row r="1" spans="1:12" ht="36" customHeight="1" x14ac:dyDescent="0.15">
      <c r="A1" s="90" t="s">
        <v>54</v>
      </c>
      <c r="B1" s="90"/>
      <c r="C1" s="91"/>
      <c r="D1" s="90"/>
      <c r="E1" s="90"/>
      <c r="F1" s="90"/>
      <c r="G1" s="90"/>
      <c r="H1" s="301"/>
      <c r="I1" s="90"/>
      <c r="J1" s="90"/>
      <c r="K1" s="90"/>
      <c r="L1" s="90"/>
    </row>
    <row r="2" spans="1:12" ht="25.5" customHeight="1" thickBot="1" x14ac:dyDescent="0.2">
      <c r="A2" s="43" t="s">
        <v>90</v>
      </c>
      <c r="B2" s="93"/>
      <c r="C2" s="94"/>
      <c r="D2" s="95"/>
      <c r="E2" s="95"/>
      <c r="F2" s="95"/>
      <c r="G2" s="95"/>
      <c r="H2" s="302"/>
      <c r="I2" s="95"/>
      <c r="J2" s="95"/>
      <c r="K2" s="95"/>
      <c r="L2" s="155" t="s">
        <v>83</v>
      </c>
    </row>
    <row r="3" spans="1:12" ht="35.25" customHeight="1" x14ac:dyDescent="0.15">
      <c r="A3" s="156" t="s">
        <v>55</v>
      </c>
      <c r="B3" s="157" t="s">
        <v>40</v>
      </c>
      <c r="C3" s="158" t="s">
        <v>56</v>
      </c>
      <c r="D3" s="159" t="s">
        <v>94</v>
      </c>
      <c r="E3" s="157" t="s">
        <v>57</v>
      </c>
      <c r="F3" s="157" t="s">
        <v>58</v>
      </c>
      <c r="G3" s="157" t="s">
        <v>59</v>
      </c>
      <c r="H3" s="300" t="s">
        <v>93</v>
      </c>
      <c r="I3" s="157" t="s">
        <v>41</v>
      </c>
      <c r="J3" s="157" t="s">
        <v>60</v>
      </c>
      <c r="K3" s="157" t="s">
        <v>61</v>
      </c>
      <c r="L3" s="160" t="s">
        <v>1</v>
      </c>
    </row>
    <row r="4" spans="1:12" s="313" customFormat="1" ht="24" customHeight="1" x14ac:dyDescent="0.15">
      <c r="A4" s="314">
        <v>2023</v>
      </c>
      <c r="B4" s="315">
        <v>2</v>
      </c>
      <c r="C4" s="316" t="s">
        <v>195</v>
      </c>
      <c r="D4" s="317" t="s">
        <v>104</v>
      </c>
      <c r="E4" s="318" t="s">
        <v>198</v>
      </c>
      <c r="F4" s="317">
        <v>300</v>
      </c>
      <c r="G4" s="319" t="s">
        <v>199</v>
      </c>
      <c r="H4" s="320">
        <v>2500000</v>
      </c>
      <c r="I4" s="321" t="s">
        <v>200</v>
      </c>
      <c r="J4" s="319" t="s">
        <v>196</v>
      </c>
      <c r="K4" s="319" t="s">
        <v>197</v>
      </c>
      <c r="L4" s="325"/>
    </row>
    <row r="5" spans="1:12" s="16" customFormat="1" ht="24" customHeight="1" x14ac:dyDescent="0.25">
      <c r="A5" s="322" t="s">
        <v>145</v>
      </c>
      <c r="B5" s="202">
        <v>2</v>
      </c>
      <c r="C5" s="121" t="s">
        <v>204</v>
      </c>
      <c r="D5" s="206" t="s">
        <v>133</v>
      </c>
      <c r="E5" s="323" t="s">
        <v>205</v>
      </c>
      <c r="F5" s="205">
        <v>3</v>
      </c>
      <c r="G5" s="206" t="s">
        <v>206</v>
      </c>
      <c r="H5" s="324">
        <v>3720000</v>
      </c>
      <c r="I5" s="206" t="s">
        <v>132</v>
      </c>
      <c r="J5" s="206" t="s">
        <v>135</v>
      </c>
      <c r="K5" s="206" t="s">
        <v>134</v>
      </c>
      <c r="L5" s="207"/>
    </row>
    <row r="6" spans="1:12" s="16" customFormat="1" ht="24" customHeight="1" x14ac:dyDescent="0.25">
      <c r="A6" s="134"/>
      <c r="B6" s="126"/>
      <c r="C6" s="309" t="s">
        <v>207</v>
      </c>
      <c r="D6" s="127"/>
      <c r="E6" s="120"/>
      <c r="F6" s="208"/>
      <c r="G6" s="209"/>
      <c r="H6" s="303"/>
      <c r="I6" s="209"/>
      <c r="J6" s="127"/>
      <c r="K6" s="127"/>
      <c r="L6" s="133"/>
    </row>
    <row r="7" spans="1:12" s="16" customFormat="1" ht="24" customHeight="1" x14ac:dyDescent="0.25">
      <c r="A7" s="134"/>
      <c r="B7" s="126"/>
      <c r="C7" s="121"/>
      <c r="D7" s="124"/>
      <c r="E7" s="154"/>
      <c r="F7" s="208"/>
      <c r="G7" s="209"/>
      <c r="H7" s="304"/>
      <c r="I7" s="209"/>
      <c r="J7" s="127"/>
      <c r="K7" s="127"/>
      <c r="L7" s="133"/>
    </row>
    <row r="8" spans="1:12" s="16" customFormat="1" ht="24" customHeight="1" x14ac:dyDescent="0.25">
      <c r="A8" s="134"/>
      <c r="B8" s="202"/>
      <c r="C8" s="121"/>
      <c r="D8" s="206"/>
      <c r="E8" s="239"/>
      <c r="F8" s="205"/>
      <c r="G8" s="206"/>
      <c r="H8" s="305"/>
      <c r="I8" s="127"/>
      <c r="J8" s="127"/>
      <c r="K8" s="127"/>
      <c r="L8" s="207"/>
    </row>
    <row r="9" spans="1:12" s="16" customFormat="1" ht="24" customHeight="1" x14ac:dyDescent="0.25">
      <c r="A9" s="134"/>
      <c r="B9" s="202"/>
      <c r="C9" s="121"/>
      <c r="D9" s="203"/>
      <c r="E9" s="204"/>
      <c r="F9" s="205"/>
      <c r="G9" s="206"/>
      <c r="H9" s="306"/>
      <c r="I9" s="206"/>
      <c r="J9" s="206"/>
      <c r="K9" s="206"/>
      <c r="L9" s="207"/>
    </row>
    <row r="10" spans="1:12" s="16" customFormat="1" ht="24" customHeight="1" thickBot="1" x14ac:dyDescent="0.3">
      <c r="A10" s="180"/>
      <c r="B10" s="162"/>
      <c r="C10" s="240"/>
      <c r="D10" s="163"/>
      <c r="E10" s="241"/>
      <c r="F10" s="242"/>
      <c r="G10" s="243"/>
      <c r="H10" s="307"/>
      <c r="I10" s="243"/>
      <c r="J10" s="163"/>
      <c r="K10" s="163"/>
      <c r="L10" s="164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>
      <pane ySplit="3" topLeftCell="A4" activePane="bottomLeft" state="frozen"/>
      <selection activeCell="A3" sqref="A3:A4"/>
      <selection pane="bottomLeft" activeCell="C9" sqref="C9"/>
    </sheetView>
  </sheetViews>
  <sheetFormatPr defaultRowHeight="24" customHeight="1" x14ac:dyDescent="0.15"/>
  <cols>
    <col min="1" max="1" width="8.6640625" style="96" customWidth="1"/>
    <col min="2" max="2" width="8.77734375" style="96" customWidth="1"/>
    <col min="3" max="3" width="44.21875" style="229" customWidth="1"/>
    <col min="4" max="4" width="10.88671875" style="96" customWidth="1"/>
    <col min="5" max="5" width="12.44140625" style="96" customWidth="1"/>
    <col min="6" max="6" width="18.88671875" style="96" customWidth="1"/>
    <col min="7" max="7" width="11.21875" style="96" customWidth="1"/>
    <col min="8" max="9" width="12.44140625" style="96" customWidth="1"/>
    <col min="10" max="16384" width="8.88671875" style="42"/>
  </cols>
  <sheetData>
    <row r="1" spans="1:12" ht="36" customHeight="1" x14ac:dyDescent="0.15">
      <c r="B1" s="90"/>
      <c r="C1" s="225"/>
      <c r="D1" s="244" t="s">
        <v>68</v>
      </c>
      <c r="F1" s="90"/>
      <c r="G1" s="90"/>
      <c r="H1" s="90"/>
      <c r="I1" s="90"/>
      <c r="J1" s="87"/>
      <c r="K1" s="87"/>
      <c r="L1" s="87"/>
    </row>
    <row r="2" spans="1:12" s="16" customFormat="1" ht="25.5" customHeight="1" thickBot="1" x14ac:dyDescent="0.3">
      <c r="A2" s="43" t="s">
        <v>90</v>
      </c>
      <c r="B2" s="93"/>
      <c r="C2" s="226"/>
      <c r="D2" s="95"/>
      <c r="E2" s="95"/>
      <c r="F2" s="95"/>
      <c r="G2" s="95"/>
      <c r="H2" s="95"/>
      <c r="I2" s="155" t="s">
        <v>83</v>
      </c>
      <c r="J2" s="95"/>
      <c r="K2" s="95"/>
      <c r="L2" s="95"/>
    </row>
    <row r="3" spans="1:12" ht="35.25" customHeight="1" x14ac:dyDescent="0.15">
      <c r="A3" s="165" t="s">
        <v>39</v>
      </c>
      <c r="B3" s="166" t="s">
        <v>40</v>
      </c>
      <c r="C3" s="167" t="s">
        <v>52</v>
      </c>
      <c r="D3" s="167" t="s">
        <v>0</v>
      </c>
      <c r="E3" s="168" t="s">
        <v>92</v>
      </c>
      <c r="F3" s="169" t="s">
        <v>41</v>
      </c>
      <c r="G3" s="169" t="s">
        <v>42</v>
      </c>
      <c r="H3" s="169" t="s">
        <v>43</v>
      </c>
      <c r="I3" s="170" t="s">
        <v>1</v>
      </c>
    </row>
    <row r="4" spans="1:12" s="313" customFormat="1" ht="24" customHeight="1" x14ac:dyDescent="0.15">
      <c r="A4" s="310">
        <v>2023</v>
      </c>
      <c r="B4" s="126">
        <v>2</v>
      </c>
      <c r="C4" s="311" t="s">
        <v>201</v>
      </c>
      <c r="D4" s="122" t="s">
        <v>104</v>
      </c>
      <c r="E4" s="15">
        <v>6000000</v>
      </c>
      <c r="F4" s="122" t="s">
        <v>137</v>
      </c>
      <c r="G4" s="127" t="s">
        <v>202</v>
      </c>
      <c r="H4" s="127" t="s">
        <v>203</v>
      </c>
      <c r="I4" s="133"/>
      <c r="J4" s="312"/>
      <c r="K4" s="312"/>
      <c r="L4" s="312"/>
    </row>
    <row r="5" spans="1:12" ht="24" customHeight="1" x14ac:dyDescent="0.15">
      <c r="A5" s="132">
        <v>2023</v>
      </c>
      <c r="B5" s="126">
        <v>2</v>
      </c>
      <c r="C5" s="125" t="s">
        <v>234</v>
      </c>
      <c r="D5" s="124" t="s">
        <v>104</v>
      </c>
      <c r="E5" s="15">
        <v>3400000</v>
      </c>
      <c r="F5" s="122" t="s">
        <v>235</v>
      </c>
      <c r="G5" s="127" t="s">
        <v>236</v>
      </c>
      <c r="H5" s="127" t="s">
        <v>237</v>
      </c>
      <c r="I5" s="135"/>
    </row>
    <row r="6" spans="1:12" ht="24" customHeight="1" x14ac:dyDescent="0.15">
      <c r="A6" s="132"/>
      <c r="B6" s="126"/>
      <c r="C6" s="76" t="s">
        <v>207</v>
      </c>
      <c r="D6" s="124"/>
      <c r="E6" s="52"/>
      <c r="F6" s="127"/>
      <c r="G6" s="127"/>
      <c r="H6" s="127"/>
      <c r="I6" s="135"/>
    </row>
    <row r="7" spans="1:12" ht="24" customHeight="1" x14ac:dyDescent="0.15">
      <c r="A7" s="132"/>
      <c r="B7" s="126"/>
      <c r="C7" s="125"/>
      <c r="D7" s="124"/>
      <c r="E7" s="52"/>
      <c r="F7" s="127"/>
      <c r="G7" s="127"/>
      <c r="H7" s="127"/>
      <c r="I7" s="135"/>
    </row>
    <row r="8" spans="1:12" ht="24" customHeight="1" x14ac:dyDescent="0.15">
      <c r="A8" s="132"/>
      <c r="B8" s="126"/>
      <c r="C8" s="125"/>
      <c r="D8" s="124"/>
      <c r="E8" s="52"/>
      <c r="F8" s="127"/>
      <c r="G8" s="127"/>
      <c r="H8" s="127"/>
      <c r="I8" s="135"/>
    </row>
    <row r="9" spans="1:12" ht="24" customHeight="1" x14ac:dyDescent="0.15">
      <c r="A9" s="132"/>
      <c r="B9" s="126"/>
      <c r="C9" s="76"/>
      <c r="D9" s="124"/>
      <c r="E9" s="52"/>
      <c r="F9" s="127"/>
      <c r="G9" s="127"/>
      <c r="H9" s="127"/>
      <c r="I9" s="135"/>
    </row>
    <row r="10" spans="1:12" ht="24" customHeight="1" x14ac:dyDescent="0.15">
      <c r="A10" s="132"/>
      <c r="B10" s="126"/>
      <c r="C10" s="125"/>
      <c r="D10" s="124"/>
      <c r="E10" s="52"/>
      <c r="F10" s="127"/>
      <c r="G10" s="127"/>
      <c r="H10" s="127"/>
      <c r="I10" s="135"/>
    </row>
    <row r="11" spans="1:12" ht="24" customHeight="1" x14ac:dyDescent="0.15">
      <c r="A11" s="132"/>
      <c r="B11" s="126"/>
      <c r="C11" s="76"/>
      <c r="D11" s="124"/>
      <c r="E11" s="52"/>
      <c r="F11" s="127"/>
      <c r="G11" s="127"/>
      <c r="H11" s="127"/>
      <c r="I11" s="135"/>
    </row>
    <row r="12" spans="1:12" ht="24" customHeight="1" x14ac:dyDescent="0.15">
      <c r="A12" s="132"/>
      <c r="B12" s="126"/>
      <c r="C12" s="125"/>
      <c r="D12" s="124"/>
      <c r="E12" s="15"/>
      <c r="F12" s="122"/>
      <c r="G12" s="127"/>
      <c r="H12" s="127"/>
      <c r="I12" s="135"/>
    </row>
    <row r="13" spans="1:12" ht="24" customHeight="1" x14ac:dyDescent="0.15">
      <c r="A13" s="132"/>
      <c r="B13" s="126"/>
      <c r="C13" s="125"/>
      <c r="D13" s="124"/>
      <c r="E13" s="15"/>
      <c r="F13" s="122"/>
      <c r="G13" s="127"/>
      <c r="H13" s="127"/>
      <c r="I13" s="135"/>
    </row>
    <row r="14" spans="1:12" ht="24" customHeight="1" x14ac:dyDescent="0.15">
      <c r="A14" s="132"/>
      <c r="B14" s="126"/>
      <c r="C14" s="125"/>
      <c r="D14" s="124"/>
      <c r="E14" s="15"/>
      <c r="F14" s="122"/>
      <c r="G14" s="127"/>
      <c r="H14" s="127"/>
      <c r="I14" s="135"/>
    </row>
    <row r="15" spans="1:12" ht="24" customHeight="1" x14ac:dyDescent="0.15">
      <c r="A15" s="132"/>
      <c r="B15" s="126"/>
      <c r="C15" s="125"/>
      <c r="D15" s="124"/>
      <c r="E15" s="15"/>
      <c r="F15" s="122"/>
      <c r="G15" s="127"/>
      <c r="H15" s="127"/>
      <c r="I15" s="135"/>
    </row>
    <row r="16" spans="1:12" ht="24" customHeight="1" x14ac:dyDescent="0.15">
      <c r="A16" s="132"/>
      <c r="B16" s="126"/>
      <c r="C16" s="125"/>
      <c r="D16" s="124"/>
      <c r="E16" s="15"/>
      <c r="F16" s="122"/>
      <c r="G16" s="127"/>
      <c r="H16" s="127"/>
      <c r="I16" s="135"/>
    </row>
    <row r="17" spans="1:9" ht="24" customHeight="1" x14ac:dyDescent="0.15">
      <c r="A17" s="132"/>
      <c r="B17" s="126"/>
      <c r="C17" s="125"/>
      <c r="D17" s="124"/>
      <c r="E17" s="15"/>
      <c r="F17" s="122"/>
      <c r="G17" s="127"/>
      <c r="H17" s="127"/>
      <c r="I17" s="135"/>
    </row>
    <row r="18" spans="1:9" ht="24" customHeight="1" x14ac:dyDescent="0.15">
      <c r="A18" s="132"/>
      <c r="B18" s="126"/>
      <c r="C18" s="125"/>
      <c r="D18" s="124"/>
      <c r="E18" s="15"/>
      <c r="F18" s="122"/>
      <c r="G18" s="127"/>
      <c r="H18" s="127"/>
      <c r="I18" s="135"/>
    </row>
    <row r="19" spans="1:9" ht="24" customHeight="1" x14ac:dyDescent="0.15">
      <c r="A19" s="132"/>
      <c r="B19" s="126"/>
      <c r="C19" s="125"/>
      <c r="D19" s="124"/>
      <c r="E19" s="15"/>
      <c r="F19" s="122"/>
      <c r="G19" s="127"/>
      <c r="H19" s="127"/>
      <c r="I19" s="135"/>
    </row>
    <row r="20" spans="1:9" ht="24" customHeight="1" x14ac:dyDescent="0.15">
      <c r="A20" s="132"/>
      <c r="B20" s="126"/>
      <c r="C20" s="227"/>
      <c r="D20" s="230"/>
      <c r="E20" s="231"/>
      <c r="F20" s="232"/>
      <c r="G20" s="233"/>
      <c r="H20" s="233"/>
      <c r="I20" s="135"/>
    </row>
    <row r="21" spans="1:9" ht="24" customHeight="1" x14ac:dyDescent="0.15">
      <c r="A21" s="132"/>
      <c r="B21" s="126"/>
      <c r="C21" s="228"/>
      <c r="D21" s="222"/>
      <c r="E21" s="223"/>
      <c r="F21" s="232"/>
      <c r="G21" s="224"/>
      <c r="H21" s="224"/>
      <c r="I21" s="135"/>
    </row>
    <row r="22" spans="1:9" ht="24" customHeight="1" thickBot="1" x14ac:dyDescent="0.2">
      <c r="A22" s="161"/>
      <c r="B22" s="162"/>
      <c r="C22" s="234"/>
      <c r="D22" s="235"/>
      <c r="E22" s="236"/>
      <c r="F22" s="237"/>
      <c r="G22" s="238"/>
      <c r="H22" s="238"/>
      <c r="I22" s="171"/>
    </row>
  </sheetData>
  <phoneticPr fontId="2" type="noConversion"/>
  <dataValidations count="1">
    <dataValidation type="list" allowBlank="1" showInputMessage="1" showErrorMessage="1" sqref="D9:D10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/>
  </sheetViews>
  <sheetFormatPr defaultRowHeight="24" customHeight="1" x14ac:dyDescent="0.15"/>
  <cols>
    <col min="1" max="1" width="8.6640625" style="96" customWidth="1"/>
    <col min="2" max="2" width="8.77734375" style="96" customWidth="1"/>
    <col min="3" max="3" width="46.6640625" style="97" bestFit="1" customWidth="1"/>
    <col min="4" max="4" width="10.88671875" style="96" customWidth="1"/>
    <col min="5" max="8" width="12.44140625" style="96" customWidth="1"/>
    <col min="9" max="10" width="11.33203125" style="96" customWidth="1"/>
    <col min="11" max="11" width="11.6640625" style="99" customWidth="1"/>
    <col min="12" max="12" width="11.33203125" style="96" bestFit="1" customWidth="1"/>
    <col min="13" max="13" width="8.88671875" style="96"/>
    <col min="14" max="16384" width="8.88671875" style="42"/>
  </cols>
  <sheetData>
    <row r="1" spans="1:13" ht="36" customHeight="1" x14ac:dyDescent="0.15">
      <c r="A1" s="90" t="s">
        <v>71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98"/>
    </row>
    <row r="2" spans="1:13" s="16" customFormat="1" ht="25.5" customHeight="1" thickBot="1" x14ac:dyDescent="0.3">
      <c r="A2" s="43" t="s">
        <v>90</v>
      </c>
      <c r="B2" s="93"/>
      <c r="C2" s="94"/>
      <c r="D2" s="95"/>
      <c r="E2" s="95"/>
      <c r="F2" s="95"/>
      <c r="G2" s="95"/>
      <c r="H2" s="95"/>
      <c r="I2" s="95"/>
      <c r="J2" s="95"/>
      <c r="K2" s="95"/>
      <c r="L2" s="95"/>
      <c r="M2" s="155" t="s">
        <v>83</v>
      </c>
    </row>
    <row r="3" spans="1:13" ht="35.25" customHeight="1" x14ac:dyDescent="0.15">
      <c r="A3" s="165" t="s">
        <v>39</v>
      </c>
      <c r="B3" s="166" t="s">
        <v>40</v>
      </c>
      <c r="C3" s="167" t="s">
        <v>70</v>
      </c>
      <c r="D3" s="169" t="s">
        <v>69</v>
      </c>
      <c r="E3" s="166" t="s">
        <v>0</v>
      </c>
      <c r="F3" s="166" t="s">
        <v>87</v>
      </c>
      <c r="G3" s="166" t="s">
        <v>86</v>
      </c>
      <c r="H3" s="166" t="s">
        <v>85</v>
      </c>
      <c r="I3" s="166" t="s">
        <v>84</v>
      </c>
      <c r="J3" s="169" t="s">
        <v>41</v>
      </c>
      <c r="K3" s="169" t="s">
        <v>42</v>
      </c>
      <c r="L3" s="169" t="s">
        <v>43</v>
      </c>
      <c r="M3" s="170" t="s">
        <v>1</v>
      </c>
    </row>
    <row r="4" spans="1:13" s="16" customFormat="1" ht="24" customHeight="1" x14ac:dyDescent="0.25">
      <c r="A4" s="134"/>
      <c r="B4" s="126"/>
      <c r="C4" s="172" t="s">
        <v>144</v>
      </c>
      <c r="D4" s="127"/>
      <c r="E4" s="173"/>
      <c r="F4" s="174"/>
      <c r="G4" s="175"/>
      <c r="H4" s="175"/>
      <c r="I4" s="176"/>
      <c r="J4" s="177"/>
      <c r="K4" s="178"/>
      <c r="L4" s="178"/>
      <c r="M4" s="179"/>
    </row>
    <row r="5" spans="1:13" s="16" customFormat="1" ht="24" customHeight="1" x14ac:dyDescent="0.25">
      <c r="A5" s="134"/>
      <c r="B5" s="126"/>
      <c r="C5" s="172"/>
      <c r="D5" s="127"/>
      <c r="E5" s="173"/>
      <c r="F5" s="174"/>
      <c r="G5" s="175"/>
      <c r="H5" s="175"/>
      <c r="I5" s="176"/>
      <c r="J5" s="177"/>
      <c r="K5" s="178"/>
      <c r="L5" s="178"/>
      <c r="M5" s="179"/>
    </row>
    <row r="6" spans="1:13" s="16" customFormat="1" ht="24" customHeight="1" thickBot="1" x14ac:dyDescent="0.3">
      <c r="A6" s="180"/>
      <c r="B6" s="162"/>
      <c r="C6" s="210"/>
      <c r="D6" s="163"/>
      <c r="E6" s="211"/>
      <c r="F6" s="212"/>
      <c r="G6" s="213"/>
      <c r="H6" s="213"/>
      <c r="I6" s="214"/>
      <c r="J6" s="215"/>
      <c r="K6" s="216"/>
      <c r="L6" s="216"/>
      <c r="M6" s="217"/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12" style="25" customWidth="1"/>
    <col min="2" max="2" width="56.5546875" style="25" customWidth="1"/>
    <col min="3" max="3" width="9.5546875" style="25" customWidth="1"/>
    <col min="4" max="4" width="8.88671875" style="25" customWidth="1"/>
    <col min="5" max="5" width="9.21875" style="25" customWidth="1"/>
    <col min="6" max="8" width="9.6640625" style="25" customWidth="1"/>
    <col min="9" max="9" width="11.109375" style="25" customWidth="1"/>
    <col min="10" max="10" width="9.6640625" style="25" customWidth="1"/>
    <col min="11" max="11" width="8.44140625" style="25" customWidth="1"/>
    <col min="12" max="12" width="1.5546875" style="14" customWidth="1"/>
    <col min="13" max="13" width="8.88671875" style="14" hidden="1" customWidth="1"/>
    <col min="14" max="15" width="9.6640625" style="25" hidden="1" customWidth="1"/>
    <col min="16" max="16" width="8.88671875" style="14" hidden="1" customWidth="1"/>
    <col min="17" max="17" width="12.6640625" style="14" hidden="1" customWidth="1"/>
    <col min="18" max="18" width="8.88671875" style="14" customWidth="1"/>
    <col min="19" max="16384" width="8.88671875" style="14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4"/>
      <c r="N1" s="14"/>
      <c r="O1" s="14"/>
    </row>
    <row r="2" spans="1:18" ht="25.5" customHeight="1" x14ac:dyDescent="0.15">
      <c r="A2" s="39" t="s">
        <v>90</v>
      </c>
      <c r="B2" s="18"/>
      <c r="C2" s="18"/>
      <c r="D2" s="20"/>
      <c r="E2" s="20"/>
      <c r="F2" s="20"/>
      <c r="G2" s="20"/>
      <c r="H2" s="20"/>
      <c r="I2" s="20"/>
      <c r="J2" s="20"/>
      <c r="K2" s="21" t="s">
        <v>81</v>
      </c>
      <c r="N2" s="20"/>
      <c r="O2" s="20"/>
    </row>
    <row r="3" spans="1:18" ht="35.25" customHeight="1" x14ac:dyDescent="0.15">
      <c r="A3" s="1" t="s">
        <v>3</v>
      </c>
      <c r="B3" s="3" t="s">
        <v>4</v>
      </c>
      <c r="C3" s="1" t="s">
        <v>0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2" t="s">
        <v>1</v>
      </c>
      <c r="N3" s="12" t="s">
        <v>8</v>
      </c>
      <c r="O3" s="12" t="s">
        <v>9</v>
      </c>
    </row>
    <row r="4" spans="1:18" s="96" customFormat="1" ht="24" customHeight="1" x14ac:dyDescent="0.15">
      <c r="A4" s="100" t="s">
        <v>125</v>
      </c>
      <c r="B4" s="107" t="s">
        <v>146</v>
      </c>
      <c r="C4" s="101" t="s">
        <v>147</v>
      </c>
      <c r="D4" s="112" t="s">
        <v>148</v>
      </c>
      <c r="E4" s="112" t="s">
        <v>149</v>
      </c>
      <c r="F4" s="112" t="s">
        <v>149</v>
      </c>
      <c r="G4" s="100">
        <v>59000</v>
      </c>
      <c r="H4" s="100">
        <v>53636.363636363632</v>
      </c>
      <c r="I4" s="100" t="s">
        <v>150</v>
      </c>
      <c r="J4" s="100" t="s">
        <v>139</v>
      </c>
      <c r="K4" s="100"/>
      <c r="M4" s="282"/>
      <c r="N4" s="100"/>
      <c r="O4" s="100"/>
      <c r="P4" s="282"/>
      <c r="Q4" s="283"/>
      <c r="R4" s="283"/>
    </row>
    <row r="5" spans="1:18" s="96" customFormat="1" ht="24" customHeight="1" x14ac:dyDescent="0.15">
      <c r="A5" s="100" t="s">
        <v>125</v>
      </c>
      <c r="B5" s="107" t="s">
        <v>151</v>
      </c>
      <c r="C5" s="101" t="s">
        <v>147</v>
      </c>
      <c r="D5" s="112" t="s">
        <v>152</v>
      </c>
      <c r="E5" s="112" t="s">
        <v>153</v>
      </c>
      <c r="F5" s="112" t="s">
        <v>153</v>
      </c>
      <c r="G5" s="100">
        <v>59000</v>
      </c>
      <c r="H5" s="100">
        <v>53636.363636363632</v>
      </c>
      <c r="I5" s="100" t="s">
        <v>150</v>
      </c>
      <c r="J5" s="100" t="s">
        <v>139</v>
      </c>
      <c r="K5" s="100"/>
      <c r="M5" s="282"/>
      <c r="N5" s="100"/>
      <c r="O5" s="100"/>
      <c r="P5" s="282"/>
      <c r="Q5" s="283"/>
      <c r="R5" s="283"/>
    </row>
    <row r="6" spans="1:18" ht="24" customHeight="1" x14ac:dyDescent="0.15">
      <c r="A6" s="100"/>
      <c r="B6" s="284" t="s">
        <v>154</v>
      </c>
      <c r="C6" s="37"/>
      <c r="D6" s="113"/>
      <c r="E6" s="113"/>
      <c r="F6" s="113"/>
      <c r="G6" s="11"/>
      <c r="H6" s="11"/>
      <c r="I6" s="11"/>
      <c r="J6" s="11"/>
      <c r="K6" s="11"/>
      <c r="M6" s="30"/>
      <c r="N6" s="11"/>
      <c r="O6" s="11"/>
      <c r="P6" s="30"/>
      <c r="Q6" s="31"/>
      <c r="R6" s="31"/>
    </row>
    <row r="7" spans="1:18" ht="24" customHeight="1" x14ac:dyDescent="0.15">
      <c r="A7" s="100"/>
      <c r="B7" s="13"/>
      <c r="C7" s="37"/>
      <c r="D7" s="113"/>
      <c r="E7" s="113"/>
      <c r="F7" s="113"/>
      <c r="G7" s="11"/>
      <c r="H7" s="11"/>
      <c r="I7" s="11"/>
      <c r="J7" s="11"/>
      <c r="K7" s="11"/>
      <c r="M7" s="30"/>
      <c r="N7" s="11"/>
      <c r="O7" s="11"/>
      <c r="P7" s="30"/>
      <c r="Q7" s="31"/>
      <c r="R7" s="31"/>
    </row>
    <row r="8" spans="1:18" ht="24" customHeight="1" x14ac:dyDescent="0.15">
      <c r="A8" s="100"/>
      <c r="B8" s="13"/>
      <c r="C8" s="37"/>
      <c r="D8" s="113"/>
      <c r="E8" s="113"/>
      <c r="F8" s="113"/>
      <c r="G8" s="11"/>
      <c r="H8" s="11"/>
      <c r="I8" s="11"/>
      <c r="J8" s="11"/>
      <c r="K8" s="11"/>
      <c r="M8" s="30"/>
      <c r="N8" s="11"/>
      <c r="O8" s="11"/>
      <c r="P8" s="30"/>
      <c r="Q8" s="31"/>
      <c r="R8" s="31"/>
    </row>
    <row r="9" spans="1:18" ht="24" customHeight="1" x14ac:dyDescent="0.15">
      <c r="A9" s="100"/>
      <c r="B9" s="13"/>
      <c r="C9" s="37"/>
      <c r="D9" s="113"/>
      <c r="E9" s="113"/>
      <c r="F9" s="113"/>
      <c r="G9" s="11"/>
      <c r="H9" s="11"/>
      <c r="I9" s="11"/>
      <c r="J9" s="11"/>
      <c r="K9" s="11"/>
      <c r="M9" s="30"/>
      <c r="N9" s="11"/>
      <c r="O9" s="11"/>
      <c r="P9" s="30"/>
      <c r="Q9" s="31"/>
      <c r="R9" s="31"/>
    </row>
    <row r="10" spans="1:18" ht="24" customHeight="1" x14ac:dyDescent="0.15">
      <c r="A10" s="100"/>
      <c r="B10" s="13"/>
      <c r="C10" s="37"/>
      <c r="D10" s="113"/>
      <c r="E10" s="113"/>
      <c r="F10" s="113"/>
      <c r="G10" s="11"/>
      <c r="H10" s="11"/>
      <c r="I10" s="11"/>
      <c r="J10" s="11"/>
      <c r="K10" s="11"/>
      <c r="M10" s="30"/>
      <c r="N10" s="11"/>
      <c r="O10" s="11"/>
      <c r="P10" s="30"/>
      <c r="Q10" s="31"/>
      <c r="R10" s="31"/>
    </row>
    <row r="11" spans="1:18" ht="24" customHeight="1" x14ac:dyDescent="0.15">
      <c r="A11" s="100"/>
      <c r="B11" s="13"/>
      <c r="C11" s="37"/>
      <c r="D11" s="113"/>
      <c r="E11" s="113"/>
      <c r="F11" s="113"/>
      <c r="G11" s="11"/>
      <c r="H11" s="11"/>
      <c r="I11" s="11"/>
      <c r="J11" s="11"/>
      <c r="K11" s="11"/>
      <c r="M11" s="30"/>
      <c r="N11" s="11"/>
      <c r="O11" s="11"/>
      <c r="P11" s="30"/>
      <c r="Q11" s="31"/>
      <c r="R11" s="31"/>
    </row>
    <row r="12" spans="1:18" ht="24" customHeight="1" x14ac:dyDescent="0.15">
      <c r="A12" s="100"/>
      <c r="B12" s="13"/>
      <c r="C12" s="37"/>
      <c r="D12" s="113"/>
      <c r="E12" s="113"/>
      <c r="F12" s="113"/>
      <c r="G12" s="11"/>
      <c r="H12" s="11"/>
      <c r="I12" s="11"/>
      <c r="J12" s="11"/>
      <c r="K12" s="11"/>
      <c r="M12" s="30"/>
      <c r="N12" s="11"/>
      <c r="O12" s="11"/>
      <c r="P12" s="30"/>
      <c r="Q12" s="31"/>
      <c r="R12" s="31"/>
    </row>
    <row r="13" spans="1:18" ht="24" customHeight="1" x14ac:dyDescent="0.15">
      <c r="A13" s="100"/>
      <c r="B13" s="13"/>
      <c r="C13" s="37"/>
      <c r="D13" s="113"/>
      <c r="E13" s="113"/>
      <c r="F13" s="113"/>
      <c r="G13" s="11"/>
      <c r="H13" s="11"/>
      <c r="I13" s="11"/>
      <c r="J13" s="11"/>
      <c r="K13" s="11"/>
      <c r="M13" s="30"/>
      <c r="N13" s="11"/>
      <c r="O13" s="11"/>
      <c r="P13" s="30"/>
      <c r="Q13" s="31"/>
      <c r="R13" s="31"/>
    </row>
    <row r="14" spans="1:18" ht="24" customHeight="1" x14ac:dyDescent="0.15">
      <c r="A14" s="100"/>
      <c r="B14" s="64"/>
      <c r="C14" s="37"/>
      <c r="D14" s="113"/>
      <c r="E14" s="113"/>
      <c r="F14" s="113"/>
      <c r="G14" s="11"/>
      <c r="H14" s="11"/>
      <c r="I14" s="11"/>
      <c r="J14" s="11"/>
      <c r="K14" s="11"/>
      <c r="M14" s="30"/>
      <c r="N14" s="11"/>
      <c r="O14" s="11"/>
      <c r="P14" s="30"/>
      <c r="Q14" s="31"/>
      <c r="R14" s="31"/>
    </row>
    <row r="15" spans="1:18" ht="24" customHeight="1" x14ac:dyDescent="0.15">
      <c r="A15" s="100"/>
      <c r="B15" s="13"/>
      <c r="C15" s="37"/>
      <c r="D15" s="113"/>
      <c r="E15" s="113"/>
      <c r="F15" s="113"/>
      <c r="G15" s="11"/>
      <c r="H15" s="11"/>
      <c r="I15" s="11"/>
      <c r="J15" s="11"/>
      <c r="K15" s="11"/>
      <c r="M15" s="30"/>
      <c r="N15" s="11"/>
      <c r="O15" s="11"/>
      <c r="P15" s="30"/>
      <c r="Q15" s="31"/>
      <c r="R15" s="31"/>
    </row>
    <row r="16" spans="1:18" ht="24" customHeight="1" x14ac:dyDescent="0.15">
      <c r="A16" s="100"/>
      <c r="B16" s="13"/>
      <c r="C16" s="37"/>
      <c r="D16" s="113"/>
      <c r="E16" s="113"/>
      <c r="F16" s="113"/>
      <c r="G16" s="11"/>
      <c r="H16" s="11"/>
      <c r="I16" s="11"/>
      <c r="J16" s="11"/>
      <c r="K16" s="11"/>
      <c r="M16" s="30"/>
      <c r="N16" s="11"/>
      <c r="O16" s="11"/>
      <c r="P16" s="30"/>
      <c r="Q16" s="31"/>
      <c r="R16" s="31"/>
    </row>
    <row r="17" spans="1:18" ht="24" customHeight="1" x14ac:dyDescent="0.15">
      <c r="A17" s="100"/>
      <c r="B17" s="13"/>
      <c r="C17" s="37"/>
      <c r="D17" s="113"/>
      <c r="E17" s="113"/>
      <c r="F17" s="113"/>
      <c r="G17" s="11"/>
      <c r="H17" s="11"/>
      <c r="I17" s="11"/>
      <c r="J17" s="11"/>
      <c r="K17" s="11"/>
      <c r="M17" s="30"/>
      <c r="N17" s="11"/>
      <c r="O17" s="11"/>
      <c r="P17" s="30"/>
      <c r="Q17" s="31"/>
      <c r="R17" s="31"/>
    </row>
    <row r="18" spans="1:18" ht="24" customHeight="1" x14ac:dyDescent="0.15">
      <c r="A18" s="100"/>
      <c r="B18" s="13"/>
      <c r="C18" s="37"/>
      <c r="D18" s="113"/>
      <c r="E18" s="113"/>
      <c r="F18" s="113"/>
      <c r="G18" s="11"/>
      <c r="H18" s="11"/>
      <c r="I18" s="11"/>
      <c r="J18" s="11"/>
      <c r="K18" s="11"/>
      <c r="M18" s="30"/>
      <c r="N18" s="11"/>
      <c r="O18" s="11"/>
      <c r="P18" s="30"/>
      <c r="Q18" s="31"/>
      <c r="R18" s="31"/>
    </row>
    <row r="19" spans="1:18" ht="24" customHeight="1" x14ac:dyDescent="0.15">
      <c r="A19" s="100"/>
      <c r="B19" s="13"/>
      <c r="C19" s="37"/>
      <c r="D19" s="113"/>
      <c r="E19" s="113"/>
      <c r="F19" s="113"/>
      <c r="G19" s="11"/>
      <c r="H19" s="11"/>
      <c r="I19" s="11"/>
      <c r="J19" s="11"/>
      <c r="K19" s="11"/>
      <c r="M19" s="30"/>
      <c r="N19" s="11"/>
      <c r="O19" s="11"/>
      <c r="P19" s="30"/>
      <c r="Q19" s="31"/>
      <c r="R19" s="31"/>
    </row>
    <row r="20" spans="1:18" ht="24" customHeight="1" x14ac:dyDescent="0.15">
      <c r="A20" s="100"/>
      <c r="B20" s="13"/>
      <c r="C20" s="37"/>
      <c r="D20" s="113"/>
      <c r="E20" s="113"/>
      <c r="F20" s="113"/>
      <c r="G20" s="11"/>
      <c r="H20" s="11"/>
      <c r="I20" s="11"/>
      <c r="J20" s="11"/>
      <c r="K20" s="11"/>
      <c r="M20" s="30"/>
      <c r="N20" s="11"/>
      <c r="O20" s="11"/>
      <c r="P20" s="30"/>
      <c r="Q20" s="31"/>
      <c r="R20" s="31"/>
    </row>
    <row r="21" spans="1:18" ht="24" customHeight="1" x14ac:dyDescent="0.15">
      <c r="A21" s="100"/>
      <c r="B21" s="13"/>
      <c r="C21" s="37"/>
      <c r="D21" s="113"/>
      <c r="E21" s="113"/>
      <c r="F21" s="113"/>
      <c r="G21" s="11"/>
      <c r="H21" s="11"/>
      <c r="I21" s="11"/>
      <c r="J21" s="11"/>
      <c r="K21" s="11"/>
      <c r="M21" s="30"/>
      <c r="N21" s="11"/>
      <c r="O21" s="11"/>
      <c r="P21" s="30"/>
      <c r="Q21" s="31"/>
      <c r="R21" s="31"/>
    </row>
    <row r="22" spans="1:18" ht="24" customHeight="1" x14ac:dyDescent="0.15">
      <c r="A22" s="100"/>
      <c r="B22" s="13"/>
      <c r="C22" s="37"/>
      <c r="D22" s="113"/>
      <c r="E22" s="113"/>
      <c r="F22" s="113"/>
      <c r="G22" s="11"/>
      <c r="H22" s="11"/>
      <c r="I22" s="11"/>
      <c r="J22" s="11"/>
      <c r="K22" s="11"/>
      <c r="M22" s="30"/>
      <c r="N22" s="11"/>
      <c r="O22" s="11"/>
      <c r="P22" s="30"/>
      <c r="Q22" s="31"/>
      <c r="R22" s="31"/>
    </row>
    <row r="23" spans="1:18" ht="24" customHeight="1" x14ac:dyDescent="0.15">
      <c r="A23" s="100"/>
      <c r="B23" s="13"/>
      <c r="C23" s="37"/>
      <c r="D23" s="113"/>
      <c r="E23" s="113"/>
      <c r="F23" s="113"/>
      <c r="G23" s="11"/>
      <c r="H23" s="11"/>
      <c r="I23" s="11"/>
      <c r="J23" s="11"/>
      <c r="K23" s="11"/>
      <c r="M23" s="30"/>
      <c r="N23" s="11"/>
      <c r="O23" s="11"/>
      <c r="P23" s="30"/>
      <c r="Q23" s="31"/>
      <c r="R23" s="31"/>
    </row>
    <row r="24" spans="1:18" ht="24" customHeight="1" x14ac:dyDescent="0.15">
      <c r="A24" s="11"/>
      <c r="B24" s="13"/>
      <c r="C24" s="37"/>
      <c r="D24" s="113"/>
      <c r="E24" s="113"/>
      <c r="F24" s="113"/>
      <c r="G24" s="11"/>
      <c r="H24" s="11"/>
      <c r="I24" s="11"/>
      <c r="J24" s="11"/>
      <c r="K24" s="11"/>
      <c r="M24" s="30" t="e">
        <f>H24/G24</f>
        <v>#DIV/0!</v>
      </c>
      <c r="N24" s="11">
        <v>4600</v>
      </c>
      <c r="O24" s="11">
        <v>4181</v>
      </c>
      <c r="P24" s="30">
        <f>O24/N24</f>
        <v>0.90891304347826085</v>
      </c>
      <c r="Q24" s="31"/>
      <c r="R24" s="31"/>
    </row>
    <row r="25" spans="1:18" ht="24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N25" s="32"/>
      <c r="O25" s="32"/>
    </row>
    <row r="26" spans="1:18" ht="24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N26" s="32"/>
      <c r="O26" s="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/>
  </sheetViews>
  <sheetFormatPr defaultRowHeight="24" customHeight="1" x14ac:dyDescent="0.15"/>
  <cols>
    <col min="1" max="1" width="12" style="25" customWidth="1"/>
    <col min="2" max="2" width="56.5546875" style="26" customWidth="1"/>
    <col min="3" max="3" width="9.5546875" style="25" customWidth="1"/>
    <col min="4" max="4" width="8.88671875" style="25" customWidth="1"/>
    <col min="5" max="5" width="9.21875" style="25" customWidth="1"/>
    <col min="6" max="6" width="10.5546875" style="27" customWidth="1"/>
    <col min="7" max="7" width="9.6640625" style="25" customWidth="1"/>
    <col min="8" max="8" width="12.6640625" style="28" customWidth="1"/>
    <col min="9" max="9" width="9.6640625" style="25" customWidth="1"/>
    <col min="10" max="10" width="10.5546875" style="24" customWidth="1"/>
    <col min="11" max="11" width="8.44140625" style="25" customWidth="1"/>
    <col min="12" max="12" width="9.88671875" style="14" bestFit="1" customWidth="1"/>
    <col min="13" max="16384" width="8.88671875" style="14"/>
  </cols>
  <sheetData>
    <row r="1" spans="1:12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  <c r="L1" s="34"/>
    </row>
    <row r="2" spans="1:12" ht="25.5" customHeight="1" x14ac:dyDescent="0.15">
      <c r="A2" s="39" t="s">
        <v>90</v>
      </c>
      <c r="B2" s="38"/>
      <c r="C2" s="18"/>
      <c r="D2" s="20"/>
      <c r="E2" s="20"/>
      <c r="F2" s="22"/>
      <c r="G2" s="20"/>
      <c r="H2" s="23"/>
      <c r="I2" s="20"/>
      <c r="K2" s="22" t="s">
        <v>82</v>
      </c>
    </row>
    <row r="3" spans="1:12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91</v>
      </c>
      <c r="I3" s="2" t="s">
        <v>22</v>
      </c>
      <c r="J3" s="10" t="s">
        <v>23</v>
      </c>
      <c r="K3" s="2" t="s">
        <v>1</v>
      </c>
    </row>
    <row r="4" spans="1:12" s="96" customFormat="1" ht="24" customHeight="1" x14ac:dyDescent="0.15">
      <c r="A4" s="100" t="s">
        <v>125</v>
      </c>
      <c r="B4" s="107" t="s">
        <v>146</v>
      </c>
      <c r="C4" s="101" t="s">
        <v>147</v>
      </c>
      <c r="D4" s="112" t="s">
        <v>149</v>
      </c>
      <c r="E4" s="285" t="s">
        <v>155</v>
      </c>
      <c r="F4" s="286" t="s">
        <v>136</v>
      </c>
      <c r="G4" s="287" t="s">
        <v>136</v>
      </c>
      <c r="H4" s="35" t="s">
        <v>139</v>
      </c>
      <c r="I4" s="287" t="s">
        <v>139</v>
      </c>
      <c r="J4" s="100" t="s">
        <v>139</v>
      </c>
      <c r="K4" s="35" t="s">
        <v>156</v>
      </c>
    </row>
    <row r="5" spans="1:12" s="96" customFormat="1" ht="24" customHeight="1" x14ac:dyDescent="0.15">
      <c r="A5" s="100" t="s">
        <v>125</v>
      </c>
      <c r="B5" s="107" t="s">
        <v>146</v>
      </c>
      <c r="C5" s="101" t="s">
        <v>147</v>
      </c>
      <c r="D5" s="112" t="s">
        <v>153</v>
      </c>
      <c r="E5" s="112" t="s">
        <v>155</v>
      </c>
      <c r="F5" s="286">
        <v>58772.41</v>
      </c>
      <c r="G5" s="287">
        <v>0.87744999999999995</v>
      </c>
      <c r="H5" s="100" t="s">
        <v>157</v>
      </c>
      <c r="I5" s="287">
        <v>0.93581000000000003</v>
      </c>
      <c r="J5" s="100">
        <v>55000</v>
      </c>
      <c r="K5" s="35"/>
    </row>
    <row r="6" spans="1:12" s="96" customFormat="1" ht="24" customHeight="1" x14ac:dyDescent="0.15">
      <c r="A6" s="100"/>
      <c r="B6" s="288" t="s">
        <v>158</v>
      </c>
      <c r="C6" s="101"/>
      <c r="D6" s="112"/>
      <c r="E6" s="102"/>
      <c r="F6" s="103"/>
      <c r="G6" s="104"/>
      <c r="H6" s="35"/>
      <c r="I6" s="105"/>
      <c r="J6" s="100"/>
      <c r="K6" s="35"/>
      <c r="L6" s="106"/>
    </row>
    <row r="7" spans="1:12" s="96" customFormat="1" ht="24" customHeight="1" x14ac:dyDescent="0.15">
      <c r="A7" s="100"/>
      <c r="B7" s="107"/>
      <c r="C7" s="101"/>
      <c r="D7" s="112"/>
      <c r="E7" s="102"/>
      <c r="F7" s="103"/>
      <c r="G7" s="105"/>
      <c r="H7" s="35"/>
      <c r="I7" s="105"/>
      <c r="J7" s="100"/>
      <c r="K7" s="35"/>
      <c r="L7" s="106"/>
    </row>
    <row r="8" spans="1:12" s="96" customFormat="1" ht="24" customHeight="1" x14ac:dyDescent="0.15">
      <c r="A8" s="100"/>
      <c r="B8" s="107"/>
      <c r="C8" s="101"/>
      <c r="D8" s="112"/>
      <c r="E8" s="102"/>
      <c r="F8" s="103"/>
      <c r="G8" s="105"/>
      <c r="H8" s="35"/>
      <c r="I8" s="105"/>
      <c r="J8" s="100"/>
      <c r="K8" s="35"/>
      <c r="L8" s="106"/>
    </row>
    <row r="9" spans="1:12" s="96" customFormat="1" ht="24" customHeight="1" x14ac:dyDescent="0.15">
      <c r="A9" s="100"/>
      <c r="B9" s="107"/>
      <c r="C9" s="101"/>
      <c r="D9" s="112"/>
      <c r="E9" s="102"/>
      <c r="F9" s="103"/>
      <c r="G9" s="105"/>
      <c r="H9" s="35"/>
      <c r="I9" s="105"/>
      <c r="J9" s="100"/>
      <c r="K9" s="35"/>
      <c r="L9" s="106"/>
    </row>
    <row r="10" spans="1:12" s="96" customFormat="1" ht="24" customHeight="1" x14ac:dyDescent="0.15">
      <c r="A10" s="100"/>
      <c r="B10" s="107"/>
      <c r="C10" s="101"/>
      <c r="D10" s="112"/>
      <c r="E10" s="102"/>
      <c r="F10" s="103"/>
      <c r="G10" s="105"/>
      <c r="H10" s="35"/>
      <c r="I10" s="105"/>
      <c r="J10" s="100"/>
      <c r="K10" s="35"/>
      <c r="L10" s="106"/>
    </row>
    <row r="11" spans="1:12" s="96" customFormat="1" ht="24" customHeight="1" x14ac:dyDescent="0.15">
      <c r="A11" s="100"/>
      <c r="B11" s="107"/>
      <c r="C11" s="101"/>
      <c r="D11" s="112"/>
      <c r="E11" s="102"/>
      <c r="F11" s="103"/>
      <c r="G11" s="105"/>
      <c r="H11" s="35"/>
      <c r="I11" s="105"/>
      <c r="J11" s="100"/>
      <c r="K11" s="35"/>
      <c r="L11" s="106"/>
    </row>
    <row r="12" spans="1:12" s="96" customFormat="1" ht="24" customHeight="1" x14ac:dyDescent="0.15">
      <c r="A12" s="100"/>
      <c r="B12" s="107"/>
      <c r="C12" s="101"/>
      <c r="D12" s="112"/>
      <c r="E12" s="102"/>
      <c r="F12" s="103"/>
      <c r="G12" s="105"/>
      <c r="H12" s="35"/>
      <c r="I12" s="105"/>
      <c r="J12" s="100"/>
      <c r="K12" s="35"/>
      <c r="L12" s="106"/>
    </row>
    <row r="13" spans="1:12" s="96" customFormat="1" ht="24" customHeight="1" x14ac:dyDescent="0.15">
      <c r="A13" s="100"/>
      <c r="B13" s="107"/>
      <c r="C13" s="101"/>
      <c r="D13" s="112"/>
      <c r="E13" s="102"/>
      <c r="F13" s="103"/>
      <c r="G13" s="105"/>
      <c r="H13" s="35"/>
      <c r="I13" s="105"/>
      <c r="J13" s="100"/>
      <c r="K13" s="35"/>
      <c r="L13" s="106"/>
    </row>
    <row r="14" spans="1:12" s="96" customFormat="1" ht="24" customHeight="1" x14ac:dyDescent="0.15">
      <c r="A14" s="100"/>
      <c r="B14" s="64"/>
      <c r="C14" s="101"/>
      <c r="D14" s="112"/>
      <c r="E14" s="102"/>
      <c r="F14" s="103"/>
      <c r="G14" s="105"/>
      <c r="H14" s="35"/>
      <c r="I14" s="105"/>
      <c r="J14" s="100"/>
      <c r="K14" s="35"/>
      <c r="L14" s="106"/>
    </row>
    <row r="15" spans="1:12" s="96" customFormat="1" ht="24" customHeight="1" x14ac:dyDescent="0.15">
      <c r="A15" s="100"/>
      <c r="B15" s="107"/>
      <c r="C15" s="101"/>
      <c r="D15" s="112"/>
      <c r="E15" s="102"/>
      <c r="F15" s="103"/>
      <c r="G15" s="105"/>
      <c r="H15" s="35"/>
      <c r="I15" s="105"/>
      <c r="J15" s="100"/>
      <c r="K15" s="35"/>
      <c r="L15" s="106"/>
    </row>
    <row r="16" spans="1:12" s="96" customFormat="1" ht="24" customHeight="1" x14ac:dyDescent="0.15">
      <c r="A16" s="100"/>
      <c r="B16" s="107"/>
      <c r="C16" s="101"/>
      <c r="D16" s="112"/>
      <c r="E16" s="102"/>
      <c r="F16" s="103"/>
      <c r="G16" s="105"/>
      <c r="H16" s="35"/>
      <c r="I16" s="105"/>
      <c r="J16" s="100"/>
      <c r="K16" s="35"/>
      <c r="L16" s="106"/>
    </row>
    <row r="17" spans="1:12" s="96" customFormat="1" ht="24" customHeight="1" x14ac:dyDescent="0.15">
      <c r="A17" s="100"/>
      <c r="B17" s="107"/>
      <c r="C17" s="101"/>
      <c r="D17" s="112"/>
      <c r="E17" s="102"/>
      <c r="F17" s="103"/>
      <c r="G17" s="105"/>
      <c r="H17" s="35"/>
      <c r="I17" s="105"/>
      <c r="J17" s="100"/>
      <c r="K17" s="35"/>
      <c r="L17" s="106"/>
    </row>
    <row r="18" spans="1:12" s="96" customFormat="1" ht="24" customHeight="1" x14ac:dyDescent="0.15">
      <c r="A18" s="100"/>
      <c r="B18" s="107"/>
      <c r="C18" s="101"/>
      <c r="D18" s="112"/>
      <c r="E18" s="102"/>
      <c r="F18" s="103"/>
      <c r="G18" s="105"/>
      <c r="H18" s="35"/>
      <c r="I18" s="105"/>
      <c r="J18" s="100"/>
      <c r="K18" s="35"/>
      <c r="L18" s="106"/>
    </row>
    <row r="19" spans="1:12" s="96" customFormat="1" ht="24" customHeight="1" x14ac:dyDescent="0.15">
      <c r="A19" s="115"/>
      <c r="B19" s="116"/>
      <c r="C19" s="101"/>
      <c r="D19" s="117"/>
      <c r="E19" s="102"/>
      <c r="F19" s="103"/>
      <c r="G19" s="105"/>
      <c r="H19" s="35"/>
      <c r="I19" s="105"/>
      <c r="J19" s="100"/>
      <c r="K19" s="35"/>
      <c r="L19" s="106"/>
    </row>
    <row r="20" spans="1:12" s="96" customFormat="1" ht="24" customHeight="1" x14ac:dyDescent="0.15">
      <c r="A20" s="115"/>
      <c r="B20" s="116"/>
      <c r="C20" s="101"/>
      <c r="D20" s="117"/>
      <c r="E20" s="102"/>
      <c r="F20" s="103"/>
      <c r="G20" s="105"/>
      <c r="H20" s="35"/>
      <c r="I20" s="105"/>
      <c r="J20" s="100"/>
      <c r="K20" s="35"/>
      <c r="L20" s="106"/>
    </row>
    <row r="21" spans="1:12" s="96" customFormat="1" ht="24" customHeight="1" x14ac:dyDescent="0.15">
      <c r="A21" s="115"/>
      <c r="B21" s="116"/>
      <c r="C21" s="101"/>
      <c r="D21" s="117"/>
      <c r="E21" s="102"/>
      <c r="F21" s="103"/>
      <c r="G21" s="105"/>
      <c r="H21" s="35"/>
      <c r="I21" s="105"/>
      <c r="J21" s="100"/>
      <c r="K21" s="35"/>
      <c r="L21" s="10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11.109375" style="68" customWidth="1"/>
    <col min="2" max="2" width="37.109375" style="68" customWidth="1"/>
    <col min="3" max="3" width="31.77734375" style="68" customWidth="1"/>
    <col min="4" max="9" width="9.33203125" style="68" customWidth="1"/>
    <col min="10" max="10" width="9.6640625" style="68" customWidth="1"/>
    <col min="11" max="11" width="4.88671875" style="74" customWidth="1"/>
    <col min="12" max="12" width="8.88671875" style="74"/>
    <col min="13" max="16384" width="8.88671875" style="42"/>
  </cols>
  <sheetData>
    <row r="1" spans="1:13" ht="36" customHeight="1" x14ac:dyDescent="0.15">
      <c r="A1" s="66" t="s">
        <v>78</v>
      </c>
      <c r="B1" s="66"/>
      <c r="C1" s="66"/>
      <c r="D1" s="66"/>
      <c r="E1" s="66"/>
      <c r="F1" s="66"/>
      <c r="G1" s="66"/>
      <c r="H1" s="66"/>
      <c r="I1" s="66"/>
      <c r="J1" s="66"/>
      <c r="K1" s="86"/>
      <c r="L1" s="86"/>
      <c r="M1" s="87"/>
    </row>
    <row r="2" spans="1:13" ht="25.5" customHeight="1" thickBot="1" x14ac:dyDescent="0.2">
      <c r="A2" s="43" t="s">
        <v>90</v>
      </c>
      <c r="B2" s="181"/>
      <c r="C2" s="181"/>
      <c r="D2" s="181"/>
      <c r="E2" s="182"/>
      <c r="F2" s="182"/>
      <c r="G2" s="182"/>
      <c r="H2" s="182"/>
      <c r="I2" s="42"/>
      <c r="J2" s="155" t="s">
        <v>83</v>
      </c>
    </row>
    <row r="3" spans="1:13" ht="35.25" customHeight="1" x14ac:dyDescent="0.15">
      <c r="A3" s="183" t="s">
        <v>3</v>
      </c>
      <c r="B3" s="184" t="s">
        <v>4</v>
      </c>
      <c r="C3" s="184" t="s">
        <v>25</v>
      </c>
      <c r="D3" s="185" t="s">
        <v>12</v>
      </c>
      <c r="E3" s="184" t="s">
        <v>13</v>
      </c>
      <c r="F3" s="184" t="s">
        <v>14</v>
      </c>
      <c r="G3" s="184" t="s">
        <v>15</v>
      </c>
      <c r="H3" s="186" t="s">
        <v>53</v>
      </c>
      <c r="I3" s="184" t="s">
        <v>24</v>
      </c>
      <c r="J3" s="187" t="s">
        <v>16</v>
      </c>
    </row>
    <row r="4" spans="1:13" s="88" customFormat="1" ht="24" customHeight="1" x14ac:dyDescent="0.15">
      <c r="A4" s="188"/>
      <c r="B4" s="153" t="s">
        <v>126</v>
      </c>
      <c r="C4" s="138"/>
      <c r="D4" s="139"/>
      <c r="E4" s="140"/>
      <c r="F4" s="140"/>
      <c r="G4" s="141"/>
      <c r="H4" s="142"/>
      <c r="I4" s="136"/>
      <c r="J4" s="189"/>
      <c r="K4" s="85"/>
      <c r="L4" s="85"/>
    </row>
    <row r="5" spans="1:13" s="88" customFormat="1" ht="24" customHeight="1" x14ac:dyDescent="0.15">
      <c r="A5" s="188"/>
      <c r="B5" s="137"/>
      <c r="C5" s="138"/>
      <c r="D5" s="139"/>
      <c r="E5" s="140"/>
      <c r="F5" s="140"/>
      <c r="G5" s="141"/>
      <c r="H5" s="142"/>
      <c r="I5" s="136"/>
      <c r="J5" s="189"/>
      <c r="K5" s="85"/>
      <c r="L5" s="85"/>
    </row>
    <row r="6" spans="1:13" ht="24" customHeight="1" x14ac:dyDescent="0.15">
      <c r="A6" s="188"/>
      <c r="B6" s="143"/>
      <c r="C6" s="144"/>
      <c r="D6" s="145"/>
      <c r="E6" s="146"/>
      <c r="F6" s="146"/>
      <c r="G6" s="141"/>
      <c r="H6" s="142"/>
      <c r="I6" s="142"/>
      <c r="J6" s="190"/>
    </row>
    <row r="7" spans="1:13" s="88" customFormat="1" ht="24" customHeight="1" x14ac:dyDescent="0.15">
      <c r="A7" s="188"/>
      <c r="B7" s="137"/>
      <c r="C7" s="138"/>
      <c r="D7" s="139"/>
      <c r="E7" s="140"/>
      <c r="F7" s="140"/>
      <c r="G7" s="141"/>
      <c r="H7" s="142"/>
      <c r="I7" s="136"/>
      <c r="J7" s="189"/>
      <c r="K7" s="85"/>
      <c r="L7" s="85"/>
    </row>
    <row r="8" spans="1:13" ht="24" customHeight="1" x14ac:dyDescent="0.15">
      <c r="A8" s="188"/>
      <c r="B8" s="153"/>
      <c r="C8" s="138"/>
      <c r="D8" s="139"/>
      <c r="E8" s="140"/>
      <c r="F8" s="140"/>
      <c r="G8" s="141"/>
      <c r="H8" s="142"/>
      <c r="I8" s="142"/>
      <c r="J8" s="190"/>
    </row>
    <row r="9" spans="1:13" ht="24" customHeight="1" x14ac:dyDescent="0.15">
      <c r="A9" s="188"/>
      <c r="B9" s="123"/>
      <c r="C9" s="147"/>
      <c r="D9" s="148"/>
      <c r="E9" s="149"/>
      <c r="F9" s="150"/>
      <c r="G9" s="141"/>
      <c r="H9" s="142"/>
      <c r="I9" s="142"/>
      <c r="J9" s="190"/>
    </row>
    <row r="10" spans="1:13" ht="24" customHeight="1" x14ac:dyDescent="0.15">
      <c r="A10" s="188"/>
      <c r="B10" s="123"/>
      <c r="C10" s="147"/>
      <c r="D10" s="148"/>
      <c r="E10" s="149"/>
      <c r="F10" s="150"/>
      <c r="G10" s="141"/>
      <c r="H10" s="142"/>
      <c r="I10" s="142"/>
      <c r="J10" s="190"/>
    </row>
    <row r="11" spans="1:13" ht="24" customHeight="1" x14ac:dyDescent="0.15">
      <c r="A11" s="188"/>
      <c r="B11" s="123"/>
      <c r="C11" s="147"/>
      <c r="D11" s="148"/>
      <c r="E11" s="149"/>
      <c r="F11" s="150"/>
      <c r="G11" s="141"/>
      <c r="H11" s="142"/>
      <c r="I11" s="142"/>
      <c r="J11" s="190"/>
    </row>
    <row r="12" spans="1:13" ht="24" customHeight="1" x14ac:dyDescent="0.15">
      <c r="A12" s="188"/>
      <c r="B12" s="123"/>
      <c r="C12" s="147"/>
      <c r="D12" s="148"/>
      <c r="E12" s="149"/>
      <c r="F12" s="150"/>
      <c r="G12" s="141"/>
      <c r="H12" s="142"/>
      <c r="I12" s="142"/>
      <c r="J12" s="190"/>
    </row>
    <row r="13" spans="1:13" ht="24" customHeight="1" x14ac:dyDescent="0.15">
      <c r="A13" s="188"/>
      <c r="B13" s="137"/>
      <c r="C13" s="138"/>
      <c r="D13" s="139"/>
      <c r="E13" s="140"/>
      <c r="F13" s="140"/>
      <c r="G13" s="141"/>
      <c r="H13" s="142"/>
      <c r="I13" s="142"/>
      <c r="J13" s="190"/>
    </row>
    <row r="14" spans="1:13" ht="24" customHeight="1" x14ac:dyDescent="0.15">
      <c r="A14" s="188"/>
      <c r="B14" s="137"/>
      <c r="C14" s="138"/>
      <c r="D14" s="139"/>
      <c r="E14" s="140"/>
      <c r="F14" s="140"/>
      <c r="G14" s="141"/>
      <c r="H14" s="142"/>
      <c r="I14" s="142"/>
      <c r="J14" s="190"/>
    </row>
    <row r="15" spans="1:13" ht="24" customHeight="1" x14ac:dyDescent="0.15">
      <c r="A15" s="188"/>
      <c r="B15" s="143"/>
      <c r="C15" s="144"/>
      <c r="D15" s="145"/>
      <c r="E15" s="146"/>
      <c r="F15" s="146"/>
      <c r="G15" s="141"/>
      <c r="H15" s="142"/>
      <c r="I15" s="142"/>
      <c r="J15" s="190"/>
    </row>
    <row r="16" spans="1:13" ht="24" customHeight="1" x14ac:dyDescent="0.15">
      <c r="A16" s="191"/>
      <c r="B16" s="137"/>
      <c r="C16" s="138"/>
      <c r="D16" s="139"/>
      <c r="E16" s="140"/>
      <c r="F16" s="140"/>
      <c r="G16" s="77"/>
      <c r="H16" s="89"/>
      <c r="I16" s="89"/>
      <c r="J16" s="190"/>
    </row>
    <row r="17" spans="1:10" ht="24" customHeight="1" x14ac:dyDescent="0.15">
      <c r="A17" s="191"/>
      <c r="B17" s="137"/>
      <c r="C17" s="138"/>
      <c r="D17" s="139"/>
      <c r="E17" s="140"/>
      <c r="F17" s="140"/>
      <c r="G17" s="77"/>
      <c r="H17" s="89"/>
      <c r="I17" s="89"/>
      <c r="J17" s="190"/>
    </row>
    <row r="18" spans="1:10" ht="24" customHeight="1" x14ac:dyDescent="0.15">
      <c r="A18" s="191"/>
      <c r="B18" s="76"/>
      <c r="C18" s="5"/>
      <c r="D18" s="78"/>
      <c r="E18" s="108"/>
      <c r="F18" s="109"/>
      <c r="G18" s="77"/>
      <c r="H18" s="89"/>
      <c r="I18" s="89"/>
      <c r="J18" s="190"/>
    </row>
    <row r="19" spans="1:10" ht="24" customHeight="1" x14ac:dyDescent="0.15">
      <c r="A19" s="191"/>
      <c r="B19" s="76"/>
      <c r="C19" s="5"/>
      <c r="D19" s="78"/>
      <c r="E19" s="108"/>
      <c r="F19" s="109"/>
      <c r="G19" s="77"/>
      <c r="H19" s="89"/>
      <c r="I19" s="89"/>
      <c r="J19" s="190"/>
    </row>
    <row r="20" spans="1:10" ht="24" customHeight="1" x14ac:dyDescent="0.15">
      <c r="A20" s="191"/>
      <c r="B20" s="76"/>
      <c r="C20" s="5"/>
      <c r="D20" s="78"/>
      <c r="E20" s="108"/>
      <c r="F20" s="109"/>
      <c r="G20" s="77"/>
      <c r="H20" s="89"/>
      <c r="I20" s="89"/>
      <c r="J20" s="190"/>
    </row>
    <row r="21" spans="1:10" ht="24" customHeight="1" x14ac:dyDescent="0.15">
      <c r="A21" s="191"/>
      <c r="B21" s="76"/>
      <c r="C21" s="5"/>
      <c r="D21" s="78"/>
      <c r="E21" s="108"/>
      <c r="F21" s="109"/>
      <c r="G21" s="77"/>
      <c r="H21" s="89"/>
      <c r="I21" s="89"/>
      <c r="J21" s="190"/>
    </row>
    <row r="22" spans="1:10" ht="24" customHeight="1" thickBot="1" x14ac:dyDescent="0.2">
      <c r="A22" s="192"/>
      <c r="B22" s="193"/>
      <c r="C22" s="194"/>
      <c r="D22" s="195"/>
      <c r="E22" s="196"/>
      <c r="F22" s="197"/>
      <c r="G22" s="198"/>
      <c r="H22" s="198"/>
      <c r="I22" s="198"/>
      <c r="J22" s="199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activeCell="C15" sqref="C15"/>
    </sheetView>
  </sheetViews>
  <sheetFormatPr defaultRowHeight="24" customHeight="1" x14ac:dyDescent="0.15"/>
  <cols>
    <col min="1" max="1" width="11.109375" style="68" customWidth="1"/>
    <col min="2" max="2" width="37.109375" style="70" customWidth="1"/>
    <col min="3" max="3" width="31.77734375" style="71" customWidth="1"/>
    <col min="4" max="4" width="9.33203125" style="280" customWidth="1"/>
    <col min="5" max="8" width="9.33203125" style="281" customWidth="1"/>
    <col min="9" max="9" width="9.33203125" style="68" customWidth="1"/>
    <col min="10" max="10" width="8.88671875" style="73" customWidth="1"/>
    <col min="11" max="11" width="10.109375" style="73" hidden="1" customWidth="1"/>
    <col min="12" max="12" width="8.88671875" style="111" hidden="1" customWidth="1"/>
    <col min="13" max="14" width="8.88671875" style="73" hidden="1" customWidth="1"/>
    <col min="15" max="15" width="8.88671875" style="73" customWidth="1"/>
    <col min="16" max="16384" width="8.88671875" style="73"/>
  </cols>
  <sheetData>
    <row r="1" spans="1:12" ht="36" customHeight="1" x14ac:dyDescent="0.15">
      <c r="A1" s="66" t="s">
        <v>17</v>
      </c>
      <c r="B1" s="66"/>
      <c r="C1" s="66"/>
      <c r="D1" s="259"/>
      <c r="E1" s="259"/>
      <c r="F1" s="259"/>
      <c r="G1" s="259"/>
      <c r="H1" s="259"/>
      <c r="I1" s="66"/>
      <c r="J1" s="72"/>
    </row>
    <row r="2" spans="1:12" ht="25.5" customHeight="1" x14ac:dyDescent="0.15">
      <c r="A2" s="43" t="s">
        <v>90</v>
      </c>
      <c r="B2" s="69"/>
      <c r="C2" s="69"/>
      <c r="D2" s="260"/>
      <c r="E2" s="260"/>
      <c r="F2" s="260"/>
      <c r="G2" s="260"/>
      <c r="H2" s="260"/>
      <c r="I2" s="67" t="s">
        <v>238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261" t="s">
        <v>63</v>
      </c>
      <c r="E3" s="261" t="s">
        <v>67</v>
      </c>
      <c r="F3" s="261" t="s">
        <v>64</v>
      </c>
      <c r="G3" s="261" t="s">
        <v>65</v>
      </c>
      <c r="H3" s="261" t="s">
        <v>66</v>
      </c>
      <c r="I3" s="54" t="s">
        <v>100</v>
      </c>
      <c r="J3" s="74"/>
    </row>
    <row r="4" spans="1:12" s="85" customFormat="1" ht="24" hidden="1" customHeight="1" x14ac:dyDescent="0.15">
      <c r="A4" s="81" t="s">
        <v>117</v>
      </c>
      <c r="B4" s="80" t="s">
        <v>98</v>
      </c>
      <c r="C4" s="80" t="s">
        <v>99</v>
      </c>
      <c r="D4" s="262">
        <v>405000000</v>
      </c>
      <c r="E4" s="263">
        <v>283500000</v>
      </c>
      <c r="F4" s="264"/>
      <c r="G4" s="263"/>
      <c r="H4" s="263">
        <f>SUM(E4:G4)</f>
        <v>283500000</v>
      </c>
      <c r="I4" s="110" t="s">
        <v>101</v>
      </c>
      <c r="J4" s="84"/>
      <c r="K4" s="84">
        <f t="shared" ref="K4:K36" si="0">D4-H4</f>
        <v>121500000</v>
      </c>
      <c r="L4" s="119"/>
    </row>
    <row r="5" spans="1:12" s="85" customFormat="1" ht="24" hidden="1" customHeight="1" x14ac:dyDescent="0.15">
      <c r="A5" s="81" t="s">
        <v>117</v>
      </c>
      <c r="B5" s="79" t="s">
        <v>103</v>
      </c>
      <c r="C5" s="80" t="s">
        <v>97</v>
      </c>
      <c r="D5" s="265">
        <v>11400000</v>
      </c>
      <c r="E5" s="266"/>
      <c r="F5" s="267">
        <f>950000*2</f>
        <v>1900000</v>
      </c>
      <c r="G5" s="266"/>
      <c r="H5" s="263">
        <f t="shared" ref="H5:H36" si="1">SUM(E5:G5)</f>
        <v>1900000</v>
      </c>
      <c r="I5" s="110" t="s">
        <v>115</v>
      </c>
      <c r="J5" s="84"/>
      <c r="K5" s="84">
        <f t="shared" si="0"/>
        <v>9500000</v>
      </c>
      <c r="L5" s="119"/>
    </row>
    <row r="6" spans="1:12" s="85" customFormat="1" ht="24" hidden="1" customHeight="1" x14ac:dyDescent="0.15">
      <c r="A6" s="81" t="s">
        <v>102</v>
      </c>
      <c r="B6" s="79" t="s">
        <v>106</v>
      </c>
      <c r="C6" s="114" t="s">
        <v>105</v>
      </c>
      <c r="D6" s="262">
        <v>127267800</v>
      </c>
      <c r="E6" s="263"/>
      <c r="F6" s="264"/>
      <c r="G6" s="263"/>
      <c r="H6" s="263">
        <f t="shared" si="1"/>
        <v>0</v>
      </c>
      <c r="I6" s="110" t="s">
        <v>119</v>
      </c>
      <c r="J6" s="84"/>
      <c r="K6" s="84">
        <f t="shared" si="0"/>
        <v>127267800</v>
      </c>
      <c r="L6" s="118"/>
    </row>
    <row r="7" spans="1:12" s="85" customFormat="1" ht="24" hidden="1" customHeight="1" x14ac:dyDescent="0.15">
      <c r="A7" s="81" t="s">
        <v>102</v>
      </c>
      <c r="B7" s="79" t="s">
        <v>107</v>
      </c>
      <c r="C7" s="114" t="s">
        <v>96</v>
      </c>
      <c r="D7" s="262">
        <v>3600000</v>
      </c>
      <c r="E7" s="263"/>
      <c r="F7" s="264"/>
      <c r="G7" s="263"/>
      <c r="H7" s="263">
        <f t="shared" si="1"/>
        <v>0</v>
      </c>
      <c r="I7" s="110" t="s">
        <v>120</v>
      </c>
      <c r="J7" s="84"/>
      <c r="K7" s="84">
        <f t="shared" si="0"/>
        <v>3600000</v>
      </c>
      <c r="L7" s="118"/>
    </row>
    <row r="8" spans="1:12" s="85" customFormat="1" ht="24" hidden="1" customHeight="1" x14ac:dyDescent="0.15">
      <c r="A8" s="81" t="s">
        <v>102</v>
      </c>
      <c r="B8" s="79" t="s">
        <v>108</v>
      </c>
      <c r="C8" s="114" t="s">
        <v>114</v>
      </c>
      <c r="D8" s="262">
        <v>3600000</v>
      </c>
      <c r="E8" s="263"/>
      <c r="F8" s="264"/>
      <c r="G8" s="263"/>
      <c r="H8" s="263">
        <f t="shared" si="1"/>
        <v>0</v>
      </c>
      <c r="I8" s="110" t="s">
        <v>121</v>
      </c>
      <c r="J8" s="84"/>
      <c r="K8" s="84">
        <f t="shared" si="0"/>
        <v>3600000</v>
      </c>
      <c r="L8" s="118"/>
    </row>
    <row r="9" spans="1:12" s="74" customFormat="1" ht="24" customHeight="1" x14ac:dyDescent="0.15">
      <c r="A9" s="35" t="s">
        <v>102</v>
      </c>
      <c r="B9" s="65" t="s">
        <v>109</v>
      </c>
      <c r="C9" s="337" t="s">
        <v>95</v>
      </c>
      <c r="D9" s="52">
        <v>7101600</v>
      </c>
      <c r="E9" s="268"/>
      <c r="F9" s="269">
        <f>591800</f>
        <v>591800</v>
      </c>
      <c r="G9" s="268"/>
      <c r="H9" s="268">
        <f t="shared" si="1"/>
        <v>591800</v>
      </c>
      <c r="I9" s="82" t="s">
        <v>121</v>
      </c>
      <c r="J9" s="75"/>
      <c r="K9" s="75">
        <f t="shared" si="0"/>
        <v>6509800</v>
      </c>
      <c r="L9" s="338"/>
    </row>
    <row r="10" spans="1:12" s="74" customFormat="1" ht="24" customHeight="1" x14ac:dyDescent="0.15">
      <c r="A10" s="35" t="s">
        <v>102</v>
      </c>
      <c r="B10" s="65" t="s">
        <v>110</v>
      </c>
      <c r="C10" s="337" t="s">
        <v>95</v>
      </c>
      <c r="D10" s="52">
        <v>3020400</v>
      </c>
      <c r="E10" s="268"/>
      <c r="F10" s="269">
        <f>250070</f>
        <v>250070</v>
      </c>
      <c r="G10" s="268"/>
      <c r="H10" s="268">
        <f t="shared" si="1"/>
        <v>250070</v>
      </c>
      <c r="I10" s="82" t="s">
        <v>121</v>
      </c>
      <c r="J10" s="75"/>
      <c r="K10" s="75">
        <f t="shared" si="0"/>
        <v>2770330</v>
      </c>
      <c r="L10" s="338"/>
    </row>
    <row r="11" spans="1:12" s="74" customFormat="1" ht="24" customHeight="1" x14ac:dyDescent="0.15">
      <c r="A11" s="35" t="s">
        <v>102</v>
      </c>
      <c r="B11" s="65" t="s">
        <v>111</v>
      </c>
      <c r="C11" s="337" t="s">
        <v>95</v>
      </c>
      <c r="D11" s="52">
        <v>6954000</v>
      </c>
      <c r="E11" s="268"/>
      <c r="F11" s="269">
        <f>579490</f>
        <v>579490</v>
      </c>
      <c r="G11" s="268"/>
      <c r="H11" s="268">
        <f t="shared" si="1"/>
        <v>579490</v>
      </c>
      <c r="I11" s="82" t="s">
        <v>121</v>
      </c>
      <c r="J11" s="75"/>
      <c r="K11" s="75">
        <f t="shared" si="0"/>
        <v>6374510</v>
      </c>
      <c r="L11" s="338"/>
    </row>
    <row r="12" spans="1:12" s="74" customFormat="1" ht="24" customHeight="1" x14ac:dyDescent="0.15">
      <c r="A12" s="35" t="s">
        <v>102</v>
      </c>
      <c r="B12" s="65" t="s">
        <v>112</v>
      </c>
      <c r="C12" s="337" t="s">
        <v>95</v>
      </c>
      <c r="D12" s="52">
        <v>2719200</v>
      </c>
      <c r="E12" s="268"/>
      <c r="F12" s="269">
        <f>226600</f>
        <v>226600</v>
      </c>
      <c r="G12" s="268"/>
      <c r="H12" s="268">
        <f t="shared" si="1"/>
        <v>226600</v>
      </c>
      <c r="I12" s="82" t="s">
        <v>121</v>
      </c>
      <c r="J12" s="75"/>
      <c r="K12" s="75">
        <f t="shared" si="0"/>
        <v>2492600</v>
      </c>
      <c r="L12" s="338"/>
    </row>
    <row r="13" spans="1:12" s="74" customFormat="1" ht="24" customHeight="1" x14ac:dyDescent="0.15">
      <c r="A13" s="35" t="s">
        <v>102</v>
      </c>
      <c r="B13" s="65" t="s">
        <v>113</v>
      </c>
      <c r="C13" s="337" t="s">
        <v>95</v>
      </c>
      <c r="D13" s="52">
        <v>7601880</v>
      </c>
      <c r="E13" s="268"/>
      <c r="F13" s="269">
        <f>633490</f>
        <v>633490</v>
      </c>
      <c r="G13" s="268"/>
      <c r="H13" s="268">
        <f t="shared" si="1"/>
        <v>633490</v>
      </c>
      <c r="I13" s="82" t="s">
        <v>121</v>
      </c>
      <c r="J13" s="75"/>
      <c r="K13" s="75">
        <f t="shared" si="0"/>
        <v>6968390</v>
      </c>
      <c r="L13" s="338"/>
    </row>
    <row r="14" spans="1:12" s="85" customFormat="1" ht="24" customHeight="1" x14ac:dyDescent="0.15">
      <c r="A14" s="327"/>
      <c r="B14" s="328"/>
      <c r="C14" s="329"/>
      <c r="D14" s="330"/>
      <c r="E14" s="331"/>
      <c r="F14" s="332"/>
      <c r="G14" s="331"/>
      <c r="H14" s="330"/>
      <c r="I14" s="333"/>
      <c r="J14" s="84"/>
      <c r="K14" s="84">
        <f t="shared" si="0"/>
        <v>0</v>
      </c>
      <c r="L14" s="118"/>
    </row>
    <row r="15" spans="1:12" s="253" customFormat="1" ht="24" customHeight="1" x14ac:dyDescent="0.25">
      <c r="A15" s="201"/>
      <c r="B15" s="200"/>
      <c r="C15" s="200"/>
      <c r="D15" s="270"/>
      <c r="E15" s="271"/>
      <c r="F15" s="272"/>
      <c r="G15" s="271"/>
      <c r="H15" s="270"/>
      <c r="I15" s="151"/>
      <c r="J15" s="251"/>
      <c r="K15" s="251">
        <f t="shared" si="0"/>
        <v>0</v>
      </c>
      <c r="L15" s="252"/>
    </row>
    <row r="16" spans="1:12" s="253" customFormat="1" ht="24" customHeight="1" x14ac:dyDescent="0.25">
      <c r="A16" s="201"/>
      <c r="B16" s="200"/>
      <c r="C16" s="200"/>
      <c r="D16" s="270"/>
      <c r="E16" s="271"/>
      <c r="F16" s="272"/>
      <c r="G16" s="271"/>
      <c r="H16" s="270"/>
      <c r="I16" s="151"/>
      <c r="J16" s="251"/>
      <c r="K16" s="251">
        <f t="shared" si="0"/>
        <v>0</v>
      </c>
      <c r="L16" s="252"/>
    </row>
    <row r="17" spans="1:12" s="253" customFormat="1" ht="24" customHeight="1" x14ac:dyDescent="0.25">
      <c r="A17" s="201"/>
      <c r="B17" s="200"/>
      <c r="C17" s="200"/>
      <c r="D17" s="270"/>
      <c r="E17" s="271"/>
      <c r="F17" s="272"/>
      <c r="G17" s="271"/>
      <c r="H17" s="270"/>
      <c r="I17" s="151"/>
      <c r="J17" s="251"/>
      <c r="K17" s="251">
        <f t="shared" si="0"/>
        <v>0</v>
      </c>
      <c r="L17" s="252"/>
    </row>
    <row r="18" spans="1:12" s="253" customFormat="1" ht="24" customHeight="1" x14ac:dyDescent="0.25">
      <c r="A18" s="201"/>
      <c r="B18" s="200"/>
      <c r="C18" s="200"/>
      <c r="D18" s="270"/>
      <c r="E18" s="271"/>
      <c r="F18" s="272"/>
      <c r="G18" s="271"/>
      <c r="H18" s="270"/>
      <c r="I18" s="151"/>
      <c r="J18" s="251"/>
      <c r="K18" s="251"/>
      <c r="L18" s="252"/>
    </row>
    <row r="19" spans="1:12" s="256" customFormat="1" ht="24" customHeight="1" x14ac:dyDescent="0.25">
      <c r="A19" s="201"/>
      <c r="B19" s="200"/>
      <c r="C19" s="200"/>
      <c r="D19" s="270"/>
      <c r="E19" s="273"/>
      <c r="F19" s="274"/>
      <c r="G19" s="273"/>
      <c r="H19" s="270"/>
      <c r="I19" s="131"/>
      <c r="J19" s="254"/>
      <c r="K19" s="254"/>
      <c r="L19" s="255"/>
    </row>
    <row r="20" spans="1:12" s="253" customFormat="1" ht="24" customHeight="1" x14ac:dyDescent="0.25">
      <c r="A20" s="201"/>
      <c r="B20" s="326"/>
      <c r="C20" s="200"/>
      <c r="D20" s="270"/>
      <c r="E20" s="275"/>
      <c r="F20" s="276"/>
      <c r="G20" s="275"/>
      <c r="H20" s="270"/>
      <c r="I20" s="248"/>
      <c r="J20" s="251"/>
      <c r="K20" s="251">
        <f t="shared" si="0"/>
        <v>0</v>
      </c>
      <c r="L20" s="257"/>
    </row>
    <row r="21" spans="1:12" s="256" customFormat="1" ht="24" customHeight="1" x14ac:dyDescent="0.25">
      <c r="A21" s="201"/>
      <c r="B21" s="200"/>
      <c r="C21" s="200"/>
      <c r="D21" s="270"/>
      <c r="E21" s="273"/>
      <c r="F21" s="274"/>
      <c r="G21" s="273"/>
      <c r="H21" s="270"/>
      <c r="I21" s="131"/>
      <c r="J21" s="254"/>
      <c r="K21" s="254">
        <f t="shared" si="0"/>
        <v>0</v>
      </c>
      <c r="L21" s="258" t="s">
        <v>118</v>
      </c>
    </row>
    <row r="22" spans="1:12" s="253" customFormat="1" ht="24" customHeight="1" x14ac:dyDescent="0.25">
      <c r="A22" s="201"/>
      <c r="B22" s="200"/>
      <c r="C22" s="200"/>
      <c r="D22" s="270"/>
      <c r="E22" s="275"/>
      <c r="F22" s="276"/>
      <c r="G22" s="275"/>
      <c r="H22" s="270"/>
      <c r="I22" s="248"/>
      <c r="J22" s="251"/>
      <c r="K22" s="251">
        <f t="shared" si="0"/>
        <v>0</v>
      </c>
      <c r="L22" s="257"/>
    </row>
    <row r="23" spans="1:12" s="253" customFormat="1" ht="24" customHeight="1" x14ac:dyDescent="0.25">
      <c r="A23" s="201"/>
      <c r="B23" s="200"/>
      <c r="C23" s="200"/>
      <c r="D23" s="270"/>
      <c r="E23" s="275"/>
      <c r="F23" s="276"/>
      <c r="G23" s="275"/>
      <c r="H23" s="270"/>
      <c r="I23" s="248"/>
      <c r="J23" s="251"/>
      <c r="K23" s="251">
        <f t="shared" si="0"/>
        <v>0</v>
      </c>
      <c r="L23" s="257"/>
    </row>
    <row r="24" spans="1:12" s="253" customFormat="1" ht="24" customHeight="1" x14ac:dyDescent="0.25">
      <c r="A24" s="201"/>
      <c r="B24" s="200"/>
      <c r="C24" s="200"/>
      <c r="D24" s="270"/>
      <c r="E24" s="275"/>
      <c r="F24" s="276"/>
      <c r="G24" s="275"/>
      <c r="H24" s="270"/>
      <c r="I24" s="248"/>
      <c r="J24" s="251"/>
      <c r="K24" s="251">
        <f t="shared" si="0"/>
        <v>0</v>
      </c>
      <c r="L24" s="257"/>
    </row>
    <row r="25" spans="1:12" s="256" customFormat="1" ht="24" customHeight="1" x14ac:dyDescent="0.25">
      <c r="A25" s="201"/>
      <c r="B25" s="200"/>
      <c r="C25" s="200"/>
      <c r="D25" s="270"/>
      <c r="E25" s="273"/>
      <c r="F25" s="274"/>
      <c r="G25" s="273"/>
      <c r="H25" s="270"/>
      <c r="I25" s="131"/>
      <c r="J25" s="254"/>
      <c r="K25" s="254">
        <f t="shared" si="0"/>
        <v>0</v>
      </c>
      <c r="L25" s="258"/>
    </row>
    <row r="26" spans="1:12" s="256" customFormat="1" ht="24" customHeight="1" x14ac:dyDescent="0.25">
      <c r="A26" s="201"/>
      <c r="B26" s="200"/>
      <c r="C26" s="200"/>
      <c r="D26" s="270"/>
      <c r="E26" s="273"/>
      <c r="F26" s="274"/>
      <c r="G26" s="273"/>
      <c r="H26" s="270"/>
      <c r="I26" s="131"/>
      <c r="J26" s="254"/>
      <c r="K26" s="254">
        <f t="shared" si="0"/>
        <v>0</v>
      </c>
      <c r="L26" s="258"/>
    </row>
    <row r="27" spans="1:12" s="256" customFormat="1" ht="24" customHeight="1" x14ac:dyDescent="0.25">
      <c r="A27" s="201"/>
      <c r="B27" s="200"/>
      <c r="C27" s="200"/>
      <c r="D27" s="270"/>
      <c r="E27" s="273"/>
      <c r="F27" s="274"/>
      <c r="G27" s="273"/>
      <c r="H27" s="270"/>
      <c r="I27" s="131"/>
      <c r="J27" s="254"/>
      <c r="K27" s="254">
        <f t="shared" si="0"/>
        <v>0</v>
      </c>
      <c r="L27" s="258"/>
    </row>
    <row r="28" spans="1:12" s="256" customFormat="1" ht="24" customHeight="1" x14ac:dyDescent="0.25">
      <c r="A28" s="201"/>
      <c r="B28" s="200"/>
      <c r="C28" s="200"/>
      <c r="D28" s="270"/>
      <c r="E28" s="273"/>
      <c r="F28" s="274"/>
      <c r="G28" s="273"/>
      <c r="H28" s="270"/>
      <c r="I28" s="131"/>
      <c r="J28" s="254"/>
      <c r="K28" s="254">
        <f t="shared" si="0"/>
        <v>0</v>
      </c>
      <c r="L28" s="258"/>
    </row>
    <row r="29" spans="1:12" s="256" customFormat="1" ht="24" customHeight="1" x14ac:dyDescent="0.25">
      <c r="A29" s="201"/>
      <c r="B29" s="200"/>
      <c r="C29" s="200"/>
      <c r="D29" s="270"/>
      <c r="E29" s="273"/>
      <c r="F29" s="274"/>
      <c r="G29" s="273"/>
      <c r="H29" s="270"/>
      <c r="I29" s="131"/>
      <c r="J29" s="254"/>
      <c r="K29" s="254">
        <f t="shared" si="0"/>
        <v>0</v>
      </c>
      <c r="L29" s="258"/>
    </row>
    <row r="30" spans="1:12" s="256" customFormat="1" ht="24" customHeight="1" x14ac:dyDescent="0.25">
      <c r="A30" s="201"/>
      <c r="B30" s="200"/>
      <c r="C30" s="200"/>
      <c r="D30" s="270"/>
      <c r="E30" s="273"/>
      <c r="F30" s="274"/>
      <c r="G30" s="273"/>
      <c r="H30" s="270"/>
      <c r="I30" s="131"/>
      <c r="J30" s="254"/>
      <c r="K30" s="254">
        <f t="shared" si="0"/>
        <v>0</v>
      </c>
      <c r="L30" s="258"/>
    </row>
    <row r="31" spans="1:12" s="256" customFormat="1" ht="24" customHeight="1" x14ac:dyDescent="0.25">
      <c r="A31" s="201"/>
      <c r="B31" s="200"/>
      <c r="C31" s="200"/>
      <c r="D31" s="270"/>
      <c r="E31" s="273"/>
      <c r="F31" s="274"/>
      <c r="G31" s="273"/>
      <c r="H31" s="270"/>
      <c r="I31" s="131"/>
      <c r="J31" s="254"/>
      <c r="K31" s="254">
        <f t="shared" si="0"/>
        <v>0</v>
      </c>
      <c r="L31" s="258"/>
    </row>
    <row r="32" spans="1:12" s="256" customFormat="1" ht="24" customHeight="1" x14ac:dyDescent="0.15">
      <c r="A32" s="128"/>
      <c r="B32" s="129"/>
      <c r="C32" s="130"/>
      <c r="D32" s="218"/>
      <c r="E32" s="273"/>
      <c r="F32" s="274"/>
      <c r="G32" s="273"/>
      <c r="H32" s="273">
        <f t="shared" si="1"/>
        <v>0</v>
      </c>
      <c r="I32" s="131"/>
      <c r="J32" s="254"/>
      <c r="K32" s="254">
        <f t="shared" si="0"/>
        <v>0</v>
      </c>
      <c r="L32" s="258"/>
    </row>
    <row r="33" spans="1:12" s="74" customFormat="1" ht="24" customHeight="1" x14ac:dyDescent="0.15">
      <c r="A33" s="55"/>
      <c r="B33" s="249"/>
      <c r="C33" s="56"/>
      <c r="D33" s="277"/>
      <c r="E33" s="278"/>
      <c r="F33" s="279"/>
      <c r="G33" s="278"/>
      <c r="H33" s="278">
        <f t="shared" si="1"/>
        <v>0</v>
      </c>
      <c r="I33" s="250"/>
      <c r="J33" s="75"/>
      <c r="K33" s="75">
        <f t="shared" si="0"/>
        <v>0</v>
      </c>
      <c r="L33" s="83"/>
    </row>
    <row r="34" spans="1:12" s="74" customFormat="1" ht="24" customHeight="1" x14ac:dyDescent="0.15">
      <c r="A34" s="35"/>
      <c r="B34" s="65"/>
      <c r="C34" s="36"/>
      <c r="D34" s="52"/>
      <c r="E34" s="268"/>
      <c r="F34" s="269"/>
      <c r="G34" s="268"/>
      <c r="H34" s="268">
        <f t="shared" si="1"/>
        <v>0</v>
      </c>
      <c r="I34" s="82"/>
      <c r="J34" s="75"/>
      <c r="K34" s="75">
        <f t="shared" si="0"/>
        <v>0</v>
      </c>
      <c r="L34" s="83"/>
    </row>
    <row r="35" spans="1:12" s="74" customFormat="1" ht="24" customHeight="1" x14ac:dyDescent="0.15">
      <c r="A35" s="35"/>
      <c r="B35" s="65"/>
      <c r="C35" s="36"/>
      <c r="D35" s="52"/>
      <c r="E35" s="268"/>
      <c r="F35" s="269"/>
      <c r="G35" s="268"/>
      <c r="H35" s="268">
        <f t="shared" si="1"/>
        <v>0</v>
      </c>
      <c r="I35" s="82"/>
      <c r="J35" s="75"/>
      <c r="K35" s="75">
        <f t="shared" si="0"/>
        <v>0</v>
      </c>
      <c r="L35" s="83"/>
    </row>
    <row r="36" spans="1:12" s="74" customFormat="1" ht="24" customHeight="1" x14ac:dyDescent="0.15">
      <c r="A36" s="55"/>
      <c r="B36" s="65"/>
      <c r="C36" s="56"/>
      <c r="D36" s="277"/>
      <c r="E36" s="278"/>
      <c r="F36" s="279"/>
      <c r="G36" s="278"/>
      <c r="H36" s="268">
        <f t="shared" si="1"/>
        <v>0</v>
      </c>
      <c r="I36" s="82"/>
      <c r="J36" s="75"/>
      <c r="K36" s="75">
        <f t="shared" si="0"/>
        <v>0</v>
      </c>
      <c r="L36" s="83"/>
    </row>
    <row r="37" spans="1:12" ht="24" customHeight="1" x14ac:dyDescent="0.15">
      <c r="L37" s="83"/>
    </row>
    <row r="38" spans="1:12" ht="24" customHeight="1" x14ac:dyDescent="0.15">
      <c r="L38" s="83"/>
    </row>
    <row r="39" spans="1:12" ht="24" customHeight="1" x14ac:dyDescent="0.15">
      <c r="L39" s="83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zoomScaleNormal="100" workbookViewId="0">
      <selection activeCell="C1" sqref="C1"/>
    </sheetView>
  </sheetViews>
  <sheetFormatPr defaultRowHeight="24" customHeight="1" x14ac:dyDescent="0.15"/>
  <cols>
    <col min="1" max="1" width="14.5546875" style="299" customWidth="1"/>
    <col min="2" max="2" width="17.21875" style="299" customWidth="1"/>
    <col min="3" max="3" width="19.109375" style="299" customWidth="1"/>
    <col min="4" max="4" width="18" style="299" customWidth="1"/>
    <col min="5" max="5" width="23.77734375" style="299" customWidth="1"/>
    <col min="6" max="16384" width="8.88671875" style="295"/>
  </cols>
  <sheetData>
    <row r="1" spans="1:5" s="290" customFormat="1" ht="36" customHeight="1" x14ac:dyDescent="0.15">
      <c r="A1" s="289" t="s">
        <v>122</v>
      </c>
      <c r="B1" s="289"/>
      <c r="C1" s="289"/>
      <c r="D1" s="289"/>
      <c r="E1" s="289"/>
    </row>
    <row r="2" spans="1:5" s="294" customFormat="1" ht="24" customHeight="1" thickBot="1" x14ac:dyDescent="0.2">
      <c r="A2" s="43" t="s">
        <v>159</v>
      </c>
      <c r="B2" s="291"/>
      <c r="C2" s="292"/>
      <c r="D2" s="292"/>
      <c r="E2" s="293" t="s">
        <v>81</v>
      </c>
    </row>
    <row r="3" spans="1:5" ht="24" customHeight="1" thickTop="1" x14ac:dyDescent="0.15">
      <c r="A3" s="343" t="s">
        <v>127</v>
      </c>
      <c r="B3" s="44" t="s">
        <v>44</v>
      </c>
      <c r="C3" s="346" t="s">
        <v>160</v>
      </c>
      <c r="D3" s="347"/>
      <c r="E3" s="348"/>
    </row>
    <row r="4" spans="1:5" ht="24" customHeight="1" x14ac:dyDescent="0.15">
      <c r="A4" s="344"/>
      <c r="B4" s="45" t="s">
        <v>45</v>
      </c>
      <c r="C4" s="46">
        <v>74248750</v>
      </c>
      <c r="D4" s="47" t="s">
        <v>128</v>
      </c>
      <c r="E4" s="296" t="s">
        <v>161</v>
      </c>
    </row>
    <row r="5" spans="1:5" ht="24" customHeight="1" x14ac:dyDescent="0.15">
      <c r="A5" s="344"/>
      <c r="B5" s="45" t="s">
        <v>46</v>
      </c>
      <c r="C5" s="48">
        <v>0.87820589572215024</v>
      </c>
      <c r="D5" s="47" t="s">
        <v>28</v>
      </c>
      <c r="E5" s="296">
        <v>65205690</v>
      </c>
    </row>
    <row r="6" spans="1:5" ht="24" customHeight="1" x14ac:dyDescent="0.15">
      <c r="A6" s="344"/>
      <c r="B6" s="45" t="s">
        <v>27</v>
      </c>
      <c r="C6" s="53">
        <v>44929</v>
      </c>
      <c r="D6" s="47" t="s">
        <v>77</v>
      </c>
      <c r="E6" s="297" t="s">
        <v>162</v>
      </c>
    </row>
    <row r="7" spans="1:5" ht="24" customHeight="1" x14ac:dyDescent="0.15">
      <c r="A7" s="344"/>
      <c r="B7" s="45" t="s">
        <v>47</v>
      </c>
      <c r="C7" s="62" t="s">
        <v>142</v>
      </c>
      <c r="D7" s="47" t="s">
        <v>48</v>
      </c>
      <c r="E7" s="297">
        <v>44960</v>
      </c>
    </row>
    <row r="8" spans="1:5" ht="24" customHeight="1" x14ac:dyDescent="0.15">
      <c r="A8" s="344"/>
      <c r="B8" s="45" t="s">
        <v>49</v>
      </c>
      <c r="C8" s="62" t="s">
        <v>143</v>
      </c>
      <c r="D8" s="47" t="s">
        <v>30</v>
      </c>
      <c r="E8" s="63" t="s">
        <v>163</v>
      </c>
    </row>
    <row r="9" spans="1:5" ht="24" customHeight="1" thickBot="1" x14ac:dyDescent="0.2">
      <c r="A9" s="345"/>
      <c r="B9" s="49" t="s">
        <v>50</v>
      </c>
      <c r="C9" s="152" t="s">
        <v>164</v>
      </c>
      <c r="D9" s="50" t="s">
        <v>51</v>
      </c>
      <c r="E9" s="298" t="s">
        <v>165</v>
      </c>
    </row>
    <row r="10" spans="1:5" ht="24" customHeight="1" thickTop="1" x14ac:dyDescent="0.15">
      <c r="A10" s="343" t="s">
        <v>127</v>
      </c>
      <c r="B10" s="44" t="s">
        <v>44</v>
      </c>
      <c r="C10" s="346" t="s">
        <v>138</v>
      </c>
      <c r="D10" s="347"/>
      <c r="E10" s="348"/>
    </row>
    <row r="11" spans="1:5" ht="24" customHeight="1" x14ac:dyDescent="0.15">
      <c r="A11" s="344"/>
      <c r="B11" s="45" t="s">
        <v>45</v>
      </c>
      <c r="C11" s="46">
        <v>71234716</v>
      </c>
      <c r="D11" s="47" t="s">
        <v>128</v>
      </c>
      <c r="E11" s="296" t="s">
        <v>166</v>
      </c>
    </row>
    <row r="12" spans="1:5" ht="24" customHeight="1" x14ac:dyDescent="0.15">
      <c r="A12" s="344"/>
      <c r="B12" s="45" t="s">
        <v>46</v>
      </c>
      <c r="C12" s="48">
        <v>0.98266693447616182</v>
      </c>
      <c r="D12" s="47" t="s">
        <v>28</v>
      </c>
      <c r="E12" s="296">
        <v>70000000</v>
      </c>
    </row>
    <row r="13" spans="1:5" ht="24" customHeight="1" x14ac:dyDescent="0.15">
      <c r="A13" s="344"/>
      <c r="B13" s="45" t="s">
        <v>27</v>
      </c>
      <c r="C13" s="53">
        <v>44929</v>
      </c>
      <c r="D13" s="47" t="s">
        <v>77</v>
      </c>
      <c r="E13" s="297" t="s">
        <v>167</v>
      </c>
    </row>
    <row r="14" spans="1:5" ht="24" customHeight="1" x14ac:dyDescent="0.15">
      <c r="A14" s="344"/>
      <c r="B14" s="45" t="s">
        <v>47</v>
      </c>
      <c r="C14" s="62" t="s">
        <v>142</v>
      </c>
      <c r="D14" s="47" t="s">
        <v>48</v>
      </c>
      <c r="E14" s="297">
        <v>44960</v>
      </c>
    </row>
    <row r="15" spans="1:5" ht="24" customHeight="1" x14ac:dyDescent="0.15">
      <c r="A15" s="344"/>
      <c r="B15" s="45" t="s">
        <v>49</v>
      </c>
      <c r="C15" s="62" t="s">
        <v>124</v>
      </c>
      <c r="D15" s="47" t="s">
        <v>30</v>
      </c>
      <c r="E15" s="63" t="s">
        <v>168</v>
      </c>
    </row>
    <row r="16" spans="1:5" ht="24" customHeight="1" thickBot="1" x14ac:dyDescent="0.2">
      <c r="A16" s="345"/>
      <c r="B16" s="49" t="s">
        <v>50</v>
      </c>
      <c r="C16" s="152" t="s">
        <v>169</v>
      </c>
      <c r="D16" s="50" t="s">
        <v>51</v>
      </c>
      <c r="E16" s="298" t="s">
        <v>170</v>
      </c>
    </row>
    <row r="17" spans="1:5" ht="24" customHeight="1" thickTop="1" x14ac:dyDescent="0.15">
      <c r="A17" s="343" t="s">
        <v>127</v>
      </c>
      <c r="B17" s="44" t="s">
        <v>44</v>
      </c>
      <c r="C17" s="346" t="s">
        <v>171</v>
      </c>
      <c r="D17" s="347"/>
      <c r="E17" s="348"/>
    </row>
    <row r="18" spans="1:5" ht="24" customHeight="1" x14ac:dyDescent="0.15">
      <c r="A18" s="344"/>
      <c r="B18" s="45" t="s">
        <v>45</v>
      </c>
      <c r="C18" s="46">
        <v>82782000</v>
      </c>
      <c r="D18" s="47" t="s">
        <v>172</v>
      </c>
      <c r="E18" s="296" t="s">
        <v>173</v>
      </c>
    </row>
    <row r="19" spans="1:5" ht="24" customHeight="1" x14ac:dyDescent="0.15">
      <c r="A19" s="344"/>
      <c r="B19" s="45" t="s">
        <v>46</v>
      </c>
      <c r="C19" s="48">
        <v>0.95238095238095233</v>
      </c>
      <c r="D19" s="47" t="s">
        <v>28</v>
      </c>
      <c r="E19" s="296">
        <v>78840000</v>
      </c>
    </row>
    <row r="20" spans="1:5" ht="24" customHeight="1" x14ac:dyDescent="0.15">
      <c r="A20" s="344"/>
      <c r="B20" s="45" t="s">
        <v>27</v>
      </c>
      <c r="C20" s="53">
        <v>44951</v>
      </c>
      <c r="D20" s="47" t="s">
        <v>77</v>
      </c>
      <c r="E20" s="297" t="s">
        <v>174</v>
      </c>
    </row>
    <row r="21" spans="1:5" ht="24" customHeight="1" x14ac:dyDescent="0.15">
      <c r="A21" s="344"/>
      <c r="B21" s="45" t="s">
        <v>47</v>
      </c>
      <c r="C21" s="62" t="s">
        <v>142</v>
      </c>
      <c r="D21" s="47" t="s">
        <v>48</v>
      </c>
      <c r="E21" s="297">
        <v>45289</v>
      </c>
    </row>
    <row r="22" spans="1:5" ht="24" customHeight="1" x14ac:dyDescent="0.15">
      <c r="A22" s="344"/>
      <c r="B22" s="45" t="s">
        <v>49</v>
      </c>
      <c r="C22" s="62" t="s">
        <v>124</v>
      </c>
      <c r="D22" s="47" t="s">
        <v>30</v>
      </c>
      <c r="E22" s="63" t="s">
        <v>175</v>
      </c>
    </row>
    <row r="23" spans="1:5" ht="24" customHeight="1" thickBot="1" x14ac:dyDescent="0.2">
      <c r="A23" s="345"/>
      <c r="B23" s="49" t="s">
        <v>50</v>
      </c>
      <c r="C23" s="152" t="s">
        <v>129</v>
      </c>
      <c r="D23" s="50" t="s">
        <v>51</v>
      </c>
      <c r="E23" s="298" t="s">
        <v>176</v>
      </c>
    </row>
    <row r="24" spans="1:5" ht="24" customHeight="1" thickTop="1" x14ac:dyDescent="0.15">
      <c r="A24" s="343" t="s">
        <v>127</v>
      </c>
      <c r="B24" s="44" t="s">
        <v>44</v>
      </c>
      <c r="C24" s="346" t="s">
        <v>177</v>
      </c>
      <c r="D24" s="347"/>
      <c r="E24" s="348"/>
    </row>
    <row r="25" spans="1:5" ht="24" customHeight="1" x14ac:dyDescent="0.15">
      <c r="A25" s="344"/>
      <c r="B25" s="45" t="s">
        <v>45</v>
      </c>
      <c r="C25" s="46">
        <v>25859860.400000002</v>
      </c>
      <c r="D25" s="47" t="s">
        <v>128</v>
      </c>
      <c r="E25" s="296" t="s">
        <v>178</v>
      </c>
    </row>
    <row r="26" spans="1:5" ht="24" customHeight="1" x14ac:dyDescent="0.15">
      <c r="A26" s="344"/>
      <c r="B26" s="45" t="s">
        <v>46</v>
      </c>
      <c r="C26" s="48">
        <v>0.93581324978846359</v>
      </c>
      <c r="D26" s="47" t="s">
        <v>28</v>
      </c>
      <c r="E26" s="296">
        <v>24200000</v>
      </c>
    </row>
    <row r="27" spans="1:5" ht="24" customHeight="1" x14ac:dyDescent="0.15">
      <c r="A27" s="344"/>
      <c r="B27" s="45" t="s">
        <v>27</v>
      </c>
      <c r="C27" s="53" t="s">
        <v>179</v>
      </c>
      <c r="D27" s="47" t="s">
        <v>77</v>
      </c>
      <c r="E27" s="297" t="s">
        <v>180</v>
      </c>
    </row>
    <row r="28" spans="1:5" ht="24" customHeight="1" x14ac:dyDescent="0.15">
      <c r="A28" s="344"/>
      <c r="B28" s="45" t="s">
        <v>47</v>
      </c>
      <c r="C28" s="62" t="s">
        <v>142</v>
      </c>
      <c r="D28" s="47" t="s">
        <v>48</v>
      </c>
      <c r="E28" s="297">
        <v>45289</v>
      </c>
    </row>
    <row r="29" spans="1:5" ht="24" customHeight="1" x14ac:dyDescent="0.15">
      <c r="A29" s="344"/>
      <c r="B29" s="45" t="s">
        <v>49</v>
      </c>
      <c r="C29" s="62" t="s">
        <v>124</v>
      </c>
      <c r="D29" s="47" t="s">
        <v>30</v>
      </c>
      <c r="E29" s="63" t="s">
        <v>157</v>
      </c>
    </row>
    <row r="30" spans="1:5" ht="24" customHeight="1" thickBot="1" x14ac:dyDescent="0.2">
      <c r="A30" s="345"/>
      <c r="B30" s="49" t="s">
        <v>50</v>
      </c>
      <c r="C30" s="152" t="s">
        <v>164</v>
      </c>
      <c r="D30" s="50" t="s">
        <v>51</v>
      </c>
      <c r="E30" s="298" t="s">
        <v>181</v>
      </c>
    </row>
    <row r="31" spans="1:5" s="342" customFormat="1" ht="24" customHeight="1" thickTop="1" x14ac:dyDescent="0.15">
      <c r="A31" s="343" t="s">
        <v>127</v>
      </c>
      <c r="B31" s="341" t="s">
        <v>44</v>
      </c>
      <c r="C31" s="349" t="s">
        <v>239</v>
      </c>
      <c r="D31" s="350"/>
      <c r="E31" s="351"/>
    </row>
    <row r="32" spans="1:5" ht="24" customHeight="1" x14ac:dyDescent="0.15">
      <c r="A32" s="344"/>
      <c r="B32" s="45" t="s">
        <v>45</v>
      </c>
      <c r="C32" s="46">
        <v>847000</v>
      </c>
      <c r="D32" s="47" t="s">
        <v>128</v>
      </c>
      <c r="E32" s="296" t="s">
        <v>212</v>
      </c>
    </row>
    <row r="33" spans="1:5" ht="24" customHeight="1" x14ac:dyDescent="0.15">
      <c r="A33" s="344"/>
      <c r="B33" s="45" t="s">
        <v>46</v>
      </c>
      <c r="C33" s="48">
        <v>0.95</v>
      </c>
      <c r="D33" s="47" t="s">
        <v>28</v>
      </c>
      <c r="E33" s="296">
        <v>804650</v>
      </c>
    </row>
    <row r="34" spans="1:5" ht="24" customHeight="1" x14ac:dyDescent="0.15">
      <c r="A34" s="344"/>
      <c r="B34" s="45" t="s">
        <v>27</v>
      </c>
      <c r="C34" s="53" t="s">
        <v>241</v>
      </c>
      <c r="D34" s="47" t="s">
        <v>77</v>
      </c>
      <c r="E34" s="297" t="s">
        <v>259</v>
      </c>
    </row>
    <row r="35" spans="1:5" ht="24" customHeight="1" x14ac:dyDescent="0.15">
      <c r="A35" s="344"/>
      <c r="B35" s="45" t="s">
        <v>47</v>
      </c>
      <c r="C35" s="62" t="s">
        <v>142</v>
      </c>
      <c r="D35" s="47" t="s">
        <v>48</v>
      </c>
      <c r="E35" s="297" t="s">
        <v>217</v>
      </c>
    </row>
    <row r="36" spans="1:5" ht="24" customHeight="1" x14ac:dyDescent="0.15">
      <c r="A36" s="344"/>
      <c r="B36" s="45" t="s">
        <v>49</v>
      </c>
      <c r="C36" s="62" t="s">
        <v>124</v>
      </c>
      <c r="D36" s="47" t="s">
        <v>30</v>
      </c>
      <c r="E36" s="63" t="s">
        <v>243</v>
      </c>
    </row>
    <row r="37" spans="1:5" ht="24" customHeight="1" thickBot="1" x14ac:dyDescent="0.2">
      <c r="A37" s="345"/>
      <c r="B37" s="49" t="s">
        <v>50</v>
      </c>
      <c r="C37" s="152" t="s">
        <v>164</v>
      </c>
      <c r="D37" s="50" t="s">
        <v>51</v>
      </c>
      <c r="E37" s="298" t="s">
        <v>229</v>
      </c>
    </row>
    <row r="38" spans="1:5" ht="24" customHeight="1" thickTop="1" x14ac:dyDescent="0.15">
      <c r="A38" s="343" t="s">
        <v>127</v>
      </c>
      <c r="B38" s="44" t="s">
        <v>44</v>
      </c>
      <c r="C38" s="346" t="s">
        <v>208</v>
      </c>
      <c r="D38" s="347"/>
      <c r="E38" s="348"/>
    </row>
    <row r="39" spans="1:5" ht="24" customHeight="1" x14ac:dyDescent="0.15">
      <c r="A39" s="344"/>
      <c r="B39" s="45" t="s">
        <v>45</v>
      </c>
      <c r="C39" s="46">
        <v>9000000</v>
      </c>
      <c r="D39" s="47" t="s">
        <v>128</v>
      </c>
      <c r="E39" s="296" t="s">
        <v>213</v>
      </c>
    </row>
    <row r="40" spans="1:5" ht="24" customHeight="1" x14ac:dyDescent="0.15">
      <c r="A40" s="344"/>
      <c r="B40" s="45" t="s">
        <v>46</v>
      </c>
      <c r="C40" s="48">
        <v>0.93</v>
      </c>
      <c r="D40" s="47" t="s">
        <v>28</v>
      </c>
      <c r="E40" s="296">
        <v>8370000</v>
      </c>
    </row>
    <row r="41" spans="1:5" ht="24" customHeight="1" x14ac:dyDescent="0.15">
      <c r="A41" s="344"/>
      <c r="B41" s="45" t="s">
        <v>27</v>
      </c>
      <c r="C41" s="53" t="s">
        <v>217</v>
      </c>
      <c r="D41" s="47" t="s">
        <v>77</v>
      </c>
      <c r="E41" s="297" t="s">
        <v>260</v>
      </c>
    </row>
    <row r="42" spans="1:5" ht="24" customHeight="1" x14ac:dyDescent="0.15">
      <c r="A42" s="344"/>
      <c r="B42" s="45" t="s">
        <v>47</v>
      </c>
      <c r="C42" s="62" t="s">
        <v>142</v>
      </c>
      <c r="D42" s="47" t="s">
        <v>48</v>
      </c>
      <c r="E42" s="297" t="s">
        <v>221</v>
      </c>
    </row>
    <row r="43" spans="1:5" ht="24" customHeight="1" x14ac:dyDescent="0.15">
      <c r="A43" s="344"/>
      <c r="B43" s="45" t="s">
        <v>49</v>
      </c>
      <c r="C43" s="62" t="s">
        <v>124</v>
      </c>
      <c r="D43" s="47" t="s">
        <v>30</v>
      </c>
      <c r="E43" s="63" t="s">
        <v>222</v>
      </c>
    </row>
    <row r="44" spans="1:5" ht="24" customHeight="1" thickBot="1" x14ac:dyDescent="0.2">
      <c r="A44" s="345"/>
      <c r="B44" s="49" t="s">
        <v>50</v>
      </c>
      <c r="C44" s="152" t="s">
        <v>164</v>
      </c>
      <c r="D44" s="50" t="s">
        <v>51</v>
      </c>
      <c r="E44" s="298" t="s">
        <v>230</v>
      </c>
    </row>
    <row r="45" spans="1:5" ht="24" customHeight="1" thickTop="1" x14ac:dyDescent="0.15">
      <c r="A45" s="343" t="s">
        <v>127</v>
      </c>
      <c r="B45" s="44" t="s">
        <v>44</v>
      </c>
      <c r="C45" s="346" t="s">
        <v>209</v>
      </c>
      <c r="D45" s="347"/>
      <c r="E45" s="348"/>
    </row>
    <row r="46" spans="1:5" ht="24" customHeight="1" x14ac:dyDescent="0.15">
      <c r="A46" s="344"/>
      <c r="B46" s="45" t="s">
        <v>45</v>
      </c>
      <c r="C46" s="46">
        <v>19110000</v>
      </c>
      <c r="D46" s="47" t="s">
        <v>128</v>
      </c>
      <c r="E46" s="296" t="s">
        <v>214</v>
      </c>
    </row>
    <row r="47" spans="1:5" ht="24" customHeight="1" x14ac:dyDescent="0.15">
      <c r="A47" s="344"/>
      <c r="B47" s="45" t="s">
        <v>46</v>
      </c>
      <c r="C47" s="48">
        <v>0.94240000000000002</v>
      </c>
      <c r="D47" s="47" t="s">
        <v>28</v>
      </c>
      <c r="E47" s="296">
        <v>18010000</v>
      </c>
    </row>
    <row r="48" spans="1:5" ht="24" customHeight="1" x14ac:dyDescent="0.15">
      <c r="A48" s="344"/>
      <c r="B48" s="45" t="s">
        <v>27</v>
      </c>
      <c r="C48" s="53" t="s">
        <v>218</v>
      </c>
      <c r="D48" s="47" t="s">
        <v>77</v>
      </c>
      <c r="E48" s="297" t="s">
        <v>261</v>
      </c>
    </row>
    <row r="49" spans="1:5" ht="24" customHeight="1" x14ac:dyDescent="0.15">
      <c r="A49" s="344"/>
      <c r="B49" s="45" t="s">
        <v>47</v>
      </c>
      <c r="C49" s="62" t="s">
        <v>142</v>
      </c>
      <c r="D49" s="47" t="s">
        <v>48</v>
      </c>
      <c r="E49" s="297" t="s">
        <v>223</v>
      </c>
    </row>
    <row r="50" spans="1:5" ht="24" customHeight="1" x14ac:dyDescent="0.15">
      <c r="A50" s="344"/>
      <c r="B50" s="45" t="s">
        <v>49</v>
      </c>
      <c r="C50" s="62" t="s">
        <v>124</v>
      </c>
      <c r="D50" s="47" t="s">
        <v>30</v>
      </c>
      <c r="E50" s="63" t="s">
        <v>224</v>
      </c>
    </row>
    <row r="51" spans="1:5" ht="24" customHeight="1" thickBot="1" x14ac:dyDescent="0.2">
      <c r="A51" s="345"/>
      <c r="B51" s="49" t="s">
        <v>50</v>
      </c>
      <c r="C51" s="152" t="s">
        <v>164</v>
      </c>
      <c r="D51" s="50" t="s">
        <v>51</v>
      </c>
      <c r="E51" s="298" t="s">
        <v>231</v>
      </c>
    </row>
    <row r="52" spans="1:5" ht="24" customHeight="1" thickTop="1" x14ac:dyDescent="0.15">
      <c r="A52" s="343" t="s">
        <v>127</v>
      </c>
      <c r="B52" s="44" t="s">
        <v>44</v>
      </c>
      <c r="C52" s="346" t="s">
        <v>210</v>
      </c>
      <c r="D52" s="347"/>
      <c r="E52" s="348"/>
    </row>
    <row r="53" spans="1:5" ht="24" customHeight="1" x14ac:dyDescent="0.15">
      <c r="A53" s="344"/>
      <c r="B53" s="45" t="s">
        <v>45</v>
      </c>
      <c r="C53" s="46">
        <v>17000000</v>
      </c>
      <c r="D53" s="47" t="s">
        <v>128</v>
      </c>
      <c r="E53" s="296" t="s">
        <v>215</v>
      </c>
    </row>
    <row r="54" spans="1:5" ht="24" customHeight="1" x14ac:dyDescent="0.15">
      <c r="A54" s="344"/>
      <c r="B54" s="45" t="s">
        <v>46</v>
      </c>
      <c r="C54" s="48">
        <v>0.99709999999999999</v>
      </c>
      <c r="D54" s="47" t="s">
        <v>28</v>
      </c>
      <c r="E54" s="296">
        <v>16950000</v>
      </c>
    </row>
    <row r="55" spans="1:5" ht="24" customHeight="1" x14ac:dyDescent="0.15">
      <c r="A55" s="344"/>
      <c r="B55" s="45" t="s">
        <v>27</v>
      </c>
      <c r="C55" s="53" t="s">
        <v>219</v>
      </c>
      <c r="D55" s="47" t="s">
        <v>77</v>
      </c>
      <c r="E55" s="297" t="s">
        <v>262</v>
      </c>
    </row>
    <row r="56" spans="1:5" ht="24" customHeight="1" x14ac:dyDescent="0.15">
      <c r="A56" s="344"/>
      <c r="B56" s="45" t="s">
        <v>47</v>
      </c>
      <c r="C56" s="62" t="s">
        <v>142</v>
      </c>
      <c r="D56" s="47" t="s">
        <v>48</v>
      </c>
      <c r="E56" s="297" t="s">
        <v>225</v>
      </c>
    </row>
    <row r="57" spans="1:5" ht="24" customHeight="1" x14ac:dyDescent="0.15">
      <c r="A57" s="344"/>
      <c r="B57" s="45" t="s">
        <v>49</v>
      </c>
      <c r="C57" s="62" t="s">
        <v>124</v>
      </c>
      <c r="D57" s="47" t="s">
        <v>30</v>
      </c>
      <c r="E57" s="63" t="s">
        <v>226</v>
      </c>
    </row>
    <row r="58" spans="1:5" ht="24" customHeight="1" thickBot="1" x14ac:dyDescent="0.2">
      <c r="A58" s="345"/>
      <c r="B58" s="49" t="s">
        <v>50</v>
      </c>
      <c r="C58" s="152" t="s">
        <v>164</v>
      </c>
      <c r="D58" s="50" t="s">
        <v>51</v>
      </c>
      <c r="E58" s="298" t="s">
        <v>232</v>
      </c>
    </row>
    <row r="59" spans="1:5" ht="24" customHeight="1" thickTop="1" x14ac:dyDescent="0.15">
      <c r="A59" s="343" t="s">
        <v>127</v>
      </c>
      <c r="B59" s="44" t="s">
        <v>44</v>
      </c>
      <c r="C59" s="346" t="s">
        <v>211</v>
      </c>
      <c r="D59" s="347"/>
      <c r="E59" s="348"/>
    </row>
    <row r="60" spans="1:5" ht="24" customHeight="1" x14ac:dyDescent="0.15">
      <c r="A60" s="344"/>
      <c r="B60" s="45" t="s">
        <v>45</v>
      </c>
      <c r="C60" s="46">
        <v>2500000</v>
      </c>
      <c r="D60" s="47" t="s">
        <v>128</v>
      </c>
      <c r="E60" s="296" t="s">
        <v>216</v>
      </c>
    </row>
    <row r="61" spans="1:5" ht="24" customHeight="1" x14ac:dyDescent="0.15">
      <c r="A61" s="344"/>
      <c r="B61" s="45" t="s">
        <v>46</v>
      </c>
      <c r="C61" s="48">
        <v>0.9647</v>
      </c>
      <c r="D61" s="47" t="s">
        <v>28</v>
      </c>
      <c r="E61" s="296">
        <v>2411660</v>
      </c>
    </row>
    <row r="62" spans="1:5" ht="24" customHeight="1" x14ac:dyDescent="0.15">
      <c r="A62" s="344"/>
      <c r="B62" s="45" t="s">
        <v>27</v>
      </c>
      <c r="C62" s="53" t="s">
        <v>220</v>
      </c>
      <c r="D62" s="47" t="s">
        <v>77</v>
      </c>
      <c r="E62" s="297" t="s">
        <v>263</v>
      </c>
    </row>
    <row r="63" spans="1:5" ht="24" customHeight="1" x14ac:dyDescent="0.15">
      <c r="A63" s="344"/>
      <c r="B63" s="45" t="s">
        <v>47</v>
      </c>
      <c r="C63" s="62" t="s">
        <v>142</v>
      </c>
      <c r="D63" s="47" t="s">
        <v>48</v>
      </c>
      <c r="E63" s="297" t="s">
        <v>227</v>
      </c>
    </row>
    <row r="64" spans="1:5" ht="24" customHeight="1" x14ac:dyDescent="0.15">
      <c r="A64" s="344"/>
      <c r="B64" s="45" t="s">
        <v>49</v>
      </c>
      <c r="C64" s="62" t="s">
        <v>124</v>
      </c>
      <c r="D64" s="47" t="s">
        <v>30</v>
      </c>
      <c r="E64" s="63" t="s">
        <v>228</v>
      </c>
    </row>
    <row r="65" spans="1:5" ht="24" customHeight="1" thickBot="1" x14ac:dyDescent="0.2">
      <c r="A65" s="345"/>
      <c r="B65" s="49" t="s">
        <v>50</v>
      </c>
      <c r="C65" s="152" t="s">
        <v>164</v>
      </c>
      <c r="D65" s="50" t="s">
        <v>51</v>
      </c>
      <c r="E65" s="298" t="s">
        <v>233</v>
      </c>
    </row>
    <row r="66" spans="1:5" ht="24" customHeight="1" thickTop="1" x14ac:dyDescent="0.15"/>
  </sheetData>
  <mergeCells count="18">
    <mergeCell ref="A45:A51"/>
    <mergeCell ref="C45:E45"/>
    <mergeCell ref="A52:A58"/>
    <mergeCell ref="C52:E52"/>
    <mergeCell ref="A59:A65"/>
    <mergeCell ref="C59:E59"/>
    <mergeCell ref="A24:A30"/>
    <mergeCell ref="C24:E24"/>
    <mergeCell ref="A31:A37"/>
    <mergeCell ref="C31:E31"/>
    <mergeCell ref="A38:A44"/>
    <mergeCell ref="C38:E38"/>
    <mergeCell ref="A3:A9"/>
    <mergeCell ref="C3:E3"/>
    <mergeCell ref="A10:A16"/>
    <mergeCell ref="C10:E10"/>
    <mergeCell ref="A17:A23"/>
    <mergeCell ref="C17:E17"/>
  </mergeCells>
  <phoneticPr fontId="18" type="noConversion"/>
  <conditionalFormatting sqref="C30">
    <cfRule type="duplicateValues" dxfId="17" priority="11"/>
  </conditionalFormatting>
  <conditionalFormatting sqref="C7:C8">
    <cfRule type="duplicateValues" dxfId="16" priority="18"/>
  </conditionalFormatting>
  <conditionalFormatting sqref="C9">
    <cfRule type="duplicateValues" dxfId="15" priority="17"/>
  </conditionalFormatting>
  <conditionalFormatting sqref="C14:C15">
    <cfRule type="duplicateValues" dxfId="14" priority="16"/>
  </conditionalFormatting>
  <conditionalFormatting sqref="C16">
    <cfRule type="duplicateValues" dxfId="13" priority="15"/>
  </conditionalFormatting>
  <conditionalFormatting sqref="C21:C22">
    <cfRule type="duplicateValues" dxfId="12" priority="14"/>
  </conditionalFormatting>
  <conditionalFormatting sqref="C23">
    <cfRule type="duplicateValues" dxfId="11" priority="13"/>
  </conditionalFormatting>
  <conditionalFormatting sqref="C28:C29">
    <cfRule type="duplicateValues" dxfId="10" priority="12"/>
  </conditionalFormatting>
  <conditionalFormatting sqref="C37">
    <cfRule type="duplicateValues" dxfId="9" priority="9"/>
  </conditionalFormatting>
  <conditionalFormatting sqref="C35:C36">
    <cfRule type="duplicateValues" dxfId="8" priority="10"/>
  </conditionalFormatting>
  <conditionalFormatting sqref="C44">
    <cfRule type="duplicateValues" dxfId="7" priority="7"/>
  </conditionalFormatting>
  <conditionalFormatting sqref="C42:C43">
    <cfRule type="duplicateValues" dxfId="6" priority="8"/>
  </conditionalFormatting>
  <conditionalFormatting sqref="C51">
    <cfRule type="duplicateValues" dxfId="5" priority="5"/>
  </conditionalFormatting>
  <conditionalFormatting sqref="C49:C50">
    <cfRule type="duplicateValues" dxfId="4" priority="6"/>
  </conditionalFormatting>
  <conditionalFormatting sqref="C58">
    <cfRule type="duplicateValues" dxfId="3" priority="3"/>
  </conditionalFormatting>
  <conditionalFormatting sqref="C56:C57">
    <cfRule type="duplicateValues" dxfId="2" priority="4"/>
  </conditionalFormatting>
  <conditionalFormatting sqref="C65">
    <cfRule type="duplicateValues" dxfId="1" priority="1"/>
  </conditionalFormatting>
  <conditionalFormatting sqref="C63:C64">
    <cfRule type="duplicateValues" dxfId="0" priority="2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zoomScaleNormal="100" workbookViewId="0">
      <selection activeCell="B92" sqref="B92:F92"/>
    </sheetView>
  </sheetViews>
  <sheetFormatPr defaultRowHeight="20.25" customHeight="1" x14ac:dyDescent="0.15"/>
  <cols>
    <col min="1" max="1" width="17.109375" style="25" customWidth="1"/>
    <col min="2" max="2" width="20.44140625" style="25" customWidth="1"/>
    <col min="3" max="3" width="18.33203125" style="25" customWidth="1"/>
    <col min="4" max="6" width="15.5546875" style="32" customWidth="1"/>
    <col min="7" max="16384" width="8.88671875" style="14"/>
  </cols>
  <sheetData>
    <row r="1" spans="1:6" s="34" customFormat="1" ht="36" customHeight="1" x14ac:dyDescent="0.15">
      <c r="A1" s="7" t="s">
        <v>182</v>
      </c>
      <c r="B1" s="7"/>
      <c r="C1" s="7"/>
      <c r="D1" s="59"/>
      <c r="E1" s="59"/>
      <c r="F1" s="59"/>
    </row>
    <row r="2" spans="1:6" ht="20.25" customHeight="1" thickBot="1" x14ac:dyDescent="0.2">
      <c r="A2" s="39" t="s">
        <v>123</v>
      </c>
      <c r="B2" s="29"/>
      <c r="C2" s="20"/>
      <c r="D2" s="60"/>
      <c r="E2" s="60"/>
      <c r="F2" s="61" t="s">
        <v>81</v>
      </c>
    </row>
    <row r="3" spans="1:6" ht="20.25" customHeight="1" thickTop="1" x14ac:dyDescent="0.15">
      <c r="A3" s="219" t="s">
        <v>26</v>
      </c>
      <c r="B3" s="366" t="s">
        <v>160</v>
      </c>
      <c r="C3" s="367"/>
      <c r="D3" s="367"/>
      <c r="E3" s="367"/>
      <c r="F3" s="368"/>
    </row>
    <row r="4" spans="1:6" ht="20.25" customHeight="1" x14ac:dyDescent="0.15">
      <c r="A4" s="369" t="s">
        <v>34</v>
      </c>
      <c r="B4" s="372" t="s">
        <v>27</v>
      </c>
      <c r="C4" s="373" t="s">
        <v>74</v>
      </c>
      <c r="D4" s="245" t="s">
        <v>35</v>
      </c>
      <c r="E4" s="245" t="s">
        <v>28</v>
      </c>
      <c r="F4" s="246" t="s">
        <v>88</v>
      </c>
    </row>
    <row r="5" spans="1:6" ht="20.25" customHeight="1" x14ac:dyDescent="0.15">
      <c r="A5" s="370"/>
      <c r="B5" s="372"/>
      <c r="C5" s="374"/>
      <c r="D5" s="245" t="s">
        <v>36</v>
      </c>
      <c r="E5" s="245" t="s">
        <v>29</v>
      </c>
      <c r="F5" s="246" t="s">
        <v>37</v>
      </c>
    </row>
    <row r="6" spans="1:6" ht="20.25" customHeight="1" x14ac:dyDescent="0.15">
      <c r="A6" s="370"/>
      <c r="B6" s="375">
        <v>44929</v>
      </c>
      <c r="C6" s="376" t="s">
        <v>162</v>
      </c>
      <c r="D6" s="378">
        <v>74248750</v>
      </c>
      <c r="E6" s="378">
        <v>65205690</v>
      </c>
      <c r="F6" s="380">
        <v>0.87820589572215024</v>
      </c>
    </row>
    <row r="7" spans="1:6" ht="20.25" customHeight="1" x14ac:dyDescent="0.15">
      <c r="A7" s="371"/>
      <c r="B7" s="375"/>
      <c r="C7" s="377"/>
      <c r="D7" s="379"/>
      <c r="E7" s="379"/>
      <c r="F7" s="380"/>
    </row>
    <row r="8" spans="1:6" ht="20.25" customHeight="1" x14ac:dyDescent="0.15">
      <c r="A8" s="352" t="s">
        <v>30</v>
      </c>
      <c r="B8" s="247" t="s">
        <v>31</v>
      </c>
      <c r="C8" s="247" t="s">
        <v>130</v>
      </c>
      <c r="D8" s="354" t="s">
        <v>32</v>
      </c>
      <c r="E8" s="354"/>
      <c r="F8" s="355"/>
    </row>
    <row r="9" spans="1:6" ht="20.25" customHeight="1" x14ac:dyDescent="0.15">
      <c r="A9" s="353"/>
      <c r="B9" s="6" t="s">
        <v>163</v>
      </c>
      <c r="C9" s="6" t="s">
        <v>183</v>
      </c>
      <c r="D9" s="356" t="s">
        <v>165</v>
      </c>
      <c r="E9" s="357"/>
      <c r="F9" s="358"/>
    </row>
    <row r="10" spans="1:6" ht="20.25" customHeight="1" x14ac:dyDescent="0.15">
      <c r="A10" s="220" t="s">
        <v>131</v>
      </c>
      <c r="B10" s="359" t="s">
        <v>141</v>
      </c>
      <c r="C10" s="360"/>
      <c r="D10" s="361"/>
      <c r="E10" s="361"/>
      <c r="F10" s="362"/>
    </row>
    <row r="11" spans="1:6" ht="20.25" customHeight="1" x14ac:dyDescent="0.15">
      <c r="A11" s="220" t="s">
        <v>38</v>
      </c>
      <c r="B11" s="363" t="s">
        <v>184</v>
      </c>
      <c r="C11" s="361"/>
      <c r="D11" s="361"/>
      <c r="E11" s="361"/>
      <c r="F11" s="362"/>
    </row>
    <row r="12" spans="1:6" ht="20.25" customHeight="1" thickBot="1" x14ac:dyDescent="0.2">
      <c r="A12" s="221" t="s">
        <v>33</v>
      </c>
      <c r="B12" s="364"/>
      <c r="C12" s="364"/>
      <c r="D12" s="364"/>
      <c r="E12" s="364"/>
      <c r="F12" s="365"/>
    </row>
    <row r="13" spans="1:6" ht="20.25" customHeight="1" thickTop="1" x14ac:dyDescent="0.15">
      <c r="A13" s="219" t="s">
        <v>26</v>
      </c>
      <c r="B13" s="366" t="s">
        <v>138</v>
      </c>
      <c r="C13" s="367"/>
      <c r="D13" s="367"/>
      <c r="E13" s="367"/>
      <c r="F13" s="368"/>
    </row>
    <row r="14" spans="1:6" ht="20.25" customHeight="1" x14ac:dyDescent="0.15">
      <c r="A14" s="369" t="s">
        <v>34</v>
      </c>
      <c r="B14" s="372" t="s">
        <v>27</v>
      </c>
      <c r="C14" s="373" t="s">
        <v>74</v>
      </c>
      <c r="D14" s="245" t="s">
        <v>35</v>
      </c>
      <c r="E14" s="245" t="s">
        <v>28</v>
      </c>
      <c r="F14" s="246" t="s">
        <v>88</v>
      </c>
    </row>
    <row r="15" spans="1:6" ht="20.25" customHeight="1" x14ac:dyDescent="0.15">
      <c r="A15" s="370"/>
      <c r="B15" s="372"/>
      <c r="C15" s="374"/>
      <c r="D15" s="245" t="s">
        <v>36</v>
      </c>
      <c r="E15" s="245" t="s">
        <v>29</v>
      </c>
      <c r="F15" s="246" t="s">
        <v>37</v>
      </c>
    </row>
    <row r="16" spans="1:6" ht="20.25" customHeight="1" x14ac:dyDescent="0.15">
      <c r="A16" s="370"/>
      <c r="B16" s="375">
        <v>44929</v>
      </c>
      <c r="C16" s="376" t="s">
        <v>185</v>
      </c>
      <c r="D16" s="378">
        <v>71234716</v>
      </c>
      <c r="E16" s="378">
        <v>70000000</v>
      </c>
      <c r="F16" s="380">
        <v>0.98266693447616182</v>
      </c>
    </row>
    <row r="17" spans="1:6" ht="20.25" customHeight="1" x14ac:dyDescent="0.15">
      <c r="A17" s="371"/>
      <c r="B17" s="375"/>
      <c r="C17" s="377"/>
      <c r="D17" s="379"/>
      <c r="E17" s="379"/>
      <c r="F17" s="380"/>
    </row>
    <row r="18" spans="1:6" ht="20.25" customHeight="1" x14ac:dyDescent="0.15">
      <c r="A18" s="352" t="s">
        <v>30</v>
      </c>
      <c r="B18" s="247" t="s">
        <v>31</v>
      </c>
      <c r="C18" s="247" t="s">
        <v>186</v>
      </c>
      <c r="D18" s="354" t="s">
        <v>32</v>
      </c>
      <c r="E18" s="354"/>
      <c r="F18" s="355"/>
    </row>
    <row r="19" spans="1:6" ht="20.25" customHeight="1" x14ac:dyDescent="0.15">
      <c r="A19" s="353"/>
      <c r="B19" s="6" t="s">
        <v>168</v>
      </c>
      <c r="C19" s="6" t="s">
        <v>187</v>
      </c>
      <c r="D19" s="356" t="s">
        <v>170</v>
      </c>
      <c r="E19" s="357"/>
      <c r="F19" s="358"/>
    </row>
    <row r="20" spans="1:6" ht="20.25" customHeight="1" x14ac:dyDescent="0.15">
      <c r="A20" s="220" t="s">
        <v>188</v>
      </c>
      <c r="B20" s="359" t="s">
        <v>189</v>
      </c>
      <c r="C20" s="360"/>
      <c r="D20" s="361"/>
      <c r="E20" s="361"/>
      <c r="F20" s="362"/>
    </row>
    <row r="21" spans="1:6" ht="20.25" customHeight="1" x14ac:dyDescent="0.15">
      <c r="A21" s="220" t="s">
        <v>38</v>
      </c>
      <c r="B21" s="363" t="s">
        <v>140</v>
      </c>
      <c r="C21" s="361"/>
      <c r="D21" s="361"/>
      <c r="E21" s="361"/>
      <c r="F21" s="362"/>
    </row>
    <row r="22" spans="1:6" ht="20.25" customHeight="1" thickBot="1" x14ac:dyDescent="0.2">
      <c r="A22" s="221" t="s">
        <v>33</v>
      </c>
      <c r="B22" s="364"/>
      <c r="C22" s="364"/>
      <c r="D22" s="364"/>
      <c r="E22" s="364"/>
      <c r="F22" s="365"/>
    </row>
    <row r="23" spans="1:6" ht="20.25" customHeight="1" thickTop="1" x14ac:dyDescent="0.15">
      <c r="A23" s="219" t="s">
        <v>26</v>
      </c>
      <c r="B23" s="366" t="s">
        <v>171</v>
      </c>
      <c r="C23" s="367"/>
      <c r="D23" s="367"/>
      <c r="E23" s="367"/>
      <c r="F23" s="368"/>
    </row>
    <row r="24" spans="1:6" ht="20.25" customHeight="1" x14ac:dyDescent="0.15">
      <c r="A24" s="369" t="s">
        <v>34</v>
      </c>
      <c r="B24" s="372" t="s">
        <v>27</v>
      </c>
      <c r="C24" s="373" t="s">
        <v>74</v>
      </c>
      <c r="D24" s="245" t="s">
        <v>35</v>
      </c>
      <c r="E24" s="245" t="s">
        <v>28</v>
      </c>
      <c r="F24" s="246" t="s">
        <v>88</v>
      </c>
    </row>
    <row r="25" spans="1:6" ht="20.25" customHeight="1" x14ac:dyDescent="0.15">
      <c r="A25" s="370"/>
      <c r="B25" s="372"/>
      <c r="C25" s="374"/>
      <c r="D25" s="245" t="s">
        <v>36</v>
      </c>
      <c r="E25" s="245" t="s">
        <v>29</v>
      </c>
      <c r="F25" s="246" t="s">
        <v>37</v>
      </c>
    </row>
    <row r="26" spans="1:6" ht="20.25" customHeight="1" x14ac:dyDescent="0.15">
      <c r="A26" s="370"/>
      <c r="B26" s="375">
        <v>44951</v>
      </c>
      <c r="C26" s="376" t="s">
        <v>174</v>
      </c>
      <c r="D26" s="378">
        <v>82782000</v>
      </c>
      <c r="E26" s="378">
        <v>78840000</v>
      </c>
      <c r="F26" s="380">
        <v>0.95238095238095233</v>
      </c>
    </row>
    <row r="27" spans="1:6" ht="20.25" customHeight="1" x14ac:dyDescent="0.15">
      <c r="A27" s="371"/>
      <c r="B27" s="375"/>
      <c r="C27" s="377"/>
      <c r="D27" s="379"/>
      <c r="E27" s="379"/>
      <c r="F27" s="380"/>
    </row>
    <row r="28" spans="1:6" ht="20.25" customHeight="1" x14ac:dyDescent="0.15">
      <c r="A28" s="352" t="s">
        <v>30</v>
      </c>
      <c r="B28" s="247" t="s">
        <v>31</v>
      </c>
      <c r="C28" s="247" t="s">
        <v>130</v>
      </c>
      <c r="D28" s="354" t="s">
        <v>32</v>
      </c>
      <c r="E28" s="354"/>
      <c r="F28" s="355"/>
    </row>
    <row r="29" spans="1:6" ht="20.25" customHeight="1" x14ac:dyDescent="0.15">
      <c r="A29" s="353"/>
      <c r="B29" s="6" t="s">
        <v>175</v>
      </c>
      <c r="C29" s="6" t="s">
        <v>190</v>
      </c>
      <c r="D29" s="356" t="s">
        <v>176</v>
      </c>
      <c r="E29" s="357"/>
      <c r="F29" s="358"/>
    </row>
    <row r="30" spans="1:6" ht="20.25" customHeight="1" x14ac:dyDescent="0.15">
      <c r="A30" s="220" t="s">
        <v>131</v>
      </c>
      <c r="B30" s="359" t="s">
        <v>191</v>
      </c>
      <c r="C30" s="360"/>
      <c r="D30" s="361"/>
      <c r="E30" s="361"/>
      <c r="F30" s="362"/>
    </row>
    <row r="31" spans="1:6" ht="20.25" customHeight="1" x14ac:dyDescent="0.15">
      <c r="A31" s="220" t="s">
        <v>38</v>
      </c>
      <c r="B31" s="363" t="s">
        <v>192</v>
      </c>
      <c r="C31" s="361"/>
      <c r="D31" s="361"/>
      <c r="E31" s="361"/>
      <c r="F31" s="362"/>
    </row>
    <row r="32" spans="1:6" ht="20.25" customHeight="1" thickBot="1" x14ac:dyDescent="0.2">
      <c r="A32" s="221" t="s">
        <v>33</v>
      </c>
      <c r="B32" s="364"/>
      <c r="C32" s="364"/>
      <c r="D32" s="364"/>
      <c r="E32" s="364"/>
      <c r="F32" s="365"/>
    </row>
    <row r="33" spans="1:6" ht="20.25" customHeight="1" thickTop="1" x14ac:dyDescent="0.15">
      <c r="A33" s="219" t="s">
        <v>26</v>
      </c>
      <c r="B33" s="366" t="s">
        <v>177</v>
      </c>
      <c r="C33" s="367"/>
      <c r="D33" s="367"/>
      <c r="E33" s="367"/>
      <c r="F33" s="368"/>
    </row>
    <row r="34" spans="1:6" ht="20.25" customHeight="1" x14ac:dyDescent="0.15">
      <c r="A34" s="369" t="s">
        <v>34</v>
      </c>
      <c r="B34" s="372" t="s">
        <v>27</v>
      </c>
      <c r="C34" s="373" t="s">
        <v>74</v>
      </c>
      <c r="D34" s="245" t="s">
        <v>35</v>
      </c>
      <c r="E34" s="245" t="s">
        <v>28</v>
      </c>
      <c r="F34" s="246" t="s">
        <v>88</v>
      </c>
    </row>
    <row r="35" spans="1:6" ht="20.25" customHeight="1" x14ac:dyDescent="0.15">
      <c r="A35" s="370"/>
      <c r="B35" s="372"/>
      <c r="C35" s="374"/>
      <c r="D35" s="245" t="s">
        <v>36</v>
      </c>
      <c r="E35" s="245" t="s">
        <v>29</v>
      </c>
      <c r="F35" s="246" t="s">
        <v>37</v>
      </c>
    </row>
    <row r="36" spans="1:6" ht="20.25" customHeight="1" x14ac:dyDescent="0.15">
      <c r="A36" s="370"/>
      <c r="B36" s="375" t="s">
        <v>179</v>
      </c>
      <c r="C36" s="376" t="s">
        <v>180</v>
      </c>
      <c r="D36" s="378">
        <v>25859860.400000002</v>
      </c>
      <c r="E36" s="378">
        <v>24200000</v>
      </c>
      <c r="F36" s="380">
        <v>0.93581324978846359</v>
      </c>
    </row>
    <row r="37" spans="1:6" ht="20.25" customHeight="1" x14ac:dyDescent="0.15">
      <c r="A37" s="371"/>
      <c r="B37" s="375"/>
      <c r="C37" s="377"/>
      <c r="D37" s="379"/>
      <c r="E37" s="379"/>
      <c r="F37" s="380"/>
    </row>
    <row r="38" spans="1:6" ht="20.25" customHeight="1" x14ac:dyDescent="0.15">
      <c r="A38" s="352" t="s">
        <v>30</v>
      </c>
      <c r="B38" s="247" t="s">
        <v>31</v>
      </c>
      <c r="C38" s="247" t="s">
        <v>130</v>
      </c>
      <c r="D38" s="354" t="s">
        <v>32</v>
      </c>
      <c r="E38" s="354"/>
      <c r="F38" s="355"/>
    </row>
    <row r="39" spans="1:6" ht="20.25" customHeight="1" x14ac:dyDescent="0.15">
      <c r="A39" s="353"/>
      <c r="B39" s="6" t="s">
        <v>157</v>
      </c>
      <c r="C39" s="6" t="s">
        <v>193</v>
      </c>
      <c r="D39" s="356" t="s">
        <v>181</v>
      </c>
      <c r="E39" s="357"/>
      <c r="F39" s="358"/>
    </row>
    <row r="40" spans="1:6" ht="20.25" customHeight="1" x14ac:dyDescent="0.15">
      <c r="A40" s="220" t="s">
        <v>188</v>
      </c>
      <c r="B40" s="359" t="s">
        <v>247</v>
      </c>
      <c r="C40" s="360"/>
      <c r="D40" s="361"/>
      <c r="E40" s="361"/>
      <c r="F40" s="362"/>
    </row>
    <row r="41" spans="1:6" ht="20.25" customHeight="1" x14ac:dyDescent="0.15">
      <c r="A41" s="220" t="s">
        <v>38</v>
      </c>
      <c r="B41" s="363" t="s">
        <v>194</v>
      </c>
      <c r="C41" s="361"/>
      <c r="D41" s="361"/>
      <c r="E41" s="361"/>
      <c r="F41" s="362"/>
    </row>
    <row r="42" spans="1:6" ht="20.25" customHeight="1" thickBot="1" x14ac:dyDescent="0.2">
      <c r="A42" s="221" t="s">
        <v>33</v>
      </c>
      <c r="B42" s="364"/>
      <c r="C42" s="364"/>
      <c r="D42" s="364"/>
      <c r="E42" s="364"/>
      <c r="F42" s="365"/>
    </row>
    <row r="43" spans="1:6" ht="20.25" customHeight="1" thickTop="1" x14ac:dyDescent="0.15">
      <c r="A43" s="219" t="s">
        <v>26</v>
      </c>
      <c r="B43" s="381" t="s">
        <v>240</v>
      </c>
      <c r="C43" s="382"/>
      <c r="D43" s="382"/>
      <c r="E43" s="382"/>
      <c r="F43" s="383"/>
    </row>
    <row r="44" spans="1:6" ht="20.25" customHeight="1" x14ac:dyDescent="0.15">
      <c r="A44" s="369" t="s">
        <v>34</v>
      </c>
      <c r="B44" s="372" t="s">
        <v>27</v>
      </c>
      <c r="C44" s="373" t="s">
        <v>74</v>
      </c>
      <c r="D44" s="334" t="s">
        <v>35</v>
      </c>
      <c r="E44" s="334" t="s">
        <v>28</v>
      </c>
      <c r="F44" s="335" t="s">
        <v>88</v>
      </c>
    </row>
    <row r="45" spans="1:6" ht="20.25" customHeight="1" x14ac:dyDescent="0.15">
      <c r="A45" s="370"/>
      <c r="B45" s="372"/>
      <c r="C45" s="374"/>
      <c r="D45" s="334" t="s">
        <v>36</v>
      </c>
      <c r="E45" s="334" t="s">
        <v>29</v>
      </c>
      <c r="F45" s="335" t="s">
        <v>37</v>
      </c>
    </row>
    <row r="46" spans="1:6" ht="20.25" customHeight="1" x14ac:dyDescent="0.15">
      <c r="A46" s="370"/>
      <c r="B46" s="384" t="s">
        <v>242</v>
      </c>
      <c r="C46" s="385" t="s">
        <v>273</v>
      </c>
      <c r="D46" s="387">
        <v>847000</v>
      </c>
      <c r="E46" s="387">
        <v>804650</v>
      </c>
      <c r="F46" s="389">
        <v>0.95</v>
      </c>
    </row>
    <row r="47" spans="1:6" ht="20.25" customHeight="1" x14ac:dyDescent="0.15">
      <c r="A47" s="371"/>
      <c r="B47" s="384"/>
      <c r="C47" s="386"/>
      <c r="D47" s="388"/>
      <c r="E47" s="388"/>
      <c r="F47" s="389"/>
    </row>
    <row r="48" spans="1:6" ht="20.25" customHeight="1" x14ac:dyDescent="0.15">
      <c r="A48" s="352" t="s">
        <v>30</v>
      </c>
      <c r="B48" s="336" t="s">
        <v>31</v>
      </c>
      <c r="C48" s="336" t="s">
        <v>130</v>
      </c>
      <c r="D48" s="354" t="s">
        <v>32</v>
      </c>
      <c r="E48" s="354"/>
      <c r="F48" s="355"/>
    </row>
    <row r="49" spans="1:6" ht="20.25" customHeight="1" x14ac:dyDescent="0.15">
      <c r="A49" s="353"/>
      <c r="B49" s="62" t="s">
        <v>244</v>
      </c>
      <c r="C49" s="339" t="s">
        <v>245</v>
      </c>
      <c r="D49" s="390" t="s">
        <v>246</v>
      </c>
      <c r="E49" s="391"/>
      <c r="F49" s="392"/>
    </row>
    <row r="50" spans="1:6" ht="20.25" customHeight="1" x14ac:dyDescent="0.15">
      <c r="A50" s="220" t="s">
        <v>131</v>
      </c>
      <c r="B50" s="393" t="s">
        <v>248</v>
      </c>
      <c r="C50" s="394"/>
      <c r="D50" s="395"/>
      <c r="E50" s="395"/>
      <c r="F50" s="396"/>
    </row>
    <row r="51" spans="1:6" ht="20.25" customHeight="1" x14ac:dyDescent="0.15">
      <c r="A51" s="220" t="s">
        <v>38</v>
      </c>
      <c r="B51" s="397" t="s">
        <v>249</v>
      </c>
      <c r="C51" s="395"/>
      <c r="D51" s="395"/>
      <c r="E51" s="395"/>
      <c r="F51" s="396"/>
    </row>
    <row r="52" spans="1:6" ht="20.25" customHeight="1" thickBot="1" x14ac:dyDescent="0.2">
      <c r="A52" s="221" t="s">
        <v>33</v>
      </c>
      <c r="B52" s="398"/>
      <c r="C52" s="398"/>
      <c r="D52" s="398"/>
      <c r="E52" s="398"/>
      <c r="F52" s="399"/>
    </row>
    <row r="53" spans="1:6" ht="20.25" customHeight="1" thickTop="1" x14ac:dyDescent="0.15">
      <c r="A53" s="219" t="s">
        <v>26</v>
      </c>
      <c r="B53" s="381" t="s">
        <v>250</v>
      </c>
      <c r="C53" s="382"/>
      <c r="D53" s="382"/>
      <c r="E53" s="382"/>
      <c r="F53" s="383"/>
    </row>
    <row r="54" spans="1:6" ht="20.25" customHeight="1" x14ac:dyDescent="0.15">
      <c r="A54" s="369" t="s">
        <v>34</v>
      </c>
      <c r="B54" s="372" t="s">
        <v>27</v>
      </c>
      <c r="C54" s="373" t="s">
        <v>74</v>
      </c>
      <c r="D54" s="334" t="s">
        <v>35</v>
      </c>
      <c r="E54" s="334" t="s">
        <v>28</v>
      </c>
      <c r="F54" s="335" t="s">
        <v>88</v>
      </c>
    </row>
    <row r="55" spans="1:6" ht="20.25" customHeight="1" x14ac:dyDescent="0.15">
      <c r="A55" s="370"/>
      <c r="B55" s="372"/>
      <c r="C55" s="374"/>
      <c r="D55" s="334" t="s">
        <v>36</v>
      </c>
      <c r="E55" s="334" t="s">
        <v>29</v>
      </c>
      <c r="F55" s="335" t="s">
        <v>37</v>
      </c>
    </row>
    <row r="56" spans="1:6" ht="20.25" customHeight="1" x14ac:dyDescent="0.15">
      <c r="A56" s="370"/>
      <c r="B56" s="384" t="s">
        <v>255</v>
      </c>
      <c r="C56" s="385" t="s">
        <v>260</v>
      </c>
      <c r="D56" s="387">
        <v>9000000</v>
      </c>
      <c r="E56" s="387">
        <v>8370000</v>
      </c>
      <c r="F56" s="389">
        <v>0.93</v>
      </c>
    </row>
    <row r="57" spans="1:6" ht="20.25" customHeight="1" x14ac:dyDescent="0.15">
      <c r="A57" s="371"/>
      <c r="B57" s="384"/>
      <c r="C57" s="386"/>
      <c r="D57" s="388"/>
      <c r="E57" s="388"/>
      <c r="F57" s="389"/>
    </row>
    <row r="58" spans="1:6" ht="20.25" customHeight="1" x14ac:dyDescent="0.15">
      <c r="A58" s="352" t="s">
        <v>30</v>
      </c>
      <c r="B58" s="336" t="s">
        <v>31</v>
      </c>
      <c r="C58" s="336" t="s">
        <v>130</v>
      </c>
      <c r="D58" s="354" t="s">
        <v>32</v>
      </c>
      <c r="E58" s="354"/>
      <c r="F58" s="355"/>
    </row>
    <row r="59" spans="1:6" ht="20.25" customHeight="1" x14ac:dyDescent="0.15">
      <c r="A59" s="353"/>
      <c r="B59" s="62" t="s">
        <v>268</v>
      </c>
      <c r="C59" s="339" t="s">
        <v>269</v>
      </c>
      <c r="D59" s="390" t="s">
        <v>270</v>
      </c>
      <c r="E59" s="391"/>
      <c r="F59" s="392"/>
    </row>
    <row r="60" spans="1:6" ht="20.25" customHeight="1" x14ac:dyDescent="0.15">
      <c r="A60" s="220" t="s">
        <v>131</v>
      </c>
      <c r="B60" s="393" t="s">
        <v>248</v>
      </c>
      <c r="C60" s="394"/>
      <c r="D60" s="395"/>
      <c r="E60" s="395"/>
      <c r="F60" s="396"/>
    </row>
    <row r="61" spans="1:6" ht="20.25" customHeight="1" x14ac:dyDescent="0.15">
      <c r="A61" s="220" t="s">
        <v>38</v>
      </c>
      <c r="B61" s="397" t="s">
        <v>272</v>
      </c>
      <c r="C61" s="395"/>
      <c r="D61" s="395"/>
      <c r="E61" s="395"/>
      <c r="F61" s="396"/>
    </row>
    <row r="62" spans="1:6" ht="20.25" customHeight="1" thickBot="1" x14ac:dyDescent="0.2">
      <c r="A62" s="221" t="s">
        <v>33</v>
      </c>
      <c r="B62" s="398"/>
      <c r="C62" s="398"/>
      <c r="D62" s="398"/>
      <c r="E62" s="398"/>
      <c r="F62" s="399"/>
    </row>
    <row r="63" spans="1:6" ht="20.25" customHeight="1" thickTop="1" x14ac:dyDescent="0.15">
      <c r="A63" s="219" t="s">
        <v>26</v>
      </c>
      <c r="B63" s="381" t="s">
        <v>252</v>
      </c>
      <c r="C63" s="382"/>
      <c r="D63" s="382"/>
      <c r="E63" s="382"/>
      <c r="F63" s="383"/>
    </row>
    <row r="64" spans="1:6" ht="20.25" customHeight="1" x14ac:dyDescent="0.15">
      <c r="A64" s="369" t="s">
        <v>34</v>
      </c>
      <c r="B64" s="372" t="s">
        <v>27</v>
      </c>
      <c r="C64" s="373" t="s">
        <v>74</v>
      </c>
      <c r="D64" s="334" t="s">
        <v>35</v>
      </c>
      <c r="E64" s="334" t="s">
        <v>28</v>
      </c>
      <c r="F64" s="335" t="s">
        <v>88</v>
      </c>
    </row>
    <row r="65" spans="1:6" ht="20.25" customHeight="1" x14ac:dyDescent="0.15">
      <c r="A65" s="370"/>
      <c r="B65" s="372"/>
      <c r="C65" s="374"/>
      <c r="D65" s="334" t="s">
        <v>36</v>
      </c>
      <c r="E65" s="334" t="s">
        <v>29</v>
      </c>
      <c r="F65" s="335" t="s">
        <v>37</v>
      </c>
    </row>
    <row r="66" spans="1:6" ht="20.25" customHeight="1" x14ac:dyDescent="0.15">
      <c r="A66" s="370"/>
      <c r="B66" s="384" t="s">
        <v>256</v>
      </c>
      <c r="C66" s="385" t="s">
        <v>274</v>
      </c>
      <c r="D66" s="387">
        <v>19110000</v>
      </c>
      <c r="E66" s="387">
        <v>18010000</v>
      </c>
      <c r="F66" s="389">
        <v>0.94240000000000002</v>
      </c>
    </row>
    <row r="67" spans="1:6" ht="20.25" customHeight="1" x14ac:dyDescent="0.15">
      <c r="A67" s="371"/>
      <c r="B67" s="384"/>
      <c r="C67" s="386"/>
      <c r="D67" s="388"/>
      <c r="E67" s="388"/>
      <c r="F67" s="389"/>
    </row>
    <row r="68" spans="1:6" ht="20.25" customHeight="1" x14ac:dyDescent="0.15">
      <c r="A68" s="352" t="s">
        <v>30</v>
      </c>
      <c r="B68" s="336" t="s">
        <v>31</v>
      </c>
      <c r="C68" s="336" t="s">
        <v>130</v>
      </c>
      <c r="D68" s="354" t="s">
        <v>32</v>
      </c>
      <c r="E68" s="354"/>
      <c r="F68" s="355"/>
    </row>
    <row r="69" spans="1:6" ht="20.25" customHeight="1" x14ac:dyDescent="0.15">
      <c r="A69" s="353"/>
      <c r="B69" s="62" t="s">
        <v>275</v>
      </c>
      <c r="C69" s="339" t="s">
        <v>276</v>
      </c>
      <c r="D69" s="390" t="s">
        <v>277</v>
      </c>
      <c r="E69" s="391"/>
      <c r="F69" s="392"/>
    </row>
    <row r="70" spans="1:6" ht="20.25" customHeight="1" x14ac:dyDescent="0.15">
      <c r="A70" s="220" t="s">
        <v>131</v>
      </c>
      <c r="B70" s="393" t="s">
        <v>248</v>
      </c>
      <c r="C70" s="394"/>
      <c r="D70" s="395"/>
      <c r="E70" s="395"/>
      <c r="F70" s="396"/>
    </row>
    <row r="71" spans="1:6" ht="20.25" customHeight="1" x14ac:dyDescent="0.15">
      <c r="A71" s="220" t="s">
        <v>38</v>
      </c>
      <c r="B71" s="397" t="s">
        <v>272</v>
      </c>
      <c r="C71" s="395"/>
      <c r="D71" s="395"/>
      <c r="E71" s="395"/>
      <c r="F71" s="396"/>
    </row>
    <row r="72" spans="1:6" ht="20.25" customHeight="1" thickBot="1" x14ac:dyDescent="0.2">
      <c r="A72" s="221" t="s">
        <v>33</v>
      </c>
      <c r="B72" s="398"/>
      <c r="C72" s="398"/>
      <c r="D72" s="398"/>
      <c r="E72" s="398"/>
      <c r="F72" s="399"/>
    </row>
    <row r="73" spans="1:6" ht="20.25" customHeight="1" thickTop="1" x14ac:dyDescent="0.15">
      <c r="A73" s="219" t="s">
        <v>26</v>
      </c>
      <c r="B73" s="381" t="s">
        <v>253</v>
      </c>
      <c r="C73" s="382"/>
      <c r="D73" s="382"/>
      <c r="E73" s="382"/>
      <c r="F73" s="383"/>
    </row>
    <row r="74" spans="1:6" ht="20.25" customHeight="1" x14ac:dyDescent="0.15">
      <c r="A74" s="369" t="s">
        <v>34</v>
      </c>
      <c r="B74" s="372" t="s">
        <v>27</v>
      </c>
      <c r="C74" s="373" t="s">
        <v>74</v>
      </c>
      <c r="D74" s="334" t="s">
        <v>35</v>
      </c>
      <c r="E74" s="334" t="s">
        <v>28</v>
      </c>
      <c r="F74" s="335" t="s">
        <v>88</v>
      </c>
    </row>
    <row r="75" spans="1:6" ht="20.25" customHeight="1" x14ac:dyDescent="0.15">
      <c r="A75" s="370"/>
      <c r="B75" s="372"/>
      <c r="C75" s="374"/>
      <c r="D75" s="334" t="s">
        <v>36</v>
      </c>
      <c r="E75" s="334" t="s">
        <v>29</v>
      </c>
      <c r="F75" s="335" t="s">
        <v>37</v>
      </c>
    </row>
    <row r="76" spans="1:6" ht="20.25" customHeight="1" x14ac:dyDescent="0.15">
      <c r="A76" s="370"/>
      <c r="B76" s="384" t="s">
        <v>257</v>
      </c>
      <c r="C76" s="385" t="s">
        <v>284</v>
      </c>
      <c r="D76" s="387">
        <v>17000000</v>
      </c>
      <c r="E76" s="387">
        <v>16950000</v>
      </c>
      <c r="F76" s="389">
        <v>0.99709999999999999</v>
      </c>
    </row>
    <row r="77" spans="1:6" ht="20.25" customHeight="1" x14ac:dyDescent="0.15">
      <c r="A77" s="371"/>
      <c r="B77" s="384"/>
      <c r="C77" s="386"/>
      <c r="D77" s="388"/>
      <c r="E77" s="388"/>
      <c r="F77" s="389"/>
    </row>
    <row r="78" spans="1:6" ht="20.25" customHeight="1" x14ac:dyDescent="0.15">
      <c r="A78" s="352" t="s">
        <v>30</v>
      </c>
      <c r="B78" s="336" t="s">
        <v>31</v>
      </c>
      <c r="C78" s="336" t="s">
        <v>130</v>
      </c>
      <c r="D78" s="354" t="s">
        <v>281</v>
      </c>
      <c r="E78" s="354"/>
      <c r="F78" s="355"/>
    </row>
    <row r="79" spans="1:6" ht="20.25" customHeight="1" x14ac:dyDescent="0.15">
      <c r="A79" s="353"/>
      <c r="B79" s="62" t="s">
        <v>278</v>
      </c>
      <c r="C79" s="339" t="s">
        <v>280</v>
      </c>
      <c r="D79" s="390" t="s">
        <v>279</v>
      </c>
      <c r="E79" s="391"/>
      <c r="F79" s="392"/>
    </row>
    <row r="80" spans="1:6" ht="20.25" customHeight="1" x14ac:dyDescent="0.15">
      <c r="A80" s="220" t="s">
        <v>131</v>
      </c>
      <c r="B80" s="393" t="s">
        <v>271</v>
      </c>
      <c r="C80" s="394"/>
      <c r="D80" s="395"/>
      <c r="E80" s="395"/>
      <c r="F80" s="396"/>
    </row>
    <row r="81" spans="1:6" ht="20.25" customHeight="1" x14ac:dyDescent="0.15">
      <c r="A81" s="220" t="s">
        <v>38</v>
      </c>
      <c r="B81" s="397" t="s">
        <v>282</v>
      </c>
      <c r="C81" s="395"/>
      <c r="D81" s="395"/>
      <c r="E81" s="395"/>
      <c r="F81" s="396"/>
    </row>
    <row r="82" spans="1:6" ht="20.25" customHeight="1" thickBot="1" x14ac:dyDescent="0.2">
      <c r="A82" s="221" t="s">
        <v>33</v>
      </c>
      <c r="B82" s="398"/>
      <c r="C82" s="398"/>
      <c r="D82" s="398"/>
      <c r="E82" s="398"/>
      <c r="F82" s="399"/>
    </row>
    <row r="83" spans="1:6" ht="20.25" customHeight="1" thickTop="1" x14ac:dyDescent="0.15">
      <c r="A83" s="219" t="s">
        <v>26</v>
      </c>
      <c r="B83" s="381" t="s">
        <v>254</v>
      </c>
      <c r="C83" s="382"/>
      <c r="D83" s="382"/>
      <c r="E83" s="382"/>
      <c r="F83" s="383"/>
    </row>
    <row r="84" spans="1:6" ht="20.25" customHeight="1" x14ac:dyDescent="0.15">
      <c r="A84" s="369" t="s">
        <v>34</v>
      </c>
      <c r="B84" s="372" t="s">
        <v>27</v>
      </c>
      <c r="C84" s="373" t="s">
        <v>74</v>
      </c>
      <c r="D84" s="334" t="s">
        <v>35</v>
      </c>
      <c r="E84" s="334" t="s">
        <v>28</v>
      </c>
      <c r="F84" s="335" t="s">
        <v>88</v>
      </c>
    </row>
    <row r="85" spans="1:6" ht="20.25" customHeight="1" x14ac:dyDescent="0.15">
      <c r="A85" s="370"/>
      <c r="B85" s="372"/>
      <c r="C85" s="374"/>
      <c r="D85" s="334" t="s">
        <v>283</v>
      </c>
      <c r="E85" s="334" t="s">
        <v>29</v>
      </c>
      <c r="F85" s="335" t="s">
        <v>37</v>
      </c>
    </row>
    <row r="86" spans="1:6" ht="20.25" customHeight="1" x14ac:dyDescent="0.15">
      <c r="A86" s="370"/>
      <c r="B86" s="384" t="s">
        <v>258</v>
      </c>
      <c r="C86" s="385" t="s">
        <v>285</v>
      </c>
      <c r="D86" s="387">
        <v>2500000</v>
      </c>
      <c r="E86" s="387">
        <v>2411660</v>
      </c>
      <c r="F86" s="389">
        <v>0.9647</v>
      </c>
    </row>
    <row r="87" spans="1:6" ht="20.25" customHeight="1" x14ac:dyDescent="0.15">
      <c r="A87" s="371"/>
      <c r="B87" s="384"/>
      <c r="C87" s="386"/>
      <c r="D87" s="388"/>
      <c r="E87" s="388"/>
      <c r="F87" s="389"/>
    </row>
    <row r="88" spans="1:6" ht="20.25" customHeight="1" x14ac:dyDescent="0.15">
      <c r="A88" s="352" t="s">
        <v>30</v>
      </c>
      <c r="B88" s="336" t="s">
        <v>31</v>
      </c>
      <c r="C88" s="336" t="s">
        <v>130</v>
      </c>
      <c r="D88" s="354" t="s">
        <v>32</v>
      </c>
      <c r="E88" s="354"/>
      <c r="F88" s="355"/>
    </row>
    <row r="89" spans="1:6" ht="20.25" customHeight="1" x14ac:dyDescent="0.15">
      <c r="A89" s="353"/>
      <c r="B89" s="62" t="s">
        <v>286</v>
      </c>
      <c r="C89" s="339"/>
      <c r="D89" s="390" t="s">
        <v>287</v>
      </c>
      <c r="E89" s="391"/>
      <c r="F89" s="392"/>
    </row>
    <row r="90" spans="1:6" ht="20.25" customHeight="1" x14ac:dyDescent="0.15">
      <c r="A90" s="220" t="s">
        <v>131</v>
      </c>
      <c r="B90" s="393" t="s">
        <v>248</v>
      </c>
      <c r="C90" s="394"/>
      <c r="D90" s="395"/>
      <c r="E90" s="395"/>
      <c r="F90" s="396"/>
    </row>
    <row r="91" spans="1:6" ht="20.25" customHeight="1" x14ac:dyDescent="0.15">
      <c r="A91" s="220" t="s">
        <v>38</v>
      </c>
      <c r="B91" s="397" t="s">
        <v>288</v>
      </c>
      <c r="C91" s="395"/>
      <c r="D91" s="395"/>
      <c r="E91" s="395"/>
      <c r="F91" s="396"/>
    </row>
    <row r="92" spans="1:6" ht="20.25" customHeight="1" thickBot="1" x14ac:dyDescent="0.2">
      <c r="A92" s="221" t="s">
        <v>33</v>
      </c>
      <c r="B92" s="398"/>
      <c r="C92" s="398"/>
      <c r="D92" s="398"/>
      <c r="E92" s="398"/>
      <c r="F92" s="399"/>
    </row>
    <row r="93" spans="1:6" ht="20.25" customHeight="1" thickTop="1" x14ac:dyDescent="0.15"/>
  </sheetData>
  <mergeCells count="135"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sqref="A1:I1"/>
    </sheetView>
  </sheetViews>
  <sheetFormatPr defaultRowHeight="24" customHeight="1" x14ac:dyDescent="0.25"/>
  <cols>
    <col min="1" max="1" width="9.6640625" style="19" customWidth="1"/>
    <col min="2" max="2" width="42.21875" style="19" customWidth="1"/>
    <col min="3" max="3" width="11.109375" style="19" customWidth="1"/>
    <col min="4" max="4" width="14" style="19" customWidth="1"/>
    <col min="5" max="5" width="9.44140625" style="19" customWidth="1"/>
    <col min="6" max="6" width="14" style="19" customWidth="1"/>
    <col min="7" max="7" width="9.5546875" style="19" customWidth="1"/>
    <col min="8" max="8" width="14" style="19" customWidth="1"/>
    <col min="9" max="9" width="27.21875" style="19" customWidth="1"/>
    <col min="10" max="16384" width="8.88671875" style="17"/>
  </cols>
  <sheetData>
    <row r="1" spans="1:9" s="33" customFormat="1" ht="36" customHeight="1" x14ac:dyDescent="0.55000000000000004">
      <c r="A1" s="400" t="s">
        <v>72</v>
      </c>
      <c r="B1" s="400"/>
      <c r="C1" s="400"/>
      <c r="D1" s="400"/>
      <c r="E1" s="400"/>
      <c r="F1" s="400"/>
      <c r="G1" s="400"/>
      <c r="H1" s="400"/>
      <c r="I1" s="400"/>
    </row>
    <row r="2" spans="1:9" ht="24" customHeight="1" x14ac:dyDescent="0.25">
      <c r="A2" s="51" t="s">
        <v>89</v>
      </c>
      <c r="B2" s="51"/>
      <c r="C2" s="20"/>
      <c r="D2" s="20"/>
      <c r="E2" s="20"/>
      <c r="F2" s="20"/>
      <c r="G2" s="20"/>
      <c r="H2" s="20"/>
      <c r="I2" s="21" t="s">
        <v>82</v>
      </c>
    </row>
    <row r="3" spans="1:9" ht="24" customHeight="1" x14ac:dyDescent="0.25">
      <c r="A3" s="405" t="s">
        <v>3</v>
      </c>
      <c r="B3" s="403" t="s">
        <v>4</v>
      </c>
      <c r="C3" s="403" t="s">
        <v>62</v>
      </c>
      <c r="D3" s="403" t="s">
        <v>74</v>
      </c>
      <c r="E3" s="401" t="s">
        <v>75</v>
      </c>
      <c r="F3" s="402"/>
      <c r="G3" s="401" t="s">
        <v>76</v>
      </c>
      <c r="H3" s="402"/>
      <c r="I3" s="403" t="s">
        <v>73</v>
      </c>
    </row>
    <row r="4" spans="1:9" ht="24" customHeight="1" x14ac:dyDescent="0.25">
      <c r="A4" s="406"/>
      <c r="B4" s="404"/>
      <c r="C4" s="404"/>
      <c r="D4" s="404"/>
      <c r="E4" s="41" t="s">
        <v>79</v>
      </c>
      <c r="F4" s="41" t="s">
        <v>80</v>
      </c>
      <c r="G4" s="41" t="s">
        <v>79</v>
      </c>
      <c r="H4" s="41" t="s">
        <v>80</v>
      </c>
      <c r="I4" s="404"/>
    </row>
    <row r="5" spans="1:9" ht="24" customHeight="1" x14ac:dyDescent="0.25">
      <c r="A5" s="4" t="s">
        <v>264</v>
      </c>
      <c r="B5" s="340" t="s">
        <v>251</v>
      </c>
      <c r="C5" s="57" t="s">
        <v>265</v>
      </c>
      <c r="D5" s="57" t="s">
        <v>266</v>
      </c>
      <c r="E5" s="58">
        <v>18010000</v>
      </c>
      <c r="F5" s="57" t="s">
        <v>266</v>
      </c>
      <c r="G5" s="58">
        <v>20540000</v>
      </c>
      <c r="H5" s="57" t="s">
        <v>266</v>
      </c>
      <c r="I5" s="6" t="s">
        <v>267</v>
      </c>
    </row>
    <row r="6" spans="1:9" ht="24" customHeight="1" x14ac:dyDescent="0.25">
      <c r="C6" s="40"/>
      <c r="D6" s="40"/>
      <c r="E6" s="40"/>
      <c r="F6" s="40"/>
      <c r="G6" s="40"/>
      <c r="H6" s="40"/>
      <c r="I6" s="4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2023-03-06T10:36:36Z</dcterms:modified>
</cp:coreProperties>
</file>